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HIVOATENGO\Downloads\"/>
    </mc:Choice>
  </mc:AlternateContent>
  <bookViews>
    <workbookView showHorizontalScroll="0" showVerticalScroll="0" showSheetTabs="0" xWindow="0" yWindow="0" windowWidth="24000" windowHeight="9135" firstSheet="72"/>
  </bookViews>
  <sheets>
    <sheet name="DIC-1era." sheetId="1" r:id="rId1"/>
    <sheet name="NOV-1era." sheetId="2" r:id="rId2"/>
    <sheet name="NOV-2da." sheetId="3" r:id="rId3"/>
    <sheet name="OCT-1era." sheetId="4" r:id="rId4"/>
    <sheet name="OCT-2da." sheetId="5" r:id="rId5"/>
    <sheet name="ENE-era" sheetId="6" r:id="rId6"/>
    <sheet name="ENE-da" sheetId="7" r:id="rId7"/>
    <sheet name="FEB-era" sheetId="8" r:id="rId8"/>
    <sheet name="FEB-da." sheetId="9" r:id="rId9"/>
    <sheet name="DIC-da." sheetId="10" r:id="rId10"/>
    <sheet name="MAR-1era" sheetId="11" r:id="rId11"/>
    <sheet name="MAR-da" sheetId="12" r:id="rId12"/>
    <sheet name="ABR-1era." sheetId="13" r:id="rId13"/>
    <sheet name="ABR-eda" sheetId="14" r:id="rId14"/>
    <sheet name="MAY-era" sheetId="15" r:id="rId15"/>
    <sheet name="MAY-da" sheetId="16" r:id="rId16"/>
    <sheet name="JUN-era" sheetId="17" r:id="rId17"/>
    <sheet name="JUN-da." sheetId="18" r:id="rId18"/>
    <sheet name="JUL-era" sheetId="19" r:id="rId19"/>
    <sheet name="JUL-da" sheetId="20" r:id="rId20"/>
    <sheet name="AGOST-era" sheetId="21" r:id="rId21"/>
    <sheet name="AGOST-da" sheetId="22" r:id="rId22"/>
    <sheet name="SEPT- era." sheetId="23" r:id="rId23"/>
    <sheet name="SEP eda." sheetId="24" r:id="rId24"/>
    <sheet name="OCT-era" sheetId="25" r:id="rId25"/>
    <sheet name="OCT-2da" sheetId="26" r:id="rId26"/>
    <sheet name="NOV-1era" sheetId="27" r:id="rId27"/>
    <sheet name="NOV-2da" sheetId="28" r:id="rId28"/>
    <sheet name="DIC- 1era" sheetId="29" r:id="rId29"/>
    <sheet name="DIC- 2da" sheetId="30" r:id="rId30"/>
    <sheet name="PRUEBA" sheetId="31" r:id="rId31"/>
    <sheet name="ENE-14" sheetId="32" r:id="rId32"/>
    <sheet name="ENE-2da" sheetId="33" r:id="rId33"/>
    <sheet name="FEB-1era" sheetId="34" r:id="rId34"/>
    <sheet name="FEB-da" sheetId="35" r:id="rId35"/>
    <sheet name="MAR-1" sheetId="36" r:id="rId36"/>
    <sheet name="MAR-2" sheetId="37" r:id="rId37"/>
    <sheet name="ABR-1" sheetId="38" r:id="rId38"/>
    <sheet name="ABR-2" sheetId="39" r:id="rId39"/>
    <sheet name="MAY-1" sheetId="40" r:id="rId40"/>
    <sheet name="MAY-2" sheetId="41" r:id="rId41"/>
    <sheet name="JUN-1" sheetId="42" r:id="rId42"/>
    <sheet name="JUN-2" sheetId="43" state="hidden" r:id="rId43"/>
    <sheet name="JUL-1" sheetId="44" state="hidden" r:id="rId44"/>
    <sheet name="JUL-2" sheetId="45" state="hidden" r:id="rId45"/>
    <sheet name="AGOS-1" sheetId="46" state="hidden" r:id="rId46"/>
    <sheet name="AGOS-2" sheetId="47" state="hidden" r:id="rId47"/>
    <sheet name="SEP-1" sheetId="48" state="hidden" r:id="rId48"/>
    <sheet name="SEP-2" sheetId="49" state="hidden" r:id="rId49"/>
    <sheet name="OCT-1" sheetId="50" state="hidden" r:id="rId50"/>
    <sheet name="OCT-2" sheetId="51" state="hidden" r:id="rId51"/>
    <sheet name="NOV-1" sheetId="52" state="hidden" r:id="rId52"/>
    <sheet name="NOV-2" sheetId="53" state="hidden" r:id="rId53"/>
    <sheet name="DIC-1" sheetId="54" state="hidden" r:id="rId54"/>
    <sheet name="DIC-2" sheetId="55" state="hidden" r:id="rId55"/>
    <sheet name="ENE-15" sheetId="56" state="hidden" r:id="rId56"/>
    <sheet name="ENE-2" sheetId="57" state="hidden" r:id="rId57"/>
    <sheet name="FEB-1" sheetId="58" state="hidden" r:id="rId58"/>
    <sheet name="FEB-2" sheetId="59" state="hidden" r:id="rId59"/>
    <sheet name="MARZ-1" sheetId="60" state="hidden" r:id="rId60"/>
    <sheet name="MARZ-2" sheetId="61" state="hidden" r:id="rId61"/>
    <sheet name="ABRI-1" sheetId="62" state="hidden" r:id="rId62"/>
    <sheet name="ABRI-2" sheetId="63" state="hidden" r:id="rId63"/>
    <sheet name="MAYO-1" sheetId="64" state="hidden" r:id="rId64"/>
    <sheet name="MAYO-2" sheetId="65" state="hidden" r:id="rId65"/>
    <sheet name="JUN-01" sheetId="66" state="hidden" r:id="rId66"/>
    <sheet name="JUN-02" sheetId="67" state="hidden" r:id="rId67"/>
    <sheet name="JUL-01" sheetId="68" state="hidden" r:id="rId68"/>
    <sheet name="JUL-02" sheetId="69" state="hidden" r:id="rId69"/>
    <sheet name="AGOS-01" sheetId="70" state="hidden" r:id="rId70"/>
    <sheet name="AGOS-02" sheetId="71" state="hidden" r:id="rId71"/>
    <sheet name="SEP-01" sheetId="72" state="hidden" r:id="rId72"/>
    <sheet name="JUN 01" sheetId="73" r:id="rId73"/>
    <sheet name="OCT-01" sheetId="74" r:id="rId74"/>
  </sheets>
  <definedNames>
    <definedName name="_xlnm.Print_Area" localSheetId="37">'ABR-1'!$A$1:$H$209</definedName>
    <definedName name="_xlnm.Print_Area" localSheetId="38">'ABR-2'!$A$1:$H$211</definedName>
    <definedName name="_xlnm.Print_Area" localSheetId="62">'ABRI-2'!$A$1:$H$183</definedName>
    <definedName name="_xlnm.Print_Area" localSheetId="69">'AGOS-01'!$A$1:$H$184</definedName>
    <definedName name="_xlnm.Print_Area" localSheetId="70">'AGOS-02'!$A$1:$H$186</definedName>
    <definedName name="_xlnm.Print_Area" localSheetId="45">'AGOS-1'!$A$1:$H$194</definedName>
    <definedName name="_xlnm.Print_Area" localSheetId="46">'AGOS-2'!$A$1:$H$211</definedName>
    <definedName name="_xlnm.Print_Area" localSheetId="20">'AGOST-era'!$A$1:$H$185</definedName>
    <definedName name="_xlnm.Print_Area" localSheetId="28">'DIC- 1era'!$A$1:$H$198</definedName>
    <definedName name="_xlnm.Print_Area" localSheetId="29">'DIC- 2da'!$A$1:$H$179</definedName>
    <definedName name="_xlnm.Print_Area" localSheetId="53">'DIC-1'!$A$1:$H$199</definedName>
    <definedName name="_xlnm.Print_Area" localSheetId="54">'DIC-2'!$A$1:$H$201</definedName>
    <definedName name="_xlnm.Print_Area" localSheetId="31">'ENE-14'!$A$1:$H$193</definedName>
    <definedName name="_xlnm.Print_Area" localSheetId="55">'ENE-15'!$A$1:$H$185</definedName>
    <definedName name="_xlnm.Print_Area" localSheetId="56">'ENE-2'!$A$1:$H$190</definedName>
    <definedName name="_xlnm.Print_Area" localSheetId="32">'ENE-2da'!$A$1:$H$195</definedName>
    <definedName name="_xlnm.Print_Area" localSheetId="57">'FEB-1'!$A$1:$H$188</definedName>
    <definedName name="_xlnm.Print_Area" localSheetId="34">'FEB-da'!$A$1:$H$185</definedName>
    <definedName name="_xlnm.Print_Area" localSheetId="7">'FEB-era'!$A$1:$H$163</definedName>
    <definedName name="_xlnm.Print_Area" localSheetId="67">'JUL-01'!$A$1:$H$187</definedName>
    <definedName name="_xlnm.Print_Area" localSheetId="68">'JUL-02'!$A$1:$H$190</definedName>
    <definedName name="_xlnm.Print_Area" localSheetId="43">'JUL-1'!$A$1:$H$249</definedName>
    <definedName name="_xlnm.Print_Area" localSheetId="44">'JUL-2'!$A$1:$H$180</definedName>
    <definedName name="_xlnm.Print_Area" localSheetId="72">'JUN 01'!$A$1:$F$196</definedName>
    <definedName name="_xlnm.Print_Area" localSheetId="65">'JUN-01'!$A$1:$H$194</definedName>
    <definedName name="_xlnm.Print_Area" localSheetId="66">'JUN-02'!$A$1:$H$190</definedName>
    <definedName name="_xlnm.Print_Area" localSheetId="42">'JUN-2'!$A$1:$H$195</definedName>
    <definedName name="_xlnm.Print_Area" localSheetId="36">'MAR-2'!$A$1:$H$199</definedName>
    <definedName name="_xlnm.Print_Area" localSheetId="59">'MARZ-1'!$A$1:$H$184</definedName>
    <definedName name="_xlnm.Print_Area" localSheetId="60">'MARZ-2'!$A$1:$H$196</definedName>
    <definedName name="_xlnm.Print_Area" localSheetId="39">'MAY-1'!$A$1:$H$197</definedName>
    <definedName name="_xlnm.Print_Area" localSheetId="40">'MAY-2'!$A$1:$H$204</definedName>
    <definedName name="_xlnm.Print_Area" localSheetId="63">'MAYO-1'!$A$1:$H$189</definedName>
    <definedName name="_xlnm.Print_Area" localSheetId="64">'MAYO-2'!$A$1:$H$184</definedName>
    <definedName name="_xlnm.Print_Area" localSheetId="26">'NOV-1era'!$A$1:$H$194</definedName>
    <definedName name="_xlnm.Print_Area" localSheetId="27">'NOV-2da'!$A$1:$H$202</definedName>
    <definedName name="_xlnm.Print_Area" localSheetId="49">'OCT-1'!$A$1:$H$198</definedName>
    <definedName name="_xlnm.Print_Area" localSheetId="50">'OCT-2'!$A$1:$H$192</definedName>
    <definedName name="_xlnm.Print_Area" localSheetId="25">'OCT-2da'!$A$1:$H$191</definedName>
    <definedName name="_xlnm.Print_Area" localSheetId="23">'SEP eda.'!$A$1:$H$193</definedName>
    <definedName name="_xlnm.Print_Area" localSheetId="71">'SEP-01'!$A$1:$H$187</definedName>
    <definedName name="_xlnm.Print_Area" localSheetId="47">'SEP-1'!$A$1:$H$226</definedName>
    <definedName name="_xlnm.Print_Area" localSheetId="48">'SEP-2'!$A$1:$H$218</definedName>
    <definedName name="_xlnm.Print_Area" localSheetId="22">'SEPT- era.'!$A$1:$H$189</definedName>
  </definedNames>
  <calcPr calcId="152511"/>
</workbook>
</file>

<file path=xl/calcChain.xml><?xml version="1.0" encoding="utf-8"?>
<calcChain xmlns="http://schemas.openxmlformats.org/spreadsheetml/2006/main">
  <c r="D159" i="73" l="1"/>
  <c r="D147" i="73"/>
  <c r="D137" i="73"/>
  <c r="D122" i="73"/>
  <c r="D123" i="73" s="1"/>
  <c r="D113" i="73"/>
  <c r="D86" i="73"/>
  <c r="D79" i="73"/>
  <c r="D80" i="73" s="1"/>
  <c r="D66" i="73"/>
  <c r="D59" i="73"/>
  <c r="D60" i="73" s="1"/>
  <c r="D50" i="73"/>
  <c r="D37" i="73"/>
  <c r="D29" i="73"/>
  <c r="D15" i="73"/>
  <c r="D7" i="73"/>
  <c r="D16" i="73" s="1"/>
  <c r="E151" i="73" l="1"/>
  <c r="E152" i="73"/>
  <c r="E153" i="73"/>
  <c r="E154" i="73"/>
  <c r="E155" i="73"/>
  <c r="E156" i="73"/>
  <c r="E157" i="73"/>
  <c r="E158" i="73"/>
  <c r="E150" i="73"/>
  <c r="E159" i="73" s="1"/>
  <c r="E142" i="73"/>
  <c r="E143" i="73"/>
  <c r="E144" i="73"/>
  <c r="E145" i="73"/>
  <c r="E146" i="73"/>
  <c r="E141" i="73"/>
  <c r="E147" i="73" s="1"/>
  <c r="E129" i="73"/>
  <c r="E130" i="73"/>
  <c r="E137" i="73" s="1"/>
  <c r="E131" i="73"/>
  <c r="E132" i="73"/>
  <c r="E133" i="73"/>
  <c r="E134" i="73"/>
  <c r="E135" i="73"/>
  <c r="E136" i="73"/>
  <c r="E127" i="73"/>
  <c r="E118" i="73"/>
  <c r="E119" i="73"/>
  <c r="E120" i="73"/>
  <c r="E121" i="73"/>
  <c r="E117" i="73"/>
  <c r="E122" i="73" s="1"/>
  <c r="E111" i="73"/>
  <c r="E112" i="73"/>
  <c r="E110" i="73"/>
  <c r="E113" i="73" s="1"/>
  <c r="E104" i="73"/>
  <c r="E103" i="73"/>
  <c r="E91" i="73"/>
  <c r="E92" i="73"/>
  <c r="E93" i="73"/>
  <c r="E94" i="73"/>
  <c r="E95" i="73"/>
  <c r="E96" i="73"/>
  <c r="E97" i="73"/>
  <c r="E98" i="73"/>
  <c r="E99" i="73"/>
  <c r="E100" i="73"/>
  <c r="E101" i="73"/>
  <c r="E102" i="73"/>
  <c r="E89" i="73"/>
  <c r="E105" i="73" s="1"/>
  <c r="E85" i="73"/>
  <c r="E86" i="73" s="1"/>
  <c r="E78" i="73"/>
  <c r="E71" i="73"/>
  <c r="E72" i="73"/>
  <c r="E73" i="73"/>
  <c r="E74" i="73"/>
  <c r="E75" i="73"/>
  <c r="E76" i="73"/>
  <c r="E77" i="73"/>
  <c r="E70" i="73"/>
  <c r="E79" i="73" s="1"/>
  <c r="E65" i="73"/>
  <c r="E64" i="73"/>
  <c r="E66" i="73" s="1"/>
  <c r="E55" i="73"/>
  <c r="E56" i="73"/>
  <c r="E59" i="73" s="1"/>
  <c r="E57" i="73"/>
  <c r="E58" i="73"/>
  <c r="E54" i="73"/>
  <c r="E45" i="73"/>
  <c r="E46" i="73"/>
  <c r="E47" i="73"/>
  <c r="E48" i="73"/>
  <c r="E49" i="73"/>
  <c r="E44" i="73"/>
  <c r="E50" i="73" s="1"/>
  <c r="E34" i="73"/>
  <c r="E37" i="73" s="1"/>
  <c r="E35" i="73"/>
  <c r="E36" i="73"/>
  <c r="E33" i="73"/>
  <c r="E28" i="73"/>
  <c r="E27" i="73"/>
  <c r="E29" i="73" s="1"/>
  <c r="E20" i="73"/>
  <c r="E12" i="73"/>
  <c r="E13" i="73"/>
  <c r="E15" i="73" s="1"/>
  <c r="E14" i="73"/>
  <c r="E4" i="73"/>
  <c r="E5" i="73"/>
  <c r="E6" i="73"/>
  <c r="E3" i="73"/>
  <c r="E7" i="73" s="1"/>
  <c r="E16" i="73" l="1"/>
  <c r="E60" i="73"/>
  <c r="E80" i="73"/>
  <c r="E123" i="73"/>
  <c r="E106" i="73"/>
  <c r="D105" i="73"/>
  <c r="D106" i="73" s="1"/>
  <c r="E21" i="73" l="1"/>
  <c r="E38" i="73" s="1"/>
  <c r="E139" i="74" l="1"/>
  <c r="D139" i="74"/>
  <c r="G138" i="74"/>
  <c r="G137" i="74"/>
  <c r="G136" i="74"/>
  <c r="G135" i="74"/>
  <c r="G134" i="74"/>
  <c r="G133" i="74"/>
  <c r="G132" i="74"/>
  <c r="G131" i="74"/>
  <c r="G130" i="74"/>
  <c r="F127" i="74"/>
  <c r="D127" i="74"/>
  <c r="G126" i="74"/>
  <c r="G125" i="74"/>
  <c r="G124" i="74"/>
  <c r="G123" i="74"/>
  <c r="G122" i="74"/>
  <c r="G121" i="74"/>
  <c r="G120" i="74"/>
  <c r="G119" i="74"/>
  <c r="G118" i="74"/>
  <c r="F114" i="74"/>
  <c r="D114" i="74"/>
  <c r="G113" i="74"/>
  <c r="G112" i="74"/>
  <c r="G111" i="74"/>
  <c r="G110" i="74"/>
  <c r="G109" i="74"/>
  <c r="G108" i="74"/>
  <c r="G107" i="74"/>
  <c r="G106" i="74"/>
  <c r="G105" i="74"/>
  <c r="G104" i="74"/>
  <c r="E99" i="74"/>
  <c r="D99" i="74"/>
  <c r="G98" i="74"/>
  <c r="G97" i="74"/>
  <c r="G96" i="74"/>
  <c r="G95" i="74"/>
  <c r="F91" i="74"/>
  <c r="F100" i="74" s="1"/>
  <c r="E91" i="74"/>
  <c r="D91" i="74"/>
  <c r="G90" i="74"/>
  <c r="G89" i="74"/>
  <c r="G88" i="74"/>
  <c r="F84" i="74"/>
  <c r="D84" i="74"/>
  <c r="G83" i="74"/>
  <c r="G82" i="74"/>
  <c r="G81" i="74"/>
  <c r="G80" i="74"/>
  <c r="G79" i="74"/>
  <c r="G78" i="74"/>
  <c r="G77" i="74"/>
  <c r="G76" i="74"/>
  <c r="G75" i="74"/>
  <c r="G74" i="74"/>
  <c r="G73" i="74"/>
  <c r="G72" i="74"/>
  <c r="G71" i="74"/>
  <c r="G70" i="74"/>
  <c r="F65" i="74"/>
  <c r="D65" i="74"/>
  <c r="G64" i="74"/>
  <c r="G63" i="74"/>
  <c r="G62" i="74"/>
  <c r="G61" i="74"/>
  <c r="G60" i="74"/>
  <c r="G59" i="74"/>
  <c r="G58" i="74"/>
  <c r="G56" i="74"/>
  <c r="F52" i="74"/>
  <c r="E52" i="74"/>
  <c r="E66" i="74" s="1"/>
  <c r="D52" i="74"/>
  <c r="G51" i="74"/>
  <c r="G52" i="74" s="1"/>
  <c r="F46" i="74"/>
  <c r="D46" i="74"/>
  <c r="G45" i="74"/>
  <c r="G44" i="74"/>
  <c r="G43" i="74"/>
  <c r="F39" i="74"/>
  <c r="E39" i="74"/>
  <c r="E47" i="74" s="1"/>
  <c r="D39" i="74"/>
  <c r="G38" i="74"/>
  <c r="G37" i="74"/>
  <c r="G36" i="74"/>
  <c r="G35" i="74"/>
  <c r="G34" i="74"/>
  <c r="G33" i="74"/>
  <c r="F30" i="74"/>
  <c r="E30" i="74"/>
  <c r="D30" i="74"/>
  <c r="G29" i="74"/>
  <c r="G28" i="74"/>
  <c r="G27" i="74"/>
  <c r="F23" i="74"/>
  <c r="D23" i="74"/>
  <c r="G22" i="74"/>
  <c r="G23" i="74" s="1"/>
  <c r="F18" i="74"/>
  <c r="D18" i="74"/>
  <c r="G17" i="74"/>
  <c r="G18" i="74" s="1"/>
  <c r="F13" i="74"/>
  <c r="D13" i="74"/>
  <c r="G12" i="74"/>
  <c r="G11" i="74"/>
  <c r="F7" i="74"/>
  <c r="E7" i="74"/>
  <c r="E14" i="74" s="1"/>
  <c r="D7" i="74"/>
  <c r="G6" i="74"/>
  <c r="G5" i="74"/>
  <c r="G4" i="74"/>
  <c r="G3" i="74"/>
  <c r="E100" i="74" l="1"/>
  <c r="F14" i="74"/>
  <c r="G91" i="74"/>
  <c r="G99" i="74"/>
  <c r="G114" i="74"/>
  <c r="G30" i="74"/>
  <c r="G39" i="74"/>
  <c r="G46" i="74"/>
  <c r="G65" i="74"/>
  <c r="G66" i="74" s="1"/>
  <c r="G7" i="74"/>
  <c r="D14" i="74"/>
  <c r="F47" i="74"/>
  <c r="F66" i="74"/>
  <c r="D100" i="74"/>
  <c r="G139" i="74"/>
  <c r="G13" i="74"/>
  <c r="G14" i="74" s="1"/>
  <c r="G84" i="74"/>
  <c r="G127" i="74"/>
  <c r="D47" i="74"/>
  <c r="D66" i="74"/>
  <c r="D21" i="73"/>
  <c r="D38" i="73" s="1"/>
  <c r="G100" i="74" l="1"/>
  <c r="G47" i="74"/>
  <c r="XFC138" i="71"/>
  <c r="XEU138" i="71"/>
  <c r="XEM138" i="71"/>
  <c r="XEE138" i="71"/>
  <c r="XDW138" i="71"/>
  <c r="XDO138" i="71"/>
  <c r="XDG138" i="71"/>
  <c r="XCY138" i="71"/>
  <c r="XCQ138" i="71"/>
  <c r="XCI138" i="71"/>
  <c r="XCA138" i="71"/>
  <c r="XBS138" i="71"/>
  <c r="XBK138" i="71"/>
  <c r="XBC138" i="71"/>
  <c r="XAU138" i="71"/>
  <c r="XAM138" i="71"/>
  <c r="XAE138" i="71"/>
  <c r="WZW138" i="71"/>
  <c r="WZO138" i="71"/>
  <c r="WZG138" i="71"/>
  <c r="WYY138" i="71"/>
  <c r="WYQ138" i="71"/>
  <c r="WYI138" i="71"/>
  <c r="WYA138" i="71"/>
  <c r="WXS138" i="71"/>
  <c r="WXK138" i="71"/>
  <c r="WXC138" i="71"/>
  <c r="WWU138" i="71"/>
  <c r="WWM138" i="71"/>
  <c r="WWE138" i="71"/>
  <c r="WVW138" i="71"/>
  <c r="WVO138" i="71"/>
  <c r="WVG138" i="71"/>
  <c r="WUY138" i="71"/>
  <c r="WUQ138" i="71"/>
  <c r="WUI138" i="71"/>
  <c r="WUA138" i="71"/>
  <c r="WTS138" i="71"/>
  <c r="WTK138" i="71"/>
  <c r="WTC138" i="71"/>
  <c r="WSU138" i="71"/>
  <c r="WSM138" i="71"/>
  <c r="WSE138" i="71"/>
  <c r="WRW138" i="71"/>
  <c r="WRO138" i="71"/>
  <c r="WRG138" i="71"/>
  <c r="WQY138" i="71"/>
  <c r="WQQ138" i="71"/>
  <c r="WQI138" i="71"/>
  <c r="WQA138" i="71"/>
  <c r="WPS138" i="71"/>
  <c r="WPK138" i="71"/>
  <c r="WPC138" i="71"/>
  <c r="WOU138" i="71"/>
  <c r="WOM138" i="71"/>
  <c r="WOE138" i="71"/>
  <c r="WNW138" i="71"/>
  <c r="WNO138" i="71"/>
  <c r="WNG138" i="71"/>
  <c r="WMY138" i="71"/>
  <c r="WMQ138" i="71"/>
  <c r="WMI138" i="71"/>
  <c r="WMA138" i="71"/>
  <c r="WLS138" i="71"/>
  <c r="WLK138" i="71"/>
  <c r="WLC138" i="71"/>
  <c r="WKU138" i="71"/>
  <c r="WKM138" i="71"/>
  <c r="WKE138" i="71"/>
  <c r="WJW138" i="71"/>
  <c r="WJO138" i="71"/>
  <c r="WJG138" i="71"/>
  <c r="WIY138" i="71"/>
  <c r="WIQ138" i="71"/>
  <c r="WII138" i="71"/>
  <c r="WIA138" i="71"/>
  <c r="WHS138" i="71"/>
  <c r="WHK138" i="71"/>
  <c r="WHC138" i="71"/>
  <c r="WGU138" i="71"/>
  <c r="WGM138" i="71"/>
  <c r="WGE138" i="71"/>
  <c r="WFW138" i="71"/>
  <c r="WFO138" i="71"/>
  <c r="WFG138" i="71"/>
  <c r="WEY138" i="71"/>
  <c r="WEQ138" i="71"/>
  <c r="WEI138" i="71"/>
  <c r="WEA138" i="71"/>
  <c r="WDS138" i="71"/>
  <c r="WDK138" i="71"/>
  <c r="WDC138" i="71"/>
  <c r="WCU138" i="71"/>
  <c r="WCM138" i="71"/>
  <c r="WCE138" i="71"/>
  <c r="WBW138" i="71"/>
  <c r="WBO138" i="71"/>
  <c r="WBG138" i="71"/>
  <c r="WAY138" i="71"/>
  <c r="WAQ138" i="71"/>
  <c r="WAI138" i="71"/>
  <c r="WAA138" i="71"/>
  <c r="VZS138" i="71"/>
  <c r="VZK138" i="71"/>
  <c r="VZC138" i="71"/>
  <c r="VYU138" i="71"/>
  <c r="VYM138" i="71"/>
  <c r="VYE138" i="71"/>
  <c r="VXW138" i="71"/>
  <c r="VXO138" i="71"/>
  <c r="VXG138" i="71"/>
  <c r="VWY138" i="71"/>
  <c r="VWQ138" i="71"/>
  <c r="VWI138" i="71"/>
  <c r="VWA138" i="71"/>
  <c r="VVS138" i="71"/>
  <c r="VVK138" i="71"/>
  <c r="VVC138" i="71"/>
  <c r="VUU138" i="71"/>
  <c r="VUM138" i="71"/>
  <c r="VUE138" i="71"/>
  <c r="VTW138" i="71"/>
  <c r="VTO138" i="71"/>
  <c r="VTG138" i="71"/>
  <c r="VSY138" i="71"/>
  <c r="VSQ138" i="71"/>
  <c r="VSI138" i="71"/>
  <c r="VSA138" i="71"/>
  <c r="VRS138" i="71"/>
  <c r="VRK138" i="71"/>
  <c r="VRC138" i="71"/>
  <c r="VQU138" i="71"/>
  <c r="VQM138" i="71"/>
  <c r="VQE138" i="71"/>
  <c r="VPW138" i="71"/>
  <c r="VPO138" i="71"/>
  <c r="VPG138" i="71"/>
  <c r="VOY138" i="71"/>
  <c r="VOQ138" i="71"/>
  <c r="VOI138" i="71"/>
  <c r="VOA138" i="71"/>
  <c r="VNS138" i="71"/>
  <c r="VNK138" i="71"/>
  <c r="VNC138" i="71"/>
  <c r="VMU138" i="71"/>
  <c r="VMM138" i="71"/>
  <c r="VME138" i="71"/>
  <c r="VLW138" i="71"/>
  <c r="VLO138" i="71"/>
  <c r="VLG138" i="71"/>
  <c r="VKY138" i="71"/>
  <c r="VKQ138" i="71"/>
  <c r="VKI138" i="71"/>
  <c r="VKA138" i="71"/>
  <c r="VJS138" i="71"/>
  <c r="VJK138" i="71"/>
  <c r="VJC138" i="71"/>
  <c r="VIU138" i="71"/>
  <c r="VIM138" i="71"/>
  <c r="VIE138" i="71"/>
  <c r="VHW138" i="71"/>
  <c r="VHO138" i="71"/>
  <c r="VHG138" i="71"/>
  <c r="VGY138" i="71"/>
  <c r="VGQ138" i="71"/>
  <c r="VGI138" i="71"/>
  <c r="VGA138" i="71"/>
  <c r="VFS138" i="71"/>
  <c r="VFK138" i="71"/>
  <c r="VFC138" i="71"/>
  <c r="VEU138" i="71"/>
  <c r="VEM138" i="71"/>
  <c r="VEE138" i="71"/>
  <c r="VDW138" i="71"/>
  <c r="VDO138" i="71"/>
  <c r="VDG138" i="71"/>
  <c r="VCY138" i="71"/>
  <c r="VCQ138" i="71"/>
  <c r="VCI138" i="71"/>
  <c r="VCA138" i="71"/>
  <c r="VBS138" i="71"/>
  <c r="VBK138" i="71"/>
  <c r="VBC138" i="71"/>
  <c r="VAU138" i="71"/>
  <c r="VAM138" i="71"/>
  <c r="VAE138" i="71"/>
  <c r="UZW138" i="71"/>
  <c r="UZO138" i="71"/>
  <c r="UZG138" i="71"/>
  <c r="UYY138" i="71"/>
  <c r="UYQ138" i="71"/>
  <c r="UYI138" i="71"/>
  <c r="UYA138" i="71"/>
  <c r="UXS138" i="71"/>
  <c r="UXK138" i="71"/>
  <c r="UXC138" i="71"/>
  <c r="UWU138" i="71"/>
  <c r="UWM138" i="71"/>
  <c r="UWE138" i="71"/>
  <c r="UVW138" i="71"/>
  <c r="UVO138" i="71"/>
  <c r="UVG138" i="71"/>
  <c r="UUY138" i="71"/>
  <c r="UUQ138" i="71"/>
  <c r="UUI138" i="71"/>
  <c r="UUA138" i="71"/>
  <c r="UTS138" i="71"/>
  <c r="UTK138" i="71"/>
  <c r="UTC138" i="71"/>
  <c r="USU138" i="71"/>
  <c r="USM138" i="71"/>
  <c r="USE138" i="71"/>
  <c r="URW138" i="71"/>
  <c r="URO138" i="71"/>
  <c r="URG138" i="71"/>
  <c r="UQY138" i="71"/>
  <c r="UQQ138" i="71"/>
  <c r="UQI138" i="71"/>
  <c r="UQA138" i="71"/>
  <c r="UPS138" i="71"/>
  <c r="UPK138" i="71"/>
  <c r="UPC138" i="71"/>
  <c r="UOU138" i="71"/>
  <c r="UOM138" i="71"/>
  <c r="UOE138" i="71"/>
  <c r="UNW138" i="71"/>
  <c r="UNO138" i="71"/>
  <c r="UNG138" i="71"/>
  <c r="UMY138" i="71"/>
  <c r="UMQ138" i="71"/>
  <c r="UMI138" i="71"/>
  <c r="UMA138" i="71"/>
  <c r="ULS138" i="71"/>
  <c r="ULK138" i="71"/>
  <c r="ULC138" i="71"/>
  <c r="UKU138" i="71"/>
  <c r="UKM138" i="71"/>
  <c r="UKE138" i="71"/>
  <c r="UJW138" i="71"/>
  <c r="UJO138" i="71"/>
  <c r="UJG138" i="71"/>
  <c r="UIY138" i="71"/>
  <c r="UIQ138" i="71"/>
  <c r="UII138" i="71"/>
  <c r="UIA138" i="71"/>
  <c r="UHS138" i="71"/>
  <c r="UHK138" i="71"/>
  <c r="UHC138" i="71"/>
  <c r="UGU138" i="71"/>
  <c r="UGM138" i="71"/>
  <c r="UGE138" i="71"/>
  <c r="UFW138" i="71"/>
  <c r="UFO138" i="71"/>
  <c r="UFG138" i="71"/>
  <c r="UEY138" i="71"/>
  <c r="UEQ138" i="71"/>
  <c r="UEI138" i="71"/>
  <c r="UEA138" i="71"/>
  <c r="UDS138" i="71"/>
  <c r="UDK138" i="71"/>
  <c r="UDC138" i="71"/>
  <c r="UCU138" i="71"/>
  <c r="UCM138" i="71"/>
  <c r="UCE138" i="71"/>
  <c r="UBW138" i="71"/>
  <c r="UBO138" i="71"/>
  <c r="UBG138" i="71"/>
  <c r="UAY138" i="71"/>
  <c r="UAQ138" i="71"/>
  <c r="UAI138" i="71"/>
  <c r="UAA138" i="71"/>
  <c r="TZS138" i="71"/>
  <c r="TZK138" i="71"/>
  <c r="TZC138" i="71"/>
  <c r="TYU138" i="71"/>
  <c r="TYM138" i="71"/>
  <c r="TYE138" i="71"/>
  <c r="TXW138" i="71"/>
  <c r="TXO138" i="71"/>
  <c r="TXG138" i="71"/>
  <c r="TWY138" i="71"/>
  <c r="TWQ138" i="71"/>
  <c r="TWI138" i="71"/>
  <c r="TWA138" i="71"/>
  <c r="TVS138" i="71"/>
  <c r="TVK138" i="71"/>
  <c r="TVC138" i="71"/>
  <c r="TUU138" i="71"/>
  <c r="TUM138" i="71"/>
  <c r="TUE138" i="71"/>
  <c r="TTW138" i="71"/>
  <c r="TTO138" i="71"/>
  <c r="TTG138" i="71"/>
  <c r="TSY138" i="71"/>
  <c r="TSQ138" i="71"/>
  <c r="TSI138" i="71"/>
  <c r="TSA138" i="71"/>
  <c r="TRS138" i="71"/>
  <c r="TRK138" i="71"/>
  <c r="TRC138" i="71"/>
  <c r="TQU138" i="71"/>
  <c r="TQM138" i="71"/>
  <c r="TQE138" i="71"/>
  <c r="TPW138" i="71"/>
  <c r="TPO138" i="71"/>
  <c r="TPG138" i="71"/>
  <c r="TOY138" i="71"/>
  <c r="TOQ138" i="71"/>
  <c r="TOI138" i="71"/>
  <c r="TOA138" i="71"/>
  <c r="TNS138" i="71"/>
  <c r="TNK138" i="71"/>
  <c r="TNC138" i="71"/>
  <c r="TMU138" i="71"/>
  <c r="TMM138" i="71"/>
  <c r="TME138" i="71"/>
  <c r="TLW138" i="71"/>
  <c r="TLO138" i="71"/>
  <c r="TLG138" i="71"/>
  <c r="TKY138" i="71"/>
  <c r="TKQ138" i="71"/>
  <c r="TKI138" i="71"/>
  <c r="TKA138" i="71"/>
  <c r="TJS138" i="71"/>
  <c r="TJK138" i="71"/>
  <c r="TJC138" i="71"/>
  <c r="TIU138" i="71"/>
  <c r="TIM138" i="71"/>
  <c r="TIE138" i="71"/>
  <c r="THW138" i="71"/>
  <c r="THO138" i="71"/>
  <c r="THG138" i="71"/>
  <c r="TGY138" i="71"/>
  <c r="TGQ138" i="71"/>
  <c r="TGI138" i="71"/>
  <c r="TGA138" i="71"/>
  <c r="TFS138" i="71"/>
  <c r="TFK138" i="71"/>
  <c r="TFC138" i="71"/>
  <c r="TEU138" i="71"/>
  <c r="TEM138" i="71"/>
  <c r="TEE138" i="71"/>
  <c r="TDW138" i="71"/>
  <c r="TDO138" i="71"/>
  <c r="TDG138" i="71"/>
  <c r="TCY138" i="71"/>
  <c r="TCQ138" i="71"/>
  <c r="TCI138" i="71"/>
  <c r="TCA138" i="71"/>
  <c r="TBS138" i="71"/>
  <c r="TBK138" i="71"/>
  <c r="TBC138" i="71"/>
  <c r="TAU138" i="71"/>
  <c r="TAM138" i="71"/>
  <c r="TAE138" i="71"/>
  <c r="SZW138" i="71"/>
  <c r="SZO138" i="71"/>
  <c r="SZG138" i="71"/>
  <c r="SYY138" i="71"/>
  <c r="SYQ138" i="71"/>
  <c r="SYI138" i="71"/>
  <c r="SYA138" i="71"/>
  <c r="SXS138" i="71"/>
  <c r="SXK138" i="71"/>
  <c r="SXC138" i="71"/>
  <c r="SWU138" i="71"/>
  <c r="SWM138" i="71"/>
  <c r="SWE138" i="71"/>
  <c r="SVW138" i="71"/>
  <c r="SVO138" i="71"/>
  <c r="SVG138" i="71"/>
  <c r="SUY138" i="71"/>
  <c r="SUQ138" i="71"/>
  <c r="SUI138" i="71"/>
  <c r="SUA138" i="71"/>
  <c r="STS138" i="71"/>
  <c r="STK138" i="71"/>
  <c r="STC138" i="71"/>
  <c r="SSU138" i="71"/>
  <c r="SSM138" i="71"/>
  <c r="SSE138" i="71"/>
  <c r="SRW138" i="71"/>
  <c r="SRO138" i="71"/>
  <c r="SRG138" i="71"/>
  <c r="SQY138" i="71"/>
  <c r="SQQ138" i="71"/>
  <c r="SQI138" i="71"/>
  <c r="SQA138" i="71"/>
  <c r="SPS138" i="71"/>
  <c r="SPK138" i="71"/>
  <c r="SPC138" i="71"/>
  <c r="SOU138" i="71"/>
  <c r="SOM138" i="71"/>
  <c r="SOE138" i="71"/>
  <c r="SNW138" i="71"/>
  <c r="SNO138" i="71"/>
  <c r="SNG138" i="71"/>
  <c r="SMY138" i="71"/>
  <c r="SMQ138" i="71"/>
  <c r="SMI138" i="71"/>
  <c r="SMA138" i="71"/>
  <c r="SLS138" i="71"/>
  <c r="SLK138" i="71"/>
  <c r="SLC138" i="71"/>
  <c r="SKU138" i="71"/>
  <c r="SKM138" i="71"/>
  <c r="SKE138" i="71"/>
  <c r="SJW138" i="71"/>
  <c r="SJO138" i="71"/>
  <c r="SJG138" i="71"/>
  <c r="SIY138" i="71"/>
  <c r="SIQ138" i="71"/>
  <c r="SII138" i="71"/>
  <c r="SIA138" i="71"/>
  <c r="SHS138" i="71"/>
  <c r="SHK138" i="71"/>
  <c r="SHC138" i="71"/>
  <c r="SGU138" i="71"/>
  <c r="SGM138" i="71"/>
  <c r="SGE138" i="71"/>
  <c r="SFW138" i="71"/>
  <c r="SFO138" i="71"/>
  <c r="SFG138" i="71"/>
  <c r="SEY138" i="71"/>
  <c r="SEQ138" i="71"/>
  <c r="SEI138" i="71"/>
  <c r="SEA138" i="71"/>
  <c r="SDS138" i="71"/>
  <c r="SDK138" i="71"/>
  <c r="SDC138" i="71"/>
  <c r="SCU138" i="71"/>
  <c r="SCM138" i="71"/>
  <c r="SCE138" i="71"/>
  <c r="SBW138" i="71"/>
  <c r="SBO138" i="71"/>
  <c r="SBG138" i="71"/>
  <c r="SAY138" i="71"/>
  <c r="SAQ138" i="71"/>
  <c r="SAI138" i="71"/>
  <c r="SAA138" i="71"/>
  <c r="RZS138" i="71"/>
  <c r="RZK138" i="71"/>
  <c r="RZC138" i="71"/>
  <c r="RYU138" i="71"/>
  <c r="RYM138" i="71"/>
  <c r="RYE138" i="71"/>
  <c r="RXW138" i="71"/>
  <c r="RXO138" i="71"/>
  <c r="RXG138" i="71"/>
  <c r="RWY138" i="71"/>
  <c r="RWQ138" i="71"/>
  <c r="RWI138" i="71"/>
  <c r="RWA138" i="71"/>
  <c r="RVS138" i="71"/>
  <c r="RVK138" i="71"/>
  <c r="RVC138" i="71"/>
  <c r="RUU138" i="71"/>
  <c r="RUM138" i="71"/>
  <c r="RUE138" i="71"/>
  <c r="RTW138" i="71"/>
  <c r="RTO138" i="71"/>
  <c r="RTG138" i="71"/>
  <c r="RSY138" i="71"/>
  <c r="RSQ138" i="71"/>
  <c r="RSI138" i="71"/>
  <c r="RSA138" i="71"/>
  <c r="RRS138" i="71"/>
  <c r="RRK138" i="71"/>
  <c r="RRC138" i="71"/>
  <c r="RQU138" i="71"/>
  <c r="RQM138" i="71"/>
  <c r="RQE138" i="71"/>
  <c r="RPW138" i="71"/>
  <c r="RPO138" i="71"/>
  <c r="RPG138" i="71"/>
  <c r="ROY138" i="71"/>
  <c r="ROQ138" i="71"/>
  <c r="ROI138" i="71"/>
  <c r="ROA138" i="71"/>
  <c r="RNS138" i="71"/>
  <c r="RNK138" i="71"/>
  <c r="RNC138" i="71"/>
  <c r="RMU138" i="71"/>
  <c r="RMM138" i="71"/>
  <c r="RME138" i="71"/>
  <c r="RLW138" i="71"/>
  <c r="RLO138" i="71"/>
  <c r="RLG138" i="71"/>
  <c r="RKY138" i="71"/>
  <c r="RKQ138" i="71"/>
  <c r="RKI138" i="71"/>
  <c r="RKA138" i="71"/>
  <c r="RJS138" i="71"/>
  <c r="RJK138" i="71"/>
  <c r="RJC138" i="71"/>
  <c r="RIU138" i="71"/>
  <c r="RIM138" i="71"/>
  <c r="RIE138" i="71"/>
  <c r="RHW138" i="71"/>
  <c r="RHO138" i="71"/>
  <c r="RHG138" i="71"/>
  <c r="RGY138" i="71"/>
  <c r="RGQ138" i="71"/>
  <c r="RGI138" i="71"/>
  <c r="RGA138" i="71"/>
  <c r="RFS138" i="71"/>
  <c r="RFK138" i="71"/>
  <c r="RFC138" i="71"/>
  <c r="REU138" i="71"/>
  <c r="REM138" i="71"/>
  <c r="REE138" i="71"/>
  <c r="RDW138" i="71"/>
  <c r="RDO138" i="71"/>
  <c r="RDG138" i="71"/>
  <c r="RCY138" i="71"/>
  <c r="RCQ138" i="71"/>
  <c r="RCI138" i="71"/>
  <c r="RCA138" i="71"/>
  <c r="RBS138" i="71"/>
  <c r="RBK138" i="71"/>
  <c r="RBC138" i="71"/>
  <c r="RAU138" i="71"/>
  <c r="RAM138" i="71"/>
  <c r="RAE138" i="71"/>
  <c r="QZW138" i="71"/>
  <c r="QZO138" i="71"/>
  <c r="QZG138" i="71"/>
  <c r="QYY138" i="71"/>
  <c r="QYQ138" i="71"/>
  <c r="QYI138" i="71"/>
  <c r="QYA138" i="71"/>
  <c r="QXS138" i="71"/>
  <c r="QXK138" i="71"/>
  <c r="QXC138" i="71"/>
  <c r="QWU138" i="71"/>
  <c r="QWM138" i="71"/>
  <c r="QWE138" i="71"/>
  <c r="QVW138" i="71"/>
  <c r="QVO138" i="71"/>
  <c r="QVG138" i="71"/>
  <c r="QUY138" i="71"/>
  <c r="QUQ138" i="71"/>
  <c r="QUI138" i="71"/>
  <c r="QUA138" i="71"/>
  <c r="QTS138" i="71"/>
  <c r="QTK138" i="71"/>
  <c r="QTC138" i="71"/>
  <c r="QSU138" i="71"/>
  <c r="QSM138" i="71"/>
  <c r="QSE138" i="71"/>
  <c r="QRW138" i="71"/>
  <c r="QRO138" i="71"/>
  <c r="QRG138" i="71"/>
  <c r="QQY138" i="71"/>
  <c r="QQQ138" i="71"/>
  <c r="QQI138" i="71"/>
  <c r="QQA138" i="71"/>
  <c r="QPS138" i="71"/>
  <c r="QPK138" i="71"/>
  <c r="QPC138" i="71"/>
  <c r="QOU138" i="71"/>
  <c r="QOM138" i="71"/>
  <c r="QOE138" i="71"/>
  <c r="QNW138" i="71"/>
  <c r="QNO138" i="71"/>
  <c r="QNG138" i="71"/>
  <c r="QMY138" i="71"/>
  <c r="QMQ138" i="71"/>
  <c r="QMI138" i="71"/>
  <c r="QMA138" i="71"/>
  <c r="QLS138" i="71"/>
  <c r="QLK138" i="71"/>
  <c r="QLC138" i="71"/>
  <c r="QKU138" i="71"/>
  <c r="QKM138" i="71"/>
  <c r="QKE138" i="71"/>
  <c r="QJW138" i="71"/>
  <c r="QJO138" i="71"/>
  <c r="QJG138" i="71"/>
  <c r="QIY138" i="71"/>
  <c r="QIQ138" i="71"/>
  <c r="QII138" i="71"/>
  <c r="QIA138" i="71"/>
  <c r="QHS138" i="71"/>
  <c r="QHK138" i="71"/>
  <c r="QHC138" i="71"/>
  <c r="QGU138" i="71"/>
  <c r="QGM138" i="71"/>
  <c r="QGE138" i="71"/>
  <c r="QFW138" i="71"/>
  <c r="QFO138" i="71"/>
  <c r="QFG138" i="71"/>
  <c r="QEY138" i="71"/>
  <c r="QEQ138" i="71"/>
  <c r="QEI138" i="71"/>
  <c r="QEA138" i="71"/>
  <c r="QDS138" i="71"/>
  <c r="QDK138" i="71"/>
  <c r="QDC138" i="71"/>
  <c r="QCU138" i="71"/>
  <c r="QCM138" i="71"/>
  <c r="QCE138" i="71"/>
  <c r="QBW138" i="71"/>
  <c r="QBO138" i="71"/>
  <c r="QBG138" i="71"/>
  <c r="QAY138" i="71"/>
  <c r="QAQ138" i="71"/>
  <c r="QAI138" i="71"/>
  <c r="QAA138" i="71"/>
  <c r="PZS138" i="71"/>
  <c r="PZK138" i="71"/>
  <c r="PZC138" i="71"/>
  <c r="PYU138" i="71"/>
  <c r="PYM138" i="71"/>
  <c r="PYE138" i="71"/>
  <c r="PXW138" i="71"/>
  <c r="PXO138" i="71"/>
  <c r="PXG138" i="71"/>
  <c r="PWY138" i="71"/>
  <c r="PWQ138" i="71"/>
  <c r="PWI138" i="71"/>
  <c r="PWA138" i="71"/>
  <c r="PVS138" i="71"/>
  <c r="PVK138" i="71"/>
  <c r="PVC138" i="71"/>
  <c r="PUU138" i="71"/>
  <c r="PUM138" i="71"/>
  <c r="PUE138" i="71"/>
  <c r="PTW138" i="71"/>
  <c r="PTO138" i="71"/>
  <c r="PTG138" i="71"/>
  <c r="PSY138" i="71"/>
  <c r="PSQ138" i="71"/>
  <c r="PSI138" i="71"/>
  <c r="PSA138" i="71"/>
  <c r="PRS138" i="71"/>
  <c r="PRK138" i="71"/>
  <c r="PRC138" i="71"/>
  <c r="PQU138" i="71"/>
  <c r="PQM138" i="71"/>
  <c r="PQE138" i="71"/>
  <c r="PPW138" i="71"/>
  <c r="PPO138" i="71"/>
  <c r="PPG138" i="71"/>
  <c r="POY138" i="71"/>
  <c r="POQ138" i="71"/>
  <c r="POI138" i="71"/>
  <c r="POA138" i="71"/>
  <c r="PNS138" i="71"/>
  <c r="PNK138" i="71"/>
  <c r="PNC138" i="71"/>
  <c r="PMU138" i="71"/>
  <c r="PMM138" i="71"/>
  <c r="PME138" i="71"/>
  <c r="PLW138" i="71"/>
  <c r="PLO138" i="71"/>
  <c r="PLG138" i="71"/>
  <c r="PKY138" i="71"/>
  <c r="PKQ138" i="71"/>
  <c r="PKI138" i="71"/>
  <c r="PKA138" i="71"/>
  <c r="PJS138" i="71"/>
  <c r="PJK138" i="71"/>
  <c r="PJC138" i="71"/>
  <c r="PIU138" i="71"/>
  <c r="PIM138" i="71"/>
  <c r="PIE138" i="71"/>
  <c r="PHW138" i="71"/>
  <c r="PHO138" i="71"/>
  <c r="PHG138" i="71"/>
  <c r="PGY138" i="71"/>
  <c r="PGQ138" i="71"/>
  <c r="PGI138" i="71"/>
  <c r="PGA138" i="71"/>
  <c r="PFS138" i="71"/>
  <c r="PFK138" i="71"/>
  <c r="PFC138" i="71"/>
  <c r="PEU138" i="71"/>
  <c r="PEM138" i="71"/>
  <c r="PEE138" i="71"/>
  <c r="PDW138" i="71"/>
  <c r="PDO138" i="71"/>
  <c r="PDG138" i="71"/>
  <c r="PCY138" i="71"/>
  <c r="PCQ138" i="71"/>
  <c r="PCI138" i="71"/>
  <c r="PCA138" i="71"/>
  <c r="PBS138" i="71"/>
  <c r="PBK138" i="71"/>
  <c r="PBC138" i="71"/>
  <c r="PAU138" i="71"/>
  <c r="PAM138" i="71"/>
  <c r="PAE138" i="71"/>
  <c r="OZW138" i="71"/>
  <c r="OZO138" i="71"/>
  <c r="OZG138" i="71"/>
  <c r="OYY138" i="71"/>
  <c r="OYQ138" i="71"/>
  <c r="OYI138" i="71"/>
  <c r="OYA138" i="71"/>
  <c r="OXS138" i="71"/>
  <c r="OXK138" i="71"/>
  <c r="OXC138" i="71"/>
  <c r="OWU138" i="71"/>
  <c r="OWM138" i="71"/>
  <c r="OWE138" i="71"/>
  <c r="OVW138" i="71"/>
  <c r="OVO138" i="71"/>
  <c r="OVG138" i="71"/>
  <c r="OUY138" i="71"/>
  <c r="OUQ138" i="71"/>
  <c r="OUI138" i="71"/>
  <c r="OUA138" i="71"/>
  <c r="OTS138" i="71"/>
  <c r="OTK138" i="71"/>
  <c r="OTC138" i="71"/>
  <c r="OSU138" i="71"/>
  <c r="OSM138" i="71"/>
  <c r="OSE138" i="71"/>
  <c r="ORW138" i="71"/>
  <c r="ORO138" i="71"/>
  <c r="ORG138" i="71"/>
  <c r="OQY138" i="71"/>
  <c r="OQQ138" i="71"/>
  <c r="OQI138" i="71"/>
  <c r="OQA138" i="71"/>
  <c r="OPS138" i="71"/>
  <c r="OPK138" i="71"/>
  <c r="OPC138" i="71"/>
  <c r="OOU138" i="71"/>
  <c r="OOM138" i="71"/>
  <c r="OOE138" i="71"/>
  <c r="ONW138" i="71"/>
  <c r="ONO138" i="71"/>
  <c r="ONG138" i="71"/>
  <c r="OMY138" i="71"/>
  <c r="OMQ138" i="71"/>
  <c r="OMI138" i="71"/>
  <c r="OMA138" i="71"/>
  <c r="OLS138" i="71"/>
  <c r="OLK138" i="71"/>
  <c r="OLC138" i="71"/>
  <c r="OKU138" i="71"/>
  <c r="OKM138" i="71"/>
  <c r="OKE138" i="71"/>
  <c r="OJW138" i="71"/>
  <c r="OJO138" i="71"/>
  <c r="OJG138" i="71"/>
  <c r="OIY138" i="71"/>
  <c r="OIQ138" i="71"/>
  <c r="OII138" i="71"/>
  <c r="OIA138" i="71"/>
  <c r="OHS138" i="71"/>
  <c r="OHK138" i="71"/>
  <c r="OHC138" i="71"/>
  <c r="OGU138" i="71"/>
  <c r="OGM138" i="71"/>
  <c r="OGE138" i="71"/>
  <c r="OFW138" i="71"/>
  <c r="OFO138" i="71"/>
  <c r="OFG138" i="71"/>
  <c r="OEY138" i="71"/>
  <c r="OEQ138" i="71"/>
  <c r="OEI138" i="71"/>
  <c r="OEA138" i="71"/>
  <c r="ODS138" i="71"/>
  <c r="ODK138" i="71"/>
  <c r="ODC138" i="71"/>
  <c r="OCU138" i="71"/>
  <c r="OCM138" i="71"/>
  <c r="OCE138" i="71"/>
  <c r="OBW138" i="71"/>
  <c r="OBO138" i="71"/>
  <c r="OBG138" i="71"/>
  <c r="OAY138" i="71"/>
  <c r="OAQ138" i="71"/>
  <c r="OAI138" i="71"/>
  <c r="OAA138" i="71"/>
  <c r="NZS138" i="71"/>
  <c r="NZK138" i="71"/>
  <c r="NZC138" i="71"/>
  <c r="NYU138" i="71"/>
  <c r="NYM138" i="71"/>
  <c r="NYE138" i="71"/>
  <c r="NXW138" i="71"/>
  <c r="NXO138" i="71"/>
  <c r="NXG138" i="71"/>
  <c r="NWY138" i="71"/>
  <c r="NWQ138" i="71"/>
  <c r="NWI138" i="71"/>
  <c r="NWA138" i="71"/>
  <c r="NVS138" i="71"/>
  <c r="NVK138" i="71"/>
  <c r="NVC138" i="71"/>
  <c r="NUU138" i="71"/>
  <c r="NUM138" i="71"/>
  <c r="NUE138" i="71"/>
  <c r="NTW138" i="71"/>
  <c r="NTO138" i="71"/>
  <c r="NTG138" i="71"/>
  <c r="NSY138" i="71"/>
  <c r="NSQ138" i="71"/>
  <c r="NSI138" i="71"/>
  <c r="NSA138" i="71"/>
  <c r="NRS138" i="71"/>
  <c r="NRK138" i="71"/>
  <c r="NRC138" i="71"/>
  <c r="NQU138" i="71"/>
  <c r="NQM138" i="71"/>
  <c r="NQE138" i="71"/>
  <c r="NPW138" i="71"/>
  <c r="NPO138" i="71"/>
  <c r="NPG138" i="71"/>
  <c r="NOY138" i="71"/>
  <c r="NOQ138" i="71"/>
  <c r="NOI138" i="71"/>
  <c r="NOA138" i="71"/>
  <c r="NNS138" i="71"/>
  <c r="NNK138" i="71"/>
  <c r="NNC138" i="71"/>
  <c r="NMU138" i="71"/>
  <c r="NMM138" i="71"/>
  <c r="NME138" i="71"/>
  <c r="NLW138" i="71"/>
  <c r="NLO138" i="71"/>
  <c r="NLG138" i="71"/>
  <c r="NKY138" i="71"/>
  <c r="NKQ138" i="71"/>
  <c r="NKI138" i="71"/>
  <c r="NKA138" i="71"/>
  <c r="NJS138" i="71"/>
  <c r="NJK138" i="71"/>
  <c r="NJC138" i="71"/>
  <c r="NIU138" i="71"/>
  <c r="NIM138" i="71"/>
  <c r="NIE138" i="71"/>
  <c r="NHW138" i="71"/>
  <c r="NHO138" i="71"/>
  <c r="NHG138" i="71"/>
  <c r="NGY138" i="71"/>
  <c r="NGQ138" i="71"/>
  <c r="NGI138" i="71"/>
  <c r="NGA138" i="71"/>
  <c r="NFS138" i="71"/>
  <c r="NFK138" i="71"/>
  <c r="NFC138" i="71"/>
  <c r="NEU138" i="71"/>
  <c r="NEM138" i="71"/>
  <c r="NEE138" i="71"/>
  <c r="NDW138" i="71"/>
  <c r="NDO138" i="71"/>
  <c r="NDG138" i="71"/>
  <c r="NCY138" i="71"/>
  <c r="NCQ138" i="71"/>
  <c r="NCI138" i="71"/>
  <c r="NCA138" i="71"/>
  <c r="NBS138" i="71"/>
  <c r="NBK138" i="71"/>
  <c r="NBC138" i="71"/>
  <c r="NAU138" i="71"/>
  <c r="NAM138" i="71"/>
  <c r="NAE138" i="71"/>
  <c r="MZW138" i="71"/>
  <c r="MZO138" i="71"/>
  <c r="MZG138" i="71"/>
  <c r="MYY138" i="71"/>
  <c r="MYQ138" i="71"/>
  <c r="MYI138" i="71"/>
  <c r="MYA138" i="71"/>
  <c r="MXS138" i="71"/>
  <c r="MXK138" i="71"/>
  <c r="MXC138" i="71"/>
  <c r="MWU138" i="71"/>
  <c r="MWM138" i="71"/>
  <c r="MWE138" i="71"/>
  <c r="MVW138" i="71"/>
  <c r="MVO138" i="71"/>
  <c r="MVG138" i="71"/>
  <c r="MUY138" i="71"/>
  <c r="MUQ138" i="71"/>
  <c r="MUI138" i="71"/>
  <c r="MUA138" i="71"/>
  <c r="MTS138" i="71"/>
  <c r="MTK138" i="71"/>
  <c r="MTC138" i="71"/>
  <c r="MSU138" i="71"/>
  <c r="MSM138" i="71"/>
  <c r="MSE138" i="71"/>
  <c r="MRW138" i="71"/>
  <c r="MRO138" i="71"/>
  <c r="MRG138" i="71"/>
  <c r="MQY138" i="71"/>
  <c r="MQQ138" i="71"/>
  <c r="MQI138" i="71"/>
  <c r="MQA138" i="71"/>
  <c r="MPS138" i="71"/>
  <c r="MPK138" i="71"/>
  <c r="MPC138" i="71"/>
  <c r="MOU138" i="71"/>
  <c r="MOM138" i="71"/>
  <c r="MOE138" i="71"/>
  <c r="MNW138" i="71"/>
  <c r="MNO138" i="71"/>
  <c r="MNG138" i="71"/>
  <c r="MMY138" i="71"/>
  <c r="MMQ138" i="71"/>
  <c r="MMI138" i="71"/>
  <c r="MMA138" i="71"/>
  <c r="MLS138" i="71"/>
  <c r="MLK138" i="71"/>
  <c r="MLC138" i="71"/>
  <c r="MKU138" i="71"/>
  <c r="MKM138" i="71"/>
  <c r="MKE138" i="71"/>
  <c r="MJW138" i="71"/>
  <c r="MJO138" i="71"/>
  <c r="MJG138" i="71"/>
  <c r="MIY138" i="71"/>
  <c r="MIQ138" i="71"/>
  <c r="MII138" i="71"/>
  <c r="MIA138" i="71"/>
  <c r="MHS138" i="71"/>
  <c r="MHK138" i="71"/>
  <c r="MHC138" i="71"/>
  <c r="MGU138" i="71"/>
  <c r="MGM138" i="71"/>
  <c r="MGE138" i="71"/>
  <c r="MFW138" i="71"/>
  <c r="MFO138" i="71"/>
  <c r="MFG138" i="71"/>
  <c r="MEY138" i="71"/>
  <c r="MEQ138" i="71"/>
  <c r="MEI138" i="71"/>
  <c r="MEA138" i="71"/>
  <c r="MDS138" i="71"/>
  <c r="MDK138" i="71"/>
  <c r="MDC138" i="71"/>
  <c r="MCU138" i="71"/>
  <c r="MCM138" i="71"/>
  <c r="MCE138" i="71"/>
  <c r="MBW138" i="71"/>
  <c r="MBO138" i="71"/>
  <c r="MBG138" i="71"/>
  <c r="MAY138" i="71"/>
  <c r="MAQ138" i="71"/>
  <c r="MAI138" i="71"/>
  <c r="MAA138" i="71"/>
  <c r="LZS138" i="71"/>
  <c r="LZK138" i="71"/>
  <c r="LZC138" i="71"/>
  <c r="LYU138" i="71"/>
  <c r="LYM138" i="71"/>
  <c r="LYE138" i="71"/>
  <c r="LXW138" i="71"/>
  <c r="LXO138" i="71"/>
  <c r="LXG138" i="71"/>
  <c r="LWY138" i="71"/>
  <c r="LWQ138" i="71"/>
  <c r="LWI138" i="71"/>
  <c r="LWA138" i="71"/>
  <c r="LVS138" i="71"/>
  <c r="LVK138" i="71"/>
  <c r="LVC138" i="71"/>
  <c r="LUU138" i="71"/>
  <c r="LUM138" i="71"/>
  <c r="LUE138" i="71"/>
  <c r="LTW138" i="71"/>
  <c r="LTO138" i="71"/>
  <c r="LTG138" i="71"/>
  <c r="LSY138" i="71"/>
  <c r="LSQ138" i="71"/>
  <c r="LSI138" i="71"/>
  <c r="LSA138" i="71"/>
  <c r="LRS138" i="71"/>
  <c r="LRK138" i="71"/>
  <c r="LRC138" i="71"/>
  <c r="LQU138" i="71"/>
  <c r="LQM138" i="71"/>
  <c r="LQE138" i="71"/>
  <c r="LPW138" i="71"/>
  <c r="LPO138" i="71"/>
  <c r="LPG138" i="71"/>
  <c r="LOY138" i="71"/>
  <c r="LOQ138" i="71"/>
  <c r="LOI138" i="71"/>
  <c r="LOA138" i="71"/>
  <c r="LNS138" i="71"/>
  <c r="LNK138" i="71"/>
  <c r="LNC138" i="71"/>
  <c r="LMU138" i="71"/>
  <c r="LMM138" i="71"/>
  <c r="LME138" i="71"/>
  <c r="LLW138" i="71"/>
  <c r="LLO138" i="71"/>
  <c r="LLG138" i="71"/>
  <c r="LKY138" i="71"/>
  <c r="LKQ138" i="71"/>
  <c r="LKI138" i="71"/>
  <c r="LKA138" i="71"/>
  <c r="LJS138" i="71"/>
  <c r="LJK138" i="71"/>
  <c r="LJC138" i="71"/>
  <c r="LIU138" i="71"/>
  <c r="LIM138" i="71"/>
  <c r="LIE138" i="71"/>
  <c r="LHW138" i="71"/>
  <c r="LHO138" i="71"/>
  <c r="LHG138" i="71"/>
  <c r="LGY138" i="71"/>
  <c r="LGQ138" i="71"/>
  <c r="LGI138" i="71"/>
  <c r="LGA138" i="71"/>
  <c r="LFS138" i="71"/>
  <c r="LFK138" i="71"/>
  <c r="LFC138" i="71"/>
  <c r="LEU138" i="71"/>
  <c r="LEM138" i="71"/>
  <c r="LEE138" i="71"/>
  <c r="LDW138" i="71"/>
  <c r="LDO138" i="71"/>
  <c r="LDG138" i="71"/>
  <c r="LCY138" i="71"/>
  <c r="LCQ138" i="71"/>
  <c r="LCI138" i="71"/>
  <c r="LCA138" i="71"/>
  <c r="LBS138" i="71"/>
  <c r="LBK138" i="71"/>
  <c r="LBC138" i="71"/>
  <c r="LAU138" i="71"/>
  <c r="LAM138" i="71"/>
  <c r="LAE138" i="71"/>
  <c r="KZW138" i="71"/>
  <c r="KZO138" i="71"/>
  <c r="KZG138" i="71"/>
  <c r="KYY138" i="71"/>
  <c r="KYQ138" i="71"/>
  <c r="KYI138" i="71"/>
  <c r="KYA138" i="71"/>
  <c r="KXS138" i="71"/>
  <c r="KXK138" i="71"/>
  <c r="KXC138" i="71"/>
  <c r="KWU138" i="71"/>
  <c r="KWM138" i="71"/>
  <c r="KWE138" i="71"/>
  <c r="KVW138" i="71"/>
  <c r="KVO138" i="71"/>
  <c r="KVG138" i="71"/>
  <c r="KUY138" i="71"/>
  <c r="KUQ138" i="71"/>
  <c r="KUI138" i="71"/>
  <c r="KUA138" i="71"/>
  <c r="KTS138" i="71"/>
  <c r="KTK138" i="71"/>
  <c r="KTC138" i="71"/>
  <c r="KSU138" i="71"/>
  <c r="KSM138" i="71"/>
  <c r="KSE138" i="71"/>
  <c r="KRW138" i="71"/>
  <c r="KRO138" i="71"/>
  <c r="KRG138" i="71"/>
  <c r="KQY138" i="71"/>
  <c r="KQQ138" i="71"/>
  <c r="KQI138" i="71"/>
  <c r="KQA138" i="71"/>
  <c r="KPS138" i="71"/>
  <c r="KPK138" i="71"/>
  <c r="KPC138" i="71"/>
  <c r="KOU138" i="71"/>
  <c r="KOM138" i="71"/>
  <c r="KOE138" i="71"/>
  <c r="KNW138" i="71"/>
  <c r="KNO138" i="71"/>
  <c r="KNG138" i="71"/>
  <c r="KMY138" i="71"/>
  <c r="KMQ138" i="71"/>
  <c r="KMI138" i="71"/>
  <c r="KMA138" i="71"/>
  <c r="KLS138" i="71"/>
  <c r="KLK138" i="71"/>
  <c r="KLC138" i="71"/>
  <c r="KKU138" i="71"/>
  <c r="KKM138" i="71"/>
  <c r="KKE138" i="71"/>
  <c r="KJW138" i="71"/>
  <c r="KJO138" i="71"/>
  <c r="KJG138" i="71"/>
  <c r="KIY138" i="71"/>
  <c r="KIQ138" i="71"/>
  <c r="KII138" i="71"/>
  <c r="KIA138" i="71"/>
  <c r="KHS138" i="71"/>
  <c r="KHK138" i="71"/>
  <c r="KHC138" i="71"/>
  <c r="KGU138" i="71"/>
  <c r="KGM138" i="71"/>
  <c r="KGE138" i="71"/>
  <c r="KFW138" i="71"/>
  <c r="KFO138" i="71"/>
  <c r="KFG138" i="71"/>
  <c r="KEY138" i="71"/>
  <c r="KEQ138" i="71"/>
  <c r="KEI138" i="71"/>
  <c r="KEA138" i="71"/>
  <c r="KDS138" i="71"/>
  <c r="KDK138" i="71"/>
  <c r="KDC138" i="71"/>
  <c r="KCU138" i="71"/>
  <c r="KCM138" i="71"/>
  <c r="KCE138" i="71"/>
  <c r="KBW138" i="71"/>
  <c r="KBO138" i="71"/>
  <c r="KBG138" i="71"/>
  <c r="KAY138" i="71"/>
  <c r="KAQ138" i="71"/>
  <c r="KAI138" i="71"/>
  <c r="KAA138" i="71"/>
  <c r="JZS138" i="71"/>
  <c r="JZK138" i="71"/>
  <c r="JZC138" i="71"/>
  <c r="JYU138" i="71"/>
  <c r="JYM138" i="71"/>
  <c r="JYE138" i="71"/>
  <c r="JXW138" i="71"/>
  <c r="JXO138" i="71"/>
  <c r="JXG138" i="71"/>
  <c r="JWY138" i="71"/>
  <c r="JWQ138" i="71"/>
  <c r="JWI138" i="71"/>
  <c r="JWA138" i="71"/>
  <c r="JVS138" i="71"/>
  <c r="JVK138" i="71"/>
  <c r="JVC138" i="71"/>
  <c r="JUU138" i="71"/>
  <c r="JUM138" i="71"/>
  <c r="JUE138" i="71"/>
  <c r="JTW138" i="71"/>
  <c r="JTO138" i="71"/>
  <c r="JTG138" i="71"/>
  <c r="JSY138" i="71"/>
  <c r="JSQ138" i="71"/>
  <c r="JSI138" i="71"/>
  <c r="JSA138" i="71"/>
  <c r="JRS138" i="71"/>
  <c r="JRK138" i="71"/>
  <c r="JRC138" i="71"/>
  <c r="JQU138" i="71"/>
  <c r="JQM138" i="71"/>
  <c r="JQE138" i="71"/>
  <c r="JPW138" i="71"/>
  <c r="JPO138" i="71"/>
  <c r="JPG138" i="71"/>
  <c r="JOY138" i="71"/>
  <c r="JOQ138" i="71"/>
  <c r="JOI138" i="71"/>
  <c r="JOA138" i="71"/>
  <c r="JNS138" i="71"/>
  <c r="JNK138" i="71"/>
  <c r="JNC138" i="71"/>
  <c r="JMU138" i="71"/>
  <c r="JMM138" i="71"/>
  <c r="JME138" i="71"/>
  <c r="JLW138" i="71"/>
  <c r="JLO138" i="71"/>
  <c r="JLG138" i="71"/>
  <c r="JKY138" i="71"/>
  <c r="JKQ138" i="71"/>
  <c r="JKI138" i="71"/>
  <c r="JKA138" i="71"/>
  <c r="JJS138" i="71"/>
  <c r="JJK138" i="71"/>
  <c r="JJC138" i="71"/>
  <c r="JIU138" i="71"/>
  <c r="JIM138" i="71"/>
  <c r="JIE138" i="71"/>
  <c r="JHW138" i="71"/>
  <c r="JHO138" i="71"/>
  <c r="JHG138" i="71"/>
  <c r="JGY138" i="71"/>
  <c r="JGQ138" i="71"/>
  <c r="JGI138" i="71"/>
  <c r="JGA138" i="71"/>
  <c r="JFS138" i="71"/>
  <c r="JFK138" i="71"/>
  <c r="JFC138" i="71"/>
  <c r="JEU138" i="71"/>
  <c r="JEM138" i="71"/>
  <c r="JEE138" i="71"/>
  <c r="JDW138" i="71"/>
  <c r="JDO138" i="71"/>
  <c r="JDG138" i="71"/>
  <c r="JCY138" i="71"/>
  <c r="JCQ138" i="71"/>
  <c r="JCI138" i="71"/>
  <c r="JCA138" i="71"/>
  <c r="JBS138" i="71"/>
  <c r="JBK138" i="71"/>
  <c r="JBC138" i="71"/>
  <c r="JAU138" i="71"/>
  <c r="JAM138" i="71"/>
  <c r="JAE138" i="71"/>
  <c r="IZW138" i="71"/>
  <c r="IZO138" i="71"/>
  <c r="IZG138" i="71"/>
  <c r="IYY138" i="71"/>
  <c r="IYQ138" i="71"/>
  <c r="IYI138" i="71"/>
  <c r="IYA138" i="71"/>
  <c r="IXS138" i="71"/>
  <c r="IXK138" i="71"/>
  <c r="IXC138" i="71"/>
  <c r="IWU138" i="71"/>
  <c r="IWM138" i="71"/>
  <c r="IWE138" i="71"/>
  <c r="IVW138" i="71"/>
  <c r="IVO138" i="71"/>
  <c r="IVG138" i="71"/>
  <c r="IUY138" i="71"/>
  <c r="IUQ138" i="71"/>
  <c r="IUI138" i="71"/>
  <c r="IUA138" i="71"/>
  <c r="ITS138" i="71"/>
  <c r="ITK138" i="71"/>
  <c r="ITC138" i="71"/>
  <c r="ISU138" i="71"/>
  <c r="ISM138" i="71"/>
  <c r="ISE138" i="71"/>
  <c r="IRW138" i="71"/>
  <c r="IRO138" i="71"/>
  <c r="IRG138" i="71"/>
  <c r="IQY138" i="71"/>
  <c r="IQQ138" i="71"/>
  <c r="IQI138" i="71"/>
  <c r="IQA138" i="71"/>
  <c r="IPS138" i="71"/>
  <c r="IPK138" i="71"/>
  <c r="IPC138" i="71"/>
  <c r="IOU138" i="71"/>
  <c r="IOM138" i="71"/>
  <c r="IOE138" i="71"/>
  <c r="INW138" i="71"/>
  <c r="INO138" i="71"/>
  <c r="ING138" i="71"/>
  <c r="IMY138" i="71"/>
  <c r="IMQ138" i="71"/>
  <c r="IMI138" i="71"/>
  <c r="IMA138" i="71"/>
  <c r="ILS138" i="71"/>
  <c r="ILK138" i="71"/>
  <c r="ILC138" i="71"/>
  <c r="IKU138" i="71"/>
  <c r="IKM138" i="71"/>
  <c r="IKE138" i="71"/>
  <c r="IJW138" i="71"/>
  <c r="IJO138" i="71"/>
  <c r="IJG138" i="71"/>
  <c r="IIY138" i="71"/>
  <c r="IIQ138" i="71"/>
  <c r="III138" i="71"/>
  <c r="IIA138" i="71"/>
  <c r="IHS138" i="71"/>
  <c r="IHK138" i="71"/>
  <c r="IHC138" i="71"/>
  <c r="IGU138" i="71"/>
  <c r="IGM138" i="71"/>
  <c r="IGE138" i="71"/>
  <c r="IFW138" i="71"/>
  <c r="IFO138" i="71"/>
  <c r="IFG138" i="71"/>
  <c r="IEY138" i="71"/>
  <c r="IEQ138" i="71"/>
  <c r="IEI138" i="71"/>
  <c r="IEA138" i="71"/>
  <c r="IDS138" i="71"/>
  <c r="IDK138" i="71"/>
  <c r="IDC138" i="71"/>
  <c r="ICU138" i="71"/>
  <c r="ICM138" i="71"/>
  <c r="ICE138" i="71"/>
  <c r="IBW138" i="71"/>
  <c r="IBO138" i="71"/>
  <c r="IBG138" i="71"/>
  <c r="IAY138" i="71"/>
  <c r="IAQ138" i="71"/>
  <c r="IAI138" i="71"/>
  <c r="IAA138" i="71"/>
  <c r="HZS138" i="71"/>
  <c r="HZK138" i="71"/>
  <c r="HZC138" i="71"/>
  <c r="HYU138" i="71"/>
  <c r="HYM138" i="71"/>
  <c r="HYE138" i="71"/>
  <c r="HXW138" i="71"/>
  <c r="HXO138" i="71"/>
  <c r="HXG138" i="71"/>
  <c r="HWY138" i="71"/>
  <c r="HWQ138" i="71"/>
  <c r="HWI138" i="71"/>
  <c r="HWA138" i="71"/>
  <c r="HVS138" i="71"/>
  <c r="HVK138" i="71"/>
  <c r="HVC138" i="71"/>
  <c r="HUU138" i="71"/>
  <c r="HUM138" i="71"/>
  <c r="HUE138" i="71"/>
  <c r="HTW138" i="71"/>
  <c r="HTO138" i="71"/>
  <c r="HTG138" i="71"/>
  <c r="HSY138" i="71"/>
  <c r="HSQ138" i="71"/>
  <c r="HSI138" i="71"/>
  <c r="HSA138" i="71"/>
  <c r="HRS138" i="71"/>
  <c r="HRK138" i="71"/>
  <c r="HRC138" i="71"/>
  <c r="HQU138" i="71"/>
  <c r="HQM138" i="71"/>
  <c r="HQE138" i="71"/>
  <c r="HPW138" i="71"/>
  <c r="HPO138" i="71"/>
  <c r="HPG138" i="71"/>
  <c r="HOY138" i="71"/>
  <c r="HOQ138" i="71"/>
  <c r="HOI138" i="71"/>
  <c r="HOA138" i="71"/>
  <c r="HNS138" i="71"/>
  <c r="HNK138" i="71"/>
  <c r="HNC138" i="71"/>
  <c r="HMU138" i="71"/>
  <c r="HMM138" i="71"/>
  <c r="HME138" i="71"/>
  <c r="HLW138" i="71"/>
  <c r="HLO138" i="71"/>
  <c r="HLG138" i="71"/>
  <c r="HKY138" i="71"/>
  <c r="HKQ138" i="71"/>
  <c r="HKI138" i="71"/>
  <c r="HKA138" i="71"/>
  <c r="HJS138" i="71"/>
  <c r="HJK138" i="71"/>
  <c r="HJC138" i="71"/>
  <c r="HIU138" i="71"/>
  <c r="HIM138" i="71"/>
  <c r="HIE138" i="71"/>
  <c r="HHW138" i="71"/>
  <c r="HHO138" i="71"/>
  <c r="HHG138" i="71"/>
  <c r="HGY138" i="71"/>
  <c r="HGQ138" i="71"/>
  <c r="HGI138" i="71"/>
  <c r="HGA138" i="71"/>
  <c r="HFS138" i="71"/>
  <c r="HFK138" i="71"/>
  <c r="HFC138" i="71"/>
  <c r="HEU138" i="71"/>
  <c r="HEM138" i="71"/>
  <c r="HEE138" i="71"/>
  <c r="HDW138" i="71"/>
  <c r="HDO138" i="71"/>
  <c r="HDG138" i="71"/>
  <c r="HCY138" i="71"/>
  <c r="HCQ138" i="71"/>
  <c r="HCI138" i="71"/>
  <c r="HCA138" i="71"/>
  <c r="HBS138" i="71"/>
  <c r="HBK138" i="71"/>
  <c r="HBC138" i="71"/>
  <c r="HAU138" i="71"/>
  <c r="HAM138" i="71"/>
  <c r="HAE138" i="71"/>
  <c r="GZW138" i="71"/>
  <c r="GZO138" i="71"/>
  <c r="GZG138" i="71"/>
  <c r="GYY138" i="71"/>
  <c r="GYQ138" i="71"/>
  <c r="GYI138" i="71"/>
  <c r="GYA138" i="71"/>
  <c r="GXS138" i="71"/>
  <c r="GXK138" i="71"/>
  <c r="GXC138" i="71"/>
  <c r="GWU138" i="71"/>
  <c r="GWM138" i="71"/>
  <c r="GWE138" i="71"/>
  <c r="GVW138" i="71"/>
  <c r="GVO138" i="71"/>
  <c r="GVG138" i="71"/>
  <c r="GUY138" i="71"/>
  <c r="GUQ138" i="71"/>
  <c r="GUI138" i="71"/>
  <c r="GUA138" i="71"/>
  <c r="GTS138" i="71"/>
  <c r="GTK138" i="71"/>
  <c r="GTC138" i="71"/>
  <c r="GSU138" i="71"/>
  <c r="GSM138" i="71"/>
  <c r="GSE138" i="71"/>
  <c r="GRW138" i="71"/>
  <c r="GRO138" i="71"/>
  <c r="GRG138" i="71"/>
  <c r="GQY138" i="71"/>
  <c r="GQQ138" i="71"/>
  <c r="GQI138" i="71"/>
  <c r="GQA138" i="71"/>
  <c r="GPS138" i="71"/>
  <c r="GPK138" i="71"/>
  <c r="GPC138" i="71"/>
  <c r="GOU138" i="71"/>
  <c r="GOM138" i="71"/>
  <c r="GOE138" i="71"/>
  <c r="GNW138" i="71"/>
  <c r="GNO138" i="71"/>
  <c r="GNG138" i="71"/>
  <c r="GMY138" i="71"/>
  <c r="GMQ138" i="71"/>
  <c r="GMI138" i="71"/>
  <c r="GMA138" i="71"/>
  <c r="GLS138" i="71"/>
  <c r="GLK138" i="71"/>
  <c r="GLC138" i="71"/>
  <c r="GKU138" i="71"/>
  <c r="GKM138" i="71"/>
  <c r="GKE138" i="71"/>
  <c r="GJW138" i="71"/>
  <c r="GJO138" i="71"/>
  <c r="GJG138" i="71"/>
  <c r="GIY138" i="71"/>
  <c r="GIQ138" i="71"/>
  <c r="GII138" i="71"/>
  <c r="GIA138" i="71"/>
  <c r="GHS138" i="71"/>
  <c r="GHK138" i="71"/>
  <c r="GHC138" i="71"/>
  <c r="GGU138" i="71"/>
  <c r="GGM138" i="71"/>
  <c r="GGE138" i="71"/>
  <c r="GFW138" i="71"/>
  <c r="GFO138" i="71"/>
  <c r="GFG138" i="71"/>
  <c r="GEY138" i="71"/>
  <c r="GEQ138" i="71"/>
  <c r="GEI138" i="71"/>
  <c r="GEA138" i="71"/>
  <c r="GDS138" i="71"/>
  <c r="GDK138" i="71"/>
  <c r="GDC138" i="71"/>
  <c r="GCU138" i="71"/>
  <c r="GCM138" i="71"/>
  <c r="GCE138" i="71"/>
  <c r="GBW138" i="71"/>
  <c r="GBO138" i="71"/>
  <c r="GBG138" i="71"/>
  <c r="GAY138" i="71"/>
  <c r="GAQ138" i="71"/>
  <c r="GAI138" i="71"/>
  <c r="GAA138" i="71"/>
  <c r="FZS138" i="71"/>
  <c r="FZK138" i="71"/>
  <c r="FZC138" i="71"/>
  <c r="FYU138" i="71"/>
  <c r="FYM138" i="71"/>
  <c r="FYE138" i="71"/>
  <c r="FXW138" i="71"/>
  <c r="FXO138" i="71"/>
  <c r="FXG138" i="71"/>
  <c r="FWY138" i="71"/>
  <c r="FWQ138" i="71"/>
  <c r="FWI138" i="71"/>
  <c r="FWA138" i="71"/>
  <c r="FVS138" i="71"/>
  <c r="FVK138" i="71"/>
  <c r="FVC138" i="71"/>
  <c r="FUU138" i="71"/>
  <c r="FUM138" i="71"/>
  <c r="FUE138" i="71"/>
  <c r="FTW138" i="71"/>
  <c r="FTO138" i="71"/>
  <c r="FTG138" i="71"/>
  <c r="FSY138" i="71"/>
  <c r="FSQ138" i="71"/>
  <c r="FSI138" i="71"/>
  <c r="FSA138" i="71"/>
  <c r="FRS138" i="71"/>
  <c r="FRK138" i="71"/>
  <c r="FRC138" i="71"/>
  <c r="FQU138" i="71"/>
  <c r="FQM138" i="71"/>
  <c r="FQE138" i="71"/>
  <c r="FPW138" i="71"/>
  <c r="FPO138" i="71"/>
  <c r="FPG138" i="71"/>
  <c r="FOY138" i="71"/>
  <c r="FOQ138" i="71"/>
  <c r="FOI138" i="71"/>
  <c r="FOA138" i="71"/>
  <c r="FNS138" i="71"/>
  <c r="FNK138" i="71"/>
  <c r="FNC138" i="71"/>
  <c r="FMU138" i="71"/>
  <c r="FMM138" i="71"/>
  <c r="FME138" i="71"/>
  <c r="FLW138" i="71"/>
  <c r="FLO138" i="71"/>
  <c r="FLG138" i="71"/>
  <c r="FKY138" i="71"/>
  <c r="FKQ138" i="71"/>
  <c r="FKI138" i="71"/>
  <c r="FKA138" i="71"/>
  <c r="FJS138" i="71"/>
  <c r="FJK138" i="71"/>
  <c r="FJC138" i="71"/>
  <c r="FIU138" i="71"/>
  <c r="FIM138" i="71"/>
  <c r="FIE138" i="71"/>
  <c r="FHW138" i="71"/>
  <c r="FHO138" i="71"/>
  <c r="FHG138" i="71"/>
  <c r="FGY138" i="71"/>
  <c r="FGQ138" i="71"/>
  <c r="FGI138" i="71"/>
  <c r="FGA138" i="71"/>
  <c r="FFS138" i="71"/>
  <c r="FFK138" i="71"/>
  <c r="FFC138" i="71"/>
  <c r="FEU138" i="71"/>
  <c r="FEM138" i="71"/>
  <c r="FEE138" i="71"/>
  <c r="FDW138" i="71"/>
  <c r="FDO138" i="71"/>
  <c r="FDG138" i="71"/>
  <c r="FCY138" i="71"/>
  <c r="FCQ138" i="71"/>
  <c r="FCI138" i="71"/>
  <c r="FCA138" i="71"/>
  <c r="FBS138" i="71"/>
  <c r="FBK138" i="71"/>
  <c r="FBC138" i="71"/>
  <c r="FAU138" i="71"/>
  <c r="FAM138" i="71"/>
  <c r="FAE138" i="71"/>
  <c r="EZW138" i="71"/>
  <c r="EZO138" i="71"/>
  <c r="EZG138" i="71"/>
  <c r="EYY138" i="71"/>
  <c r="EYQ138" i="71"/>
  <c r="EYI138" i="71"/>
  <c r="EYA138" i="71"/>
  <c r="EXS138" i="71"/>
  <c r="EXK138" i="71"/>
  <c r="EXC138" i="71"/>
  <c r="EWU138" i="71"/>
  <c r="EWM138" i="71"/>
  <c r="EWE138" i="71"/>
  <c r="EVW138" i="71"/>
  <c r="EVO138" i="71"/>
  <c r="EVG138" i="71"/>
  <c r="EUY138" i="71"/>
  <c r="EUQ138" i="71"/>
  <c r="EUI138" i="71"/>
  <c r="EUA138" i="71"/>
  <c r="ETS138" i="71"/>
  <c r="ETK138" i="71"/>
  <c r="ETC138" i="71"/>
  <c r="ESU138" i="71"/>
  <c r="ESM138" i="71"/>
  <c r="ESE138" i="71"/>
  <c r="ERW138" i="71"/>
  <c r="ERO138" i="71"/>
  <c r="ERG138" i="71"/>
  <c r="EQY138" i="71"/>
  <c r="EQQ138" i="71"/>
  <c r="EQI138" i="71"/>
  <c r="EQA138" i="71"/>
  <c r="EPS138" i="71"/>
  <c r="EPK138" i="71"/>
  <c r="EPC138" i="71"/>
  <c r="EOU138" i="71"/>
  <c r="EOM138" i="71"/>
  <c r="EOE138" i="71"/>
  <c r="ENW138" i="71"/>
  <c r="ENO138" i="71"/>
  <c r="ENG138" i="71"/>
  <c r="EMY138" i="71"/>
  <c r="EMQ138" i="71"/>
  <c r="EMI138" i="71"/>
  <c r="EMA138" i="71"/>
  <c r="ELS138" i="71"/>
  <c r="ELK138" i="71"/>
  <c r="ELC138" i="71"/>
  <c r="EKU138" i="71"/>
  <c r="EKM138" i="71"/>
  <c r="EKE138" i="71"/>
  <c r="EJW138" i="71"/>
  <c r="EJO138" i="71"/>
  <c r="EJG138" i="71"/>
  <c r="EIY138" i="71"/>
  <c r="EIQ138" i="71"/>
  <c r="EII138" i="71"/>
  <c r="EIA138" i="71"/>
  <c r="EHS138" i="71"/>
  <c r="EHK138" i="71"/>
  <c r="EHC138" i="71"/>
  <c r="EGU138" i="71"/>
  <c r="EGM138" i="71"/>
  <c r="EGE138" i="71"/>
  <c r="EFW138" i="71"/>
  <c r="EFO138" i="71"/>
  <c r="EFG138" i="71"/>
  <c r="EEY138" i="71"/>
  <c r="EEQ138" i="71"/>
  <c r="EEI138" i="71"/>
  <c r="EEA138" i="71"/>
  <c r="EDS138" i="71"/>
  <c r="EDK138" i="71"/>
  <c r="EDC138" i="71"/>
  <c r="ECU138" i="71"/>
  <c r="ECM138" i="71"/>
  <c r="ECE138" i="71"/>
  <c r="EBW138" i="71"/>
  <c r="EBO138" i="71"/>
  <c r="EBG138" i="71"/>
  <c r="EAY138" i="71"/>
  <c r="EAQ138" i="71"/>
  <c r="EAI138" i="71"/>
  <c r="EAA138" i="71"/>
  <c r="DZS138" i="71"/>
  <c r="DZK138" i="71"/>
  <c r="DZC138" i="71"/>
  <c r="DYU138" i="71"/>
  <c r="DYM138" i="71"/>
  <c r="DYE138" i="71"/>
  <c r="DXW138" i="71"/>
  <c r="DXO138" i="71"/>
  <c r="DXG138" i="71"/>
  <c r="DWY138" i="71"/>
  <c r="DWQ138" i="71"/>
  <c r="DWI138" i="71"/>
  <c r="DWA138" i="71"/>
  <c r="DVS138" i="71"/>
  <c r="DVK138" i="71"/>
  <c r="DVC138" i="71"/>
  <c r="DUU138" i="71"/>
  <c r="DUM138" i="71"/>
  <c r="DUE138" i="71"/>
  <c r="DTW138" i="71"/>
  <c r="DTO138" i="71"/>
  <c r="DTG138" i="71"/>
  <c r="DSY138" i="71"/>
  <c r="DSQ138" i="71"/>
  <c r="DSI138" i="71"/>
  <c r="DSA138" i="71"/>
  <c r="DRS138" i="71"/>
  <c r="DRK138" i="71"/>
  <c r="DRC138" i="71"/>
  <c r="DQU138" i="71"/>
  <c r="DQM138" i="71"/>
  <c r="DQE138" i="71"/>
  <c r="DPW138" i="71"/>
  <c r="DPO138" i="71"/>
  <c r="DPG138" i="71"/>
  <c r="DOY138" i="71"/>
  <c r="DOQ138" i="71"/>
  <c r="DOI138" i="71"/>
  <c r="DOA138" i="71"/>
  <c r="DNS138" i="71"/>
  <c r="DNK138" i="71"/>
  <c r="DNC138" i="71"/>
  <c r="DMU138" i="71"/>
  <c r="DMM138" i="71"/>
  <c r="DME138" i="71"/>
  <c r="DLW138" i="71"/>
  <c r="DLO138" i="71"/>
  <c r="DLG138" i="71"/>
  <c r="DKY138" i="71"/>
  <c r="DKQ138" i="71"/>
  <c r="DKI138" i="71"/>
  <c r="DKA138" i="71"/>
  <c r="DJS138" i="71"/>
  <c r="DJK138" i="71"/>
  <c r="DJC138" i="71"/>
  <c r="DIU138" i="71"/>
  <c r="DIM138" i="71"/>
  <c r="DIE138" i="71"/>
  <c r="DHW138" i="71"/>
  <c r="DHO138" i="71"/>
  <c r="DHG138" i="71"/>
  <c r="DGY138" i="71"/>
  <c r="DGQ138" i="71"/>
  <c r="DGI138" i="71"/>
  <c r="DGA138" i="71"/>
  <c r="DFS138" i="71"/>
  <c r="DFK138" i="71"/>
  <c r="DFC138" i="71"/>
  <c r="DEU138" i="71"/>
  <c r="DEM138" i="71"/>
  <c r="DEE138" i="71"/>
  <c r="DDW138" i="71"/>
  <c r="DDO138" i="71"/>
  <c r="DDG138" i="71"/>
  <c r="DCY138" i="71"/>
  <c r="DCQ138" i="71"/>
  <c r="DCI138" i="71"/>
  <c r="DCA138" i="71"/>
  <c r="DBS138" i="71"/>
  <c r="DBK138" i="71"/>
  <c r="DBC138" i="71"/>
  <c r="DAU138" i="71"/>
  <c r="DAM138" i="71"/>
  <c r="DAE138" i="71"/>
  <c r="CZW138" i="71"/>
  <c r="CZO138" i="71"/>
  <c r="CZG138" i="71"/>
  <c r="CYY138" i="71"/>
  <c r="CYQ138" i="71"/>
  <c r="CYI138" i="71"/>
  <c r="CYA138" i="71"/>
  <c r="CXS138" i="71"/>
  <c r="CXK138" i="71"/>
  <c r="CXC138" i="71"/>
  <c r="CWU138" i="71"/>
  <c r="CWM138" i="71"/>
  <c r="CWE138" i="71"/>
  <c r="CVW138" i="71"/>
  <c r="CVO138" i="71"/>
  <c r="CVG138" i="71"/>
  <c r="CUY138" i="71"/>
  <c r="CUQ138" i="71"/>
  <c r="CUI138" i="71"/>
  <c r="CUA138" i="71"/>
  <c r="CTS138" i="71"/>
  <c r="CTK138" i="71"/>
  <c r="CTC138" i="71"/>
  <c r="CSU138" i="71"/>
  <c r="CSM138" i="71"/>
  <c r="CSE138" i="71"/>
  <c r="CRW138" i="71"/>
  <c r="CRO138" i="71"/>
  <c r="CRG138" i="71"/>
  <c r="CQY138" i="71"/>
  <c r="CQQ138" i="71"/>
  <c r="CQI138" i="71"/>
  <c r="CQA138" i="71"/>
  <c r="CPS138" i="71"/>
  <c r="CPK138" i="71"/>
  <c r="CPC138" i="71"/>
  <c r="COU138" i="71"/>
  <c r="COM138" i="71"/>
  <c r="COE138" i="71"/>
  <c r="CNW138" i="71"/>
  <c r="CNO138" i="71"/>
  <c r="CNG138" i="71"/>
  <c r="CMY138" i="71"/>
  <c r="CMQ138" i="71"/>
  <c r="CMI138" i="71"/>
  <c r="CMA138" i="71"/>
  <c r="CLS138" i="71"/>
  <c r="CLK138" i="71"/>
  <c r="CLC138" i="71"/>
  <c r="CKU138" i="71"/>
  <c r="CKM138" i="71"/>
  <c r="CKE138" i="71"/>
  <c r="CJW138" i="71"/>
  <c r="CJO138" i="71"/>
  <c r="CJG138" i="71"/>
  <c r="CIY138" i="71"/>
  <c r="CIQ138" i="71"/>
  <c r="CII138" i="71"/>
  <c r="CIA138" i="71"/>
  <c r="CHS138" i="71"/>
  <c r="CHK138" i="71"/>
  <c r="CHC138" i="71"/>
  <c r="CGU138" i="71"/>
  <c r="CGM138" i="71"/>
  <c r="CGE138" i="71"/>
  <c r="CFW138" i="71"/>
  <c r="CFO138" i="71"/>
  <c r="CFG138" i="71"/>
  <c r="CEY138" i="71"/>
  <c r="CEQ138" i="71"/>
  <c r="CEI138" i="71"/>
  <c r="CEA138" i="71"/>
  <c r="CDS138" i="71"/>
  <c r="CDK138" i="71"/>
  <c r="CDC138" i="71"/>
  <c r="CCU138" i="71"/>
  <c r="CCM138" i="71"/>
  <c r="CCE138" i="71"/>
  <c r="CBW138" i="71"/>
  <c r="CBO138" i="71"/>
  <c r="CBG138" i="71"/>
  <c r="CAY138" i="71"/>
  <c r="CAQ138" i="71"/>
  <c r="CAI138" i="71"/>
  <c r="CAA138" i="71"/>
  <c r="BZS138" i="71"/>
  <c r="BZK138" i="71"/>
  <c r="BZC138" i="71"/>
  <c r="BYU138" i="71"/>
  <c r="BYM138" i="71"/>
  <c r="BYE138" i="71"/>
  <c r="BXW138" i="71"/>
  <c r="BXO138" i="71"/>
  <c r="BXG138" i="71"/>
  <c r="BWY138" i="71"/>
  <c r="BWQ138" i="71"/>
  <c r="BWI138" i="71"/>
  <c r="BWA138" i="71"/>
  <c r="BVS138" i="71"/>
  <c r="BVK138" i="71"/>
  <c r="BVC138" i="71"/>
  <c r="BUU138" i="71"/>
  <c r="BUM138" i="71"/>
  <c r="BUE138" i="71"/>
  <c r="BTW138" i="71"/>
  <c r="BTO138" i="71"/>
  <c r="BTG138" i="71"/>
  <c r="BSY138" i="71"/>
  <c r="BSQ138" i="71"/>
  <c r="BSI138" i="71"/>
  <c r="BSA138" i="71"/>
  <c r="BRS138" i="71"/>
  <c r="BRK138" i="71"/>
  <c r="BRC138" i="71"/>
  <c r="BQU138" i="71"/>
  <c r="BQM138" i="71"/>
  <c r="BQE138" i="71"/>
  <c r="BPW138" i="71"/>
  <c r="BPO138" i="71"/>
  <c r="BPG138" i="71"/>
  <c r="BOY138" i="71"/>
  <c r="BOQ138" i="71"/>
  <c r="BOI138" i="71"/>
  <c r="BOA138" i="71"/>
  <c r="BNS138" i="71"/>
  <c r="BNK138" i="71"/>
  <c r="BNC138" i="71"/>
  <c r="BMU138" i="71"/>
  <c r="BMM138" i="71"/>
  <c r="BME138" i="71"/>
  <c r="BLW138" i="71"/>
  <c r="BLO138" i="71"/>
  <c r="BLG138" i="71"/>
  <c r="BKY138" i="71"/>
  <c r="BKQ138" i="71"/>
  <c r="BKI138" i="71"/>
  <c r="BKA138" i="71"/>
  <c r="BJS138" i="71"/>
  <c r="BJK138" i="71"/>
  <c r="BJC138" i="71"/>
  <c r="BIU138" i="71"/>
  <c r="BIM138" i="71"/>
  <c r="BIE138" i="71"/>
  <c r="BHW138" i="71"/>
  <c r="BHO138" i="71"/>
  <c r="BHG138" i="71"/>
  <c r="BGY138" i="71"/>
  <c r="BGQ138" i="71"/>
  <c r="BGI138" i="71"/>
  <c r="BGA138" i="71"/>
  <c r="BFS138" i="71"/>
  <c r="BFK138" i="71"/>
  <c r="BFC138" i="71"/>
  <c r="BEU138" i="71"/>
  <c r="BEM138" i="71"/>
  <c r="BEE138" i="71"/>
  <c r="BDW138" i="71"/>
  <c r="BDO138" i="71"/>
  <c r="BDG138" i="71"/>
  <c r="BCY138" i="71"/>
  <c r="BCQ138" i="71"/>
  <c r="BCI138" i="71"/>
  <c r="BCA138" i="71"/>
  <c r="BBS138" i="71"/>
  <c r="BBK138" i="71"/>
  <c r="BBC138" i="71"/>
  <c r="BAU138" i="71"/>
  <c r="BAM138" i="71"/>
  <c r="BAE138" i="71"/>
  <c r="AZW138" i="71"/>
  <c r="AZO138" i="71"/>
  <c r="AZG138" i="71"/>
  <c r="AYY138" i="71"/>
  <c r="AYQ138" i="71"/>
  <c r="AYI138" i="71"/>
  <c r="AYA138" i="71"/>
  <c r="AXS138" i="71"/>
  <c r="AXK138" i="71"/>
  <c r="AXC138" i="71"/>
  <c r="AWU138" i="71"/>
  <c r="AWM138" i="71"/>
  <c r="AWE138" i="71"/>
  <c r="AVW138" i="71"/>
  <c r="AVO138" i="71"/>
  <c r="AVG138" i="71"/>
  <c r="AUY138" i="71"/>
  <c r="AUQ138" i="71"/>
  <c r="AUI138" i="71"/>
  <c r="AUA138" i="71"/>
  <c r="ATS138" i="71"/>
  <c r="ATK138" i="71"/>
  <c r="ATC138" i="71"/>
  <c r="ASU138" i="71"/>
  <c r="ASM138" i="71"/>
  <c r="ASE138" i="71"/>
  <c r="ARW138" i="71"/>
  <c r="ARO138" i="71"/>
  <c r="ARG138" i="71"/>
  <c r="AQY138" i="71"/>
  <c r="AQQ138" i="71"/>
  <c r="AQI138" i="71"/>
  <c r="AQA138" i="71"/>
  <c r="APS138" i="71"/>
  <c r="APK138" i="71"/>
  <c r="APC138" i="71"/>
  <c r="AOU138" i="71"/>
  <c r="AOM138" i="71"/>
  <c r="AOE138" i="71"/>
  <c r="ANW138" i="71"/>
  <c r="ANO138" i="71"/>
  <c r="ANG138" i="71"/>
  <c r="AMY138" i="71"/>
  <c r="AMQ138" i="71"/>
  <c r="AMI138" i="71"/>
  <c r="AMA138" i="71"/>
  <c r="ALS138" i="71"/>
  <c r="ALK138" i="71"/>
  <c r="ALC138" i="71"/>
  <c r="AKU138" i="71"/>
  <c r="AKM138" i="71"/>
  <c r="AKE138" i="71"/>
  <c r="AJW138" i="71"/>
  <c r="AJO138" i="71"/>
  <c r="AJG138" i="71"/>
  <c r="AIY138" i="71"/>
  <c r="AIQ138" i="71"/>
  <c r="AII138" i="71"/>
  <c r="AIA138" i="71"/>
  <c r="AHS138" i="71"/>
  <c r="AHK138" i="71"/>
  <c r="AHC138" i="71"/>
  <c r="AGU138" i="71"/>
  <c r="AGM138" i="71"/>
  <c r="AGE138" i="71"/>
  <c r="AFW138" i="71"/>
  <c r="AFO138" i="71"/>
  <c r="AFG138" i="71"/>
  <c r="AEY138" i="71"/>
  <c r="AEQ138" i="71"/>
  <c r="AEI138" i="71"/>
  <c r="AEA138" i="71"/>
  <c r="ADS138" i="71"/>
  <c r="ADK138" i="71"/>
  <c r="ADC138" i="71"/>
  <c r="ACU138" i="71"/>
  <c r="ACM138" i="71"/>
  <c r="ACE138" i="71"/>
  <c r="ABW138" i="71"/>
  <c r="ABO138" i="71"/>
  <c r="ABG138" i="71"/>
  <c r="AAY138" i="71"/>
  <c r="AAQ138" i="71"/>
  <c r="AAI138" i="71"/>
  <c r="AAA138" i="71"/>
  <c r="ZS138" i="71"/>
  <c r="ZK138" i="71"/>
  <c r="ZC138" i="71"/>
  <c r="YU138" i="71"/>
  <c r="YM138" i="71"/>
  <c r="YE138" i="71"/>
  <c r="XW138" i="71"/>
  <c r="XO138" i="71"/>
  <c r="XG138" i="71"/>
  <c r="WY138" i="71"/>
  <c r="WQ138" i="71"/>
  <c r="WI138" i="71"/>
  <c r="WA138" i="71"/>
  <c r="VS138" i="71"/>
  <c r="VK138" i="71"/>
  <c r="VC138" i="71"/>
  <c r="UU138" i="71"/>
  <c r="UM138" i="71"/>
  <c r="UE138" i="71"/>
  <c r="TW138" i="71"/>
  <c r="TO138" i="71"/>
  <c r="TG138" i="71"/>
  <c r="SY138" i="71"/>
  <c r="SQ138" i="71"/>
  <c r="SI138" i="71"/>
  <c r="SA138" i="71"/>
  <c r="RS138" i="71"/>
  <c r="RK138" i="71"/>
  <c r="RC138" i="71"/>
  <c r="QU138" i="71"/>
  <c r="QM138" i="71"/>
  <c r="QE138" i="71"/>
  <c r="PW138" i="71"/>
  <c r="PO138" i="71"/>
  <c r="PG138" i="71"/>
  <c r="OY138" i="71"/>
  <c r="OQ138" i="71"/>
  <c r="OI138" i="71"/>
  <c r="OA138" i="71"/>
  <c r="NS138" i="71"/>
  <c r="NK138" i="71"/>
  <c r="NC138" i="71"/>
  <c r="MU138" i="71"/>
  <c r="MM138" i="71"/>
  <c r="ME138" i="71"/>
  <c r="LW138" i="71"/>
  <c r="LO138" i="71"/>
  <c r="LG138" i="71"/>
  <c r="KY138" i="71"/>
  <c r="KQ138" i="71"/>
  <c r="KI138" i="71"/>
  <c r="KA138" i="71"/>
  <c r="JS138" i="71"/>
  <c r="JK138" i="71"/>
  <c r="JC138" i="71"/>
  <c r="IU138" i="71"/>
  <c r="IM138" i="71"/>
  <c r="IE138" i="71"/>
  <c r="HW138" i="71"/>
  <c r="HO138" i="71"/>
  <c r="HG138" i="71"/>
  <c r="GY138" i="71"/>
  <c r="GQ138" i="71"/>
  <c r="GI138" i="71"/>
  <c r="GA138" i="71"/>
  <c r="FS138" i="71"/>
  <c r="FK138" i="71"/>
  <c r="FC138" i="71"/>
  <c r="EU138" i="71"/>
  <c r="EM138" i="71"/>
  <c r="EE138" i="71"/>
  <c r="DW138" i="71"/>
  <c r="DO138" i="71"/>
  <c r="DG138" i="71"/>
  <c r="CY138" i="71"/>
  <c r="CQ138" i="71"/>
  <c r="CI138" i="71"/>
  <c r="CA138" i="71"/>
  <c r="BS138" i="71"/>
  <c r="BK138" i="71"/>
  <c r="BC138" i="71"/>
  <c r="AU138" i="71"/>
  <c r="AM138" i="71"/>
  <c r="AE138" i="71"/>
  <c r="W138" i="71"/>
  <c r="O138" i="71"/>
  <c r="G138" i="71"/>
  <c r="E152" i="72" l="1"/>
  <c r="D152" i="72"/>
  <c r="G151" i="72"/>
  <c r="G150" i="72"/>
  <c r="G149" i="72"/>
  <c r="G148" i="72"/>
  <c r="G147" i="72"/>
  <c r="G146" i="72"/>
  <c r="G145" i="72"/>
  <c r="G144" i="72"/>
  <c r="G143" i="72"/>
  <c r="F140" i="72"/>
  <c r="D140" i="72"/>
  <c r="G139" i="72"/>
  <c r="G138" i="72"/>
  <c r="G137" i="72"/>
  <c r="G136" i="72"/>
  <c r="G135" i="72"/>
  <c r="G134" i="72"/>
  <c r="G133" i="72"/>
  <c r="G132" i="72"/>
  <c r="G131" i="72"/>
  <c r="F127" i="72"/>
  <c r="D127" i="72"/>
  <c r="G126" i="72"/>
  <c r="G125" i="72"/>
  <c r="G124" i="72"/>
  <c r="G123" i="72"/>
  <c r="G122" i="72"/>
  <c r="G121" i="72"/>
  <c r="G120" i="72"/>
  <c r="G119" i="72"/>
  <c r="G118" i="72"/>
  <c r="G117" i="72"/>
  <c r="E112" i="72"/>
  <c r="D112" i="72"/>
  <c r="G111" i="72"/>
  <c r="G110" i="72"/>
  <c r="G109" i="72"/>
  <c r="G108" i="72"/>
  <c r="G112" i="72" s="1"/>
  <c r="F104" i="72"/>
  <c r="F113" i="72" s="1"/>
  <c r="E104" i="72"/>
  <c r="D104" i="72"/>
  <c r="G103" i="72"/>
  <c r="G102" i="72"/>
  <c r="G101" i="72"/>
  <c r="G104" i="72" s="1"/>
  <c r="F97" i="72"/>
  <c r="D97" i="72"/>
  <c r="G96" i="72"/>
  <c r="G95" i="72"/>
  <c r="G94" i="72"/>
  <c r="G93" i="72"/>
  <c r="G92" i="72"/>
  <c r="G91" i="72"/>
  <c r="G90" i="72"/>
  <c r="G89" i="72"/>
  <c r="G88" i="72"/>
  <c r="G87" i="72"/>
  <c r="G86" i="72"/>
  <c r="G85" i="72"/>
  <c r="G84" i="72"/>
  <c r="G83" i="72"/>
  <c r="F78" i="72"/>
  <c r="D78" i="72"/>
  <c r="G77" i="72"/>
  <c r="G76" i="72"/>
  <c r="G75" i="72"/>
  <c r="G74" i="72"/>
  <c r="G73" i="72"/>
  <c r="G72" i="72"/>
  <c r="G71" i="72"/>
  <c r="G70" i="72"/>
  <c r="G69" i="72"/>
  <c r="F65" i="72"/>
  <c r="E65" i="72"/>
  <c r="E79" i="72" s="1"/>
  <c r="D65" i="72"/>
  <c r="G64" i="72"/>
  <c r="G65" i="72" s="1"/>
  <c r="F59" i="72"/>
  <c r="D59" i="72"/>
  <c r="G58" i="72"/>
  <c r="G57" i="72"/>
  <c r="G56" i="72"/>
  <c r="G55" i="72"/>
  <c r="G54" i="72"/>
  <c r="F50" i="72"/>
  <c r="E50" i="72"/>
  <c r="E60" i="72" s="1"/>
  <c r="D50" i="72"/>
  <c r="G49" i="72"/>
  <c r="G48" i="72"/>
  <c r="G47" i="72"/>
  <c r="G46" i="72"/>
  <c r="G45" i="72"/>
  <c r="G44" i="72"/>
  <c r="F39" i="72"/>
  <c r="E39" i="72"/>
  <c r="D39" i="72"/>
  <c r="G38" i="72"/>
  <c r="G37" i="72"/>
  <c r="G36" i="72"/>
  <c r="F32" i="72"/>
  <c r="D32" i="72"/>
  <c r="G31" i="72"/>
  <c r="G32" i="72" s="1"/>
  <c r="F27" i="72"/>
  <c r="D27" i="72"/>
  <c r="G26" i="72"/>
  <c r="G27" i="72" s="1"/>
  <c r="F22" i="72"/>
  <c r="D22" i="72"/>
  <c r="G21" i="72"/>
  <c r="G20" i="72"/>
  <c r="F15" i="72"/>
  <c r="D15" i="72"/>
  <c r="G14" i="72"/>
  <c r="G13" i="72"/>
  <c r="G12" i="72"/>
  <c r="F8" i="72"/>
  <c r="E8" i="72"/>
  <c r="E16" i="72" s="1"/>
  <c r="D8" i="72"/>
  <c r="G7" i="72"/>
  <c r="G6" i="72"/>
  <c r="G5" i="72"/>
  <c r="G4" i="72"/>
  <c r="G3" i="72"/>
  <c r="G15" i="72" l="1"/>
  <c r="G39" i="72"/>
  <c r="D40" i="72"/>
  <c r="F16" i="72"/>
  <c r="G50" i="72"/>
  <c r="G59" i="72"/>
  <c r="F60" i="72"/>
  <c r="G78" i="72"/>
  <c r="F79" i="72"/>
  <c r="G8" i="72"/>
  <c r="G16" i="72" s="1"/>
  <c r="D113" i="72"/>
  <c r="G127" i="72"/>
  <c r="G140" i="72"/>
  <c r="D16" i="72"/>
  <c r="G22" i="72"/>
  <c r="F40" i="72"/>
  <c r="D60" i="72"/>
  <c r="D79" i="72"/>
  <c r="G97" i="72"/>
  <c r="E113" i="72"/>
  <c r="G152" i="72"/>
  <c r="G79" i="72"/>
  <c r="G113" i="72"/>
  <c r="E153" i="71"/>
  <c r="D153" i="71"/>
  <c r="G152" i="71"/>
  <c r="G151" i="71"/>
  <c r="G150" i="71"/>
  <c r="G149" i="71"/>
  <c r="G148" i="71"/>
  <c r="G147" i="71"/>
  <c r="G146" i="71"/>
  <c r="G145" i="71"/>
  <c r="G144" i="71"/>
  <c r="F141" i="71"/>
  <c r="D141" i="71"/>
  <c r="G140" i="71"/>
  <c r="G139" i="71"/>
  <c r="G137" i="71"/>
  <c r="G136" i="71"/>
  <c r="G135" i="71"/>
  <c r="G134" i="71"/>
  <c r="G133" i="71"/>
  <c r="G132" i="71"/>
  <c r="G131" i="71"/>
  <c r="F127" i="71"/>
  <c r="D127" i="71"/>
  <c r="G126" i="71"/>
  <c r="G125" i="71"/>
  <c r="G124" i="71"/>
  <c r="G123" i="71"/>
  <c r="G122" i="71"/>
  <c r="G121" i="71"/>
  <c r="G120" i="71"/>
  <c r="G119" i="71"/>
  <c r="G118" i="71"/>
  <c r="G117" i="71"/>
  <c r="E112" i="71"/>
  <c r="D112" i="71"/>
  <c r="G111" i="71"/>
  <c r="G110" i="71"/>
  <c r="G109" i="71"/>
  <c r="G108" i="71"/>
  <c r="F104" i="71"/>
  <c r="F113" i="71" s="1"/>
  <c r="E104" i="71"/>
  <c r="D104" i="71"/>
  <c r="G103" i="71"/>
  <c r="G102" i="71"/>
  <c r="G101" i="71"/>
  <c r="F97" i="71"/>
  <c r="D97" i="71"/>
  <c r="G96" i="71"/>
  <c r="G95" i="71"/>
  <c r="G94" i="71"/>
  <c r="G93" i="71"/>
  <c r="G92" i="71"/>
  <c r="G91" i="71"/>
  <c r="G90" i="71"/>
  <c r="G89" i="71"/>
  <c r="G88" i="71"/>
  <c r="G87" i="71"/>
  <c r="G86" i="71"/>
  <c r="G85" i="71"/>
  <c r="G84" i="71"/>
  <c r="G83" i="71"/>
  <c r="F78" i="71"/>
  <c r="D78" i="71"/>
  <c r="G77" i="71"/>
  <c r="G76" i="71"/>
  <c r="G75" i="71"/>
  <c r="G74" i="71"/>
  <c r="G73" i="71"/>
  <c r="G72" i="71"/>
  <c r="G71" i="71"/>
  <c r="G70" i="71"/>
  <c r="G69" i="71"/>
  <c r="F65" i="71"/>
  <c r="E65" i="71"/>
  <c r="E79" i="71" s="1"/>
  <c r="D65" i="71"/>
  <c r="G64" i="71"/>
  <c r="G65" i="71" s="1"/>
  <c r="F59" i="71"/>
  <c r="D59" i="71"/>
  <c r="G58" i="71"/>
  <c r="G57" i="71"/>
  <c r="G56" i="71"/>
  <c r="G55" i="71"/>
  <c r="G54" i="71"/>
  <c r="F50" i="71"/>
  <c r="E50" i="71"/>
  <c r="E60" i="71" s="1"/>
  <c r="D50" i="71"/>
  <c r="G49" i="71"/>
  <c r="G48" i="71"/>
  <c r="G47" i="71"/>
  <c r="G46" i="71"/>
  <c r="G45" i="71"/>
  <c r="G44" i="71"/>
  <c r="F39" i="71"/>
  <c r="E39" i="71"/>
  <c r="D39" i="71"/>
  <c r="G38" i="71"/>
  <c r="G37" i="71"/>
  <c r="G36" i="71"/>
  <c r="F32" i="71"/>
  <c r="D32" i="71"/>
  <c r="G31" i="71"/>
  <c r="G32" i="71" s="1"/>
  <c r="F27" i="71"/>
  <c r="D27" i="71"/>
  <c r="G26" i="71"/>
  <c r="G27" i="71" s="1"/>
  <c r="F22" i="71"/>
  <c r="D22" i="71"/>
  <c r="G21" i="71"/>
  <c r="G20" i="71"/>
  <c r="F15" i="71"/>
  <c r="D15" i="71"/>
  <c r="G14" i="71"/>
  <c r="G13" i="71"/>
  <c r="G12" i="71"/>
  <c r="F8" i="71"/>
  <c r="E8" i="71"/>
  <c r="E16" i="71" s="1"/>
  <c r="D8" i="71"/>
  <c r="G7" i="71"/>
  <c r="G6" i="71"/>
  <c r="G5" i="71"/>
  <c r="G4" i="71"/>
  <c r="G3" i="71"/>
  <c r="G138" i="70"/>
  <c r="G40" i="72" l="1"/>
  <c r="G60" i="72"/>
  <c r="F60" i="71"/>
  <c r="D40" i="71"/>
  <c r="F79" i="71"/>
  <c r="F16" i="71"/>
  <c r="G153" i="71"/>
  <c r="D60" i="71"/>
  <c r="G78" i="71"/>
  <c r="D113" i="71"/>
  <c r="F40" i="71"/>
  <c r="G79" i="71"/>
  <c r="G15" i="71"/>
  <c r="G22" i="71"/>
  <c r="G39" i="71"/>
  <c r="G50" i="71"/>
  <c r="D79" i="71"/>
  <c r="E113" i="71"/>
  <c r="G8" i="71"/>
  <c r="D16" i="71"/>
  <c r="G59" i="71"/>
  <c r="G97" i="71"/>
  <c r="G104" i="71"/>
  <c r="G112" i="71"/>
  <c r="G127" i="71"/>
  <c r="G141" i="71"/>
  <c r="G16" i="71"/>
  <c r="E155" i="70"/>
  <c r="D155" i="70"/>
  <c r="G154" i="70"/>
  <c r="G153" i="70"/>
  <c r="G152" i="70"/>
  <c r="G151" i="70"/>
  <c r="G150" i="70"/>
  <c r="G149" i="70"/>
  <c r="G148" i="70"/>
  <c r="G147" i="70"/>
  <c r="G146" i="70"/>
  <c r="F143" i="70"/>
  <c r="D143" i="70"/>
  <c r="G142" i="70"/>
  <c r="G141" i="70"/>
  <c r="G140" i="70"/>
  <c r="G139" i="70"/>
  <c r="G137" i="70"/>
  <c r="G136" i="70"/>
  <c r="G135" i="70"/>
  <c r="G134" i="70"/>
  <c r="G133" i="70"/>
  <c r="G132" i="70"/>
  <c r="G131" i="70"/>
  <c r="F127" i="70"/>
  <c r="D127" i="70"/>
  <c r="G126" i="70"/>
  <c r="G125" i="70"/>
  <c r="G124" i="70"/>
  <c r="G123" i="70"/>
  <c r="G122" i="70"/>
  <c r="G121" i="70"/>
  <c r="G120" i="70"/>
  <c r="G119" i="70"/>
  <c r="G118" i="70"/>
  <c r="G117" i="70"/>
  <c r="E112" i="70"/>
  <c r="D112" i="70"/>
  <c r="G111" i="70"/>
  <c r="G110" i="70"/>
  <c r="G109" i="70"/>
  <c r="G108" i="70"/>
  <c r="F104" i="70"/>
  <c r="F113" i="70" s="1"/>
  <c r="E104" i="70"/>
  <c r="D104" i="70"/>
  <c r="G103" i="70"/>
  <c r="G102" i="70"/>
  <c r="G101" i="70"/>
  <c r="F97" i="70"/>
  <c r="D97" i="70"/>
  <c r="G96" i="70"/>
  <c r="G95" i="70"/>
  <c r="G94" i="70"/>
  <c r="G93" i="70"/>
  <c r="G92" i="70"/>
  <c r="G91" i="70"/>
  <c r="G90" i="70"/>
  <c r="G89" i="70"/>
  <c r="G88" i="70"/>
  <c r="G87" i="70"/>
  <c r="G86" i="70"/>
  <c r="G85" i="70"/>
  <c r="G84" i="70"/>
  <c r="G83" i="70"/>
  <c r="F78" i="70"/>
  <c r="D78" i="70"/>
  <c r="G77" i="70"/>
  <c r="G76" i="70"/>
  <c r="G75" i="70"/>
  <c r="G74" i="70"/>
  <c r="G73" i="70"/>
  <c r="G72" i="70"/>
  <c r="G71" i="70"/>
  <c r="G70" i="70"/>
  <c r="G69" i="70"/>
  <c r="F65" i="70"/>
  <c r="E65" i="70"/>
  <c r="E79" i="70" s="1"/>
  <c r="D65" i="70"/>
  <c r="G64" i="70"/>
  <c r="G65" i="70" s="1"/>
  <c r="F59" i="70"/>
  <c r="D59" i="70"/>
  <c r="G58" i="70"/>
  <c r="G57" i="70"/>
  <c r="G56" i="70"/>
  <c r="G55" i="70"/>
  <c r="G54" i="70"/>
  <c r="F50" i="70"/>
  <c r="E50" i="70"/>
  <c r="E60" i="70" s="1"/>
  <c r="D50" i="70"/>
  <c r="G49" i="70"/>
  <c r="G48" i="70"/>
  <c r="G47" i="70"/>
  <c r="G46" i="70"/>
  <c r="G45" i="70"/>
  <c r="G44" i="70"/>
  <c r="F39" i="70"/>
  <c r="E39" i="70"/>
  <c r="D39" i="70"/>
  <c r="G38" i="70"/>
  <c r="G37" i="70"/>
  <c r="G36" i="70"/>
  <c r="F32" i="70"/>
  <c r="D32" i="70"/>
  <c r="G31" i="70"/>
  <c r="G32" i="70" s="1"/>
  <c r="F27" i="70"/>
  <c r="D27" i="70"/>
  <c r="G26" i="70"/>
  <c r="G27" i="70" s="1"/>
  <c r="F22" i="70"/>
  <c r="D22" i="70"/>
  <c r="G21" i="70"/>
  <c r="G20" i="70"/>
  <c r="G22" i="70" s="1"/>
  <c r="F15" i="70"/>
  <c r="D15" i="70"/>
  <c r="G14" i="70"/>
  <c r="G13" i="70"/>
  <c r="G12" i="70"/>
  <c r="F8" i="70"/>
  <c r="E8" i="70"/>
  <c r="E16" i="70" s="1"/>
  <c r="D8" i="70"/>
  <c r="G7" i="70"/>
  <c r="G6" i="70"/>
  <c r="G5" i="70"/>
  <c r="G4" i="70"/>
  <c r="G3" i="70"/>
  <c r="G97" i="70" l="1"/>
  <c r="E113" i="70"/>
  <c r="G60" i="71"/>
  <c r="G113" i="71"/>
  <c r="G40" i="71"/>
  <c r="D60" i="70"/>
  <c r="D16" i="70"/>
  <c r="D40" i="70"/>
  <c r="F79" i="70"/>
  <c r="G155" i="70"/>
  <c r="F16" i="70"/>
  <c r="G59" i="70"/>
  <c r="G8" i="70"/>
  <c r="D113" i="70"/>
  <c r="G127" i="70"/>
  <c r="G143" i="70"/>
  <c r="F40" i="70"/>
  <c r="D79" i="70"/>
  <c r="G15" i="70"/>
  <c r="G16" i="70" s="1"/>
  <c r="G39" i="70"/>
  <c r="G50" i="70"/>
  <c r="F60" i="70"/>
  <c r="G78" i="70"/>
  <c r="G79" i="70" s="1"/>
  <c r="G104" i="70"/>
  <c r="G112" i="70"/>
  <c r="G40" i="70"/>
  <c r="E154" i="69"/>
  <c r="D154" i="69"/>
  <c r="G153" i="69"/>
  <c r="G152" i="69"/>
  <c r="G151" i="69"/>
  <c r="G150" i="69"/>
  <c r="G149" i="69"/>
  <c r="G148" i="69"/>
  <c r="G147" i="69"/>
  <c r="G146" i="69"/>
  <c r="G145" i="69"/>
  <c r="F142" i="69"/>
  <c r="D142" i="69"/>
  <c r="G141" i="69"/>
  <c r="G140" i="69"/>
  <c r="G139" i="69"/>
  <c r="G138" i="69"/>
  <c r="G137" i="69"/>
  <c r="G136" i="69"/>
  <c r="G135" i="69"/>
  <c r="G134" i="69"/>
  <c r="G133" i="69"/>
  <c r="G132" i="69"/>
  <c r="G131" i="69"/>
  <c r="F127" i="69"/>
  <c r="D127" i="69"/>
  <c r="G126" i="69"/>
  <c r="G125" i="69"/>
  <c r="G124" i="69"/>
  <c r="G123" i="69"/>
  <c r="G122" i="69"/>
  <c r="G121" i="69"/>
  <c r="G120" i="69"/>
  <c r="G119" i="69"/>
  <c r="G118" i="69"/>
  <c r="G117" i="69"/>
  <c r="G127" i="69" s="1"/>
  <c r="E112" i="69"/>
  <c r="D112" i="69"/>
  <c r="G111" i="69"/>
  <c r="G110" i="69"/>
  <c r="G109" i="69"/>
  <c r="G108" i="69"/>
  <c r="F104" i="69"/>
  <c r="F113" i="69" s="1"/>
  <c r="E104" i="69"/>
  <c r="D104" i="69"/>
  <c r="G103" i="69"/>
  <c r="G102" i="69"/>
  <c r="G101" i="69"/>
  <c r="F97" i="69"/>
  <c r="D97" i="69"/>
  <c r="G96" i="69"/>
  <c r="G95" i="69"/>
  <c r="G94" i="69"/>
  <c r="G93" i="69"/>
  <c r="G92" i="69"/>
  <c r="G91" i="69"/>
  <c r="G90" i="69"/>
  <c r="G89" i="69"/>
  <c r="G88" i="69"/>
  <c r="G87" i="69"/>
  <c r="G86" i="69"/>
  <c r="G85" i="69"/>
  <c r="G84" i="69"/>
  <c r="G83" i="69"/>
  <c r="F78" i="69"/>
  <c r="D78" i="69"/>
  <c r="G77" i="69"/>
  <c r="G76" i="69"/>
  <c r="G75" i="69"/>
  <c r="G74" i="69"/>
  <c r="G73" i="69"/>
  <c r="G72" i="69"/>
  <c r="G71" i="69"/>
  <c r="G70" i="69"/>
  <c r="G69" i="69"/>
  <c r="F65" i="69"/>
  <c r="E65" i="69"/>
  <c r="E79" i="69" s="1"/>
  <c r="D65" i="69"/>
  <c r="G64" i="69"/>
  <c r="G65" i="69" s="1"/>
  <c r="F59" i="69"/>
  <c r="D59" i="69"/>
  <c r="G58" i="69"/>
  <c r="G57" i="69"/>
  <c r="G56" i="69"/>
  <c r="G55" i="69"/>
  <c r="G54" i="69"/>
  <c r="F50" i="69"/>
  <c r="E50" i="69"/>
  <c r="E60" i="69" s="1"/>
  <c r="D50" i="69"/>
  <c r="G49" i="69"/>
  <c r="G48" i="69"/>
  <c r="G47" i="69"/>
  <c r="G46" i="69"/>
  <c r="G45" i="69"/>
  <c r="G44" i="69"/>
  <c r="F39" i="69"/>
  <c r="E39" i="69"/>
  <c r="D39" i="69"/>
  <c r="G38" i="69"/>
  <c r="G37" i="69"/>
  <c r="G36" i="69"/>
  <c r="F32" i="69"/>
  <c r="D32" i="69"/>
  <c r="G31" i="69"/>
  <c r="G32" i="69" s="1"/>
  <c r="F27" i="69"/>
  <c r="D27" i="69"/>
  <c r="G26" i="69"/>
  <c r="G27" i="69" s="1"/>
  <c r="F22" i="69"/>
  <c r="D22" i="69"/>
  <c r="G21" i="69"/>
  <c r="G20" i="69"/>
  <c r="F15" i="69"/>
  <c r="D15" i="69"/>
  <c r="G14" i="69"/>
  <c r="G13" i="69"/>
  <c r="G12" i="69"/>
  <c r="F8" i="69"/>
  <c r="E8" i="69"/>
  <c r="E16" i="69" s="1"/>
  <c r="D8" i="69"/>
  <c r="G7" i="69"/>
  <c r="G6" i="69"/>
  <c r="G5" i="69"/>
  <c r="G4" i="69"/>
  <c r="G3" i="69"/>
  <c r="G39" i="69" l="1"/>
  <c r="G50" i="69"/>
  <c r="G59" i="69"/>
  <c r="G97" i="69"/>
  <c r="F16" i="69"/>
  <c r="G22" i="69"/>
  <c r="D40" i="69"/>
  <c r="D79" i="69"/>
  <c r="G104" i="69"/>
  <c r="G112" i="69"/>
  <c r="F79" i="69"/>
  <c r="E113" i="69"/>
  <c r="G113" i="70"/>
  <c r="G60" i="70"/>
  <c r="G78" i="69"/>
  <c r="G79" i="69" s="1"/>
  <c r="G142" i="69"/>
  <c r="G154" i="69"/>
  <c r="G15" i="69"/>
  <c r="G8" i="69"/>
  <c r="G16" i="69" s="1"/>
  <c r="D16" i="69"/>
  <c r="F40" i="69"/>
  <c r="F60" i="69"/>
  <c r="D60" i="69"/>
  <c r="D113" i="69"/>
  <c r="G40" i="69"/>
  <c r="G60" i="69"/>
  <c r="G113" i="69"/>
  <c r="G73" i="68"/>
  <c r="G141" i="68"/>
  <c r="G140" i="68"/>
  <c r="G139" i="68"/>
  <c r="G138" i="68"/>
  <c r="G142" i="68"/>
  <c r="D143" i="68"/>
  <c r="F143" i="68"/>
  <c r="G134" i="68"/>
  <c r="G135" i="68"/>
  <c r="G136" i="68"/>
  <c r="G72" i="67" l="1"/>
  <c r="D143" i="67"/>
  <c r="F143" i="67"/>
  <c r="G139" i="67"/>
  <c r="G140" i="67"/>
  <c r="G141" i="67"/>
  <c r="G142" i="67"/>
  <c r="E155" i="68" l="1"/>
  <c r="D155" i="68"/>
  <c r="G154" i="68"/>
  <c r="G153" i="68"/>
  <c r="G152" i="68"/>
  <c r="G151" i="68"/>
  <c r="G150" i="68"/>
  <c r="G149" i="68"/>
  <c r="G148" i="68"/>
  <c r="G147" i="68"/>
  <c r="G146" i="68"/>
  <c r="G137" i="68"/>
  <c r="G133" i="68"/>
  <c r="G132" i="68"/>
  <c r="G131" i="68"/>
  <c r="F127" i="68"/>
  <c r="D127" i="68"/>
  <c r="G126" i="68"/>
  <c r="G125" i="68"/>
  <c r="G124" i="68"/>
  <c r="G123" i="68"/>
  <c r="G122" i="68"/>
  <c r="G121" i="68"/>
  <c r="G120" i="68"/>
  <c r="G119" i="68"/>
  <c r="G118" i="68"/>
  <c r="G117" i="68"/>
  <c r="E112" i="68"/>
  <c r="D112" i="68"/>
  <c r="G111" i="68"/>
  <c r="G110" i="68"/>
  <c r="G109" i="68"/>
  <c r="G108" i="68"/>
  <c r="F104" i="68"/>
  <c r="F113" i="68" s="1"/>
  <c r="E104" i="68"/>
  <c r="D104" i="68"/>
  <c r="G103" i="68"/>
  <c r="G102" i="68"/>
  <c r="G101" i="68"/>
  <c r="F97" i="68"/>
  <c r="D97" i="68"/>
  <c r="G96" i="68"/>
  <c r="G95" i="68"/>
  <c r="G94" i="68"/>
  <c r="G93" i="68"/>
  <c r="G92" i="68"/>
  <c r="G91" i="68"/>
  <c r="G90" i="68"/>
  <c r="G89" i="68"/>
  <c r="G88" i="68"/>
  <c r="G87" i="68"/>
  <c r="G86" i="68"/>
  <c r="G85" i="68"/>
  <c r="G84" i="68"/>
  <c r="G83" i="68"/>
  <c r="F78" i="68"/>
  <c r="D78" i="68"/>
  <c r="G77" i="68"/>
  <c r="G76" i="68"/>
  <c r="G75" i="68"/>
  <c r="G74" i="68"/>
  <c r="G72" i="68"/>
  <c r="G71" i="68"/>
  <c r="G70" i="68"/>
  <c r="G69" i="68"/>
  <c r="F65" i="68"/>
  <c r="E65" i="68"/>
  <c r="E79" i="68" s="1"/>
  <c r="D65" i="68"/>
  <c r="G64" i="68"/>
  <c r="G65" i="68" s="1"/>
  <c r="F59" i="68"/>
  <c r="D59" i="68"/>
  <c r="G58" i="68"/>
  <c r="G57" i="68"/>
  <c r="G56" i="68"/>
  <c r="G55" i="68"/>
  <c r="G54" i="68"/>
  <c r="F50" i="68"/>
  <c r="E50" i="68"/>
  <c r="E60" i="68" s="1"/>
  <c r="D50" i="68"/>
  <c r="G49" i="68"/>
  <c r="G48" i="68"/>
  <c r="G47" i="68"/>
  <c r="G46" i="68"/>
  <c r="G45" i="68"/>
  <c r="G44" i="68"/>
  <c r="F39" i="68"/>
  <c r="E39" i="68"/>
  <c r="D39" i="68"/>
  <c r="G38" i="68"/>
  <c r="G37" i="68"/>
  <c r="G36" i="68"/>
  <c r="F32" i="68"/>
  <c r="D32" i="68"/>
  <c r="G31" i="68"/>
  <c r="G32" i="68" s="1"/>
  <c r="F27" i="68"/>
  <c r="D27" i="68"/>
  <c r="G26" i="68"/>
  <c r="G27" i="68" s="1"/>
  <c r="F22" i="68"/>
  <c r="D22" i="68"/>
  <c r="G21" i="68"/>
  <c r="G20" i="68"/>
  <c r="F15" i="68"/>
  <c r="D15" i="68"/>
  <c r="G14" i="68"/>
  <c r="G13" i="68"/>
  <c r="G12" i="68"/>
  <c r="F8" i="68"/>
  <c r="E8" i="68"/>
  <c r="E16" i="68" s="1"/>
  <c r="D8" i="68"/>
  <c r="G7" i="68"/>
  <c r="G6" i="68"/>
  <c r="G5" i="68"/>
  <c r="G4" i="68"/>
  <c r="G3" i="68"/>
  <c r="E155" i="67"/>
  <c r="D155" i="67"/>
  <c r="G154" i="67"/>
  <c r="G153" i="67"/>
  <c r="G152" i="67"/>
  <c r="G151" i="67"/>
  <c r="G150" i="67"/>
  <c r="G149" i="67"/>
  <c r="G148" i="67"/>
  <c r="G147" i="67"/>
  <c r="G146" i="67"/>
  <c r="G138" i="67"/>
  <c r="G137" i="67"/>
  <c r="G136" i="67"/>
  <c r="G135" i="67"/>
  <c r="G134" i="67"/>
  <c r="G133" i="67"/>
  <c r="G132" i="67"/>
  <c r="G131" i="67"/>
  <c r="G143" i="67" s="1"/>
  <c r="F127" i="67"/>
  <c r="D127" i="67"/>
  <c r="G126" i="67"/>
  <c r="G125" i="67"/>
  <c r="G124" i="67"/>
  <c r="G123" i="67"/>
  <c r="G122" i="67"/>
  <c r="G121" i="67"/>
  <c r="G120" i="67"/>
  <c r="G119" i="67"/>
  <c r="G118" i="67"/>
  <c r="G117" i="67"/>
  <c r="G127" i="67" s="1"/>
  <c r="E112" i="67"/>
  <c r="D112" i="67"/>
  <c r="G111" i="67"/>
  <c r="G110" i="67"/>
  <c r="G109" i="67"/>
  <c r="G108" i="67"/>
  <c r="G112" i="67" s="1"/>
  <c r="F104" i="67"/>
  <c r="F113" i="67" s="1"/>
  <c r="E104" i="67"/>
  <c r="D104" i="67"/>
  <c r="G103" i="67"/>
  <c r="G102" i="67"/>
  <c r="G101" i="67"/>
  <c r="G104" i="67" s="1"/>
  <c r="F97" i="67"/>
  <c r="D97" i="67"/>
  <c r="G96" i="67"/>
  <c r="G95" i="67"/>
  <c r="G94" i="67"/>
  <c r="G93" i="67"/>
  <c r="G92" i="67"/>
  <c r="G91" i="67"/>
  <c r="G90" i="67"/>
  <c r="G89" i="67"/>
  <c r="G88" i="67"/>
  <c r="G87" i="67"/>
  <c r="G86" i="67"/>
  <c r="G85" i="67"/>
  <c r="G84" i="67"/>
  <c r="G83" i="67"/>
  <c r="F78" i="67"/>
  <c r="D78" i="67"/>
  <c r="G77" i="67"/>
  <c r="G76" i="67"/>
  <c r="G75" i="67"/>
  <c r="G74" i="67"/>
  <c r="G73" i="67"/>
  <c r="G71" i="67"/>
  <c r="G70" i="67"/>
  <c r="G69" i="67"/>
  <c r="F65" i="67"/>
  <c r="E65" i="67"/>
  <c r="E79" i="67" s="1"/>
  <c r="D65" i="67"/>
  <c r="G64" i="67"/>
  <c r="G65" i="67" s="1"/>
  <c r="F59" i="67"/>
  <c r="D59" i="67"/>
  <c r="G58" i="67"/>
  <c r="G57" i="67"/>
  <c r="G56" i="67"/>
  <c r="G55" i="67"/>
  <c r="G59" i="67" s="1"/>
  <c r="G54" i="67"/>
  <c r="F50" i="67"/>
  <c r="F60" i="67" s="1"/>
  <c r="E50" i="67"/>
  <c r="E60" i="67" s="1"/>
  <c r="D50" i="67"/>
  <c r="G49" i="67"/>
  <c r="G48" i="67"/>
  <c r="G47" i="67"/>
  <c r="G46" i="67"/>
  <c r="G45" i="67"/>
  <c r="G44" i="67"/>
  <c r="G50" i="67" s="1"/>
  <c r="F39" i="67"/>
  <c r="E39" i="67"/>
  <c r="D39" i="67"/>
  <c r="G38" i="67"/>
  <c r="G37" i="67"/>
  <c r="G36" i="67"/>
  <c r="G39" i="67" s="1"/>
  <c r="F32" i="67"/>
  <c r="D32" i="67"/>
  <c r="G31" i="67"/>
  <c r="G32" i="67" s="1"/>
  <c r="F27" i="67"/>
  <c r="D27" i="67"/>
  <c r="G26" i="67"/>
  <c r="G27" i="67" s="1"/>
  <c r="F22" i="67"/>
  <c r="D22" i="67"/>
  <c r="G21" i="67"/>
  <c r="G20" i="67"/>
  <c r="F15" i="67"/>
  <c r="D15" i="67"/>
  <c r="G14" i="67"/>
  <c r="G13" i="67"/>
  <c r="G12" i="67"/>
  <c r="F8" i="67"/>
  <c r="E8" i="67"/>
  <c r="E16" i="67" s="1"/>
  <c r="D8" i="67"/>
  <c r="G7" i="67"/>
  <c r="G6" i="67"/>
  <c r="G5" i="67"/>
  <c r="G4" i="67"/>
  <c r="G3" i="67"/>
  <c r="F16" i="67" l="1"/>
  <c r="D16" i="67"/>
  <c r="D60" i="67"/>
  <c r="G78" i="67"/>
  <c r="G79" i="67" s="1"/>
  <c r="G97" i="67"/>
  <c r="E113" i="67"/>
  <c r="G8" i="67"/>
  <c r="G15" i="67"/>
  <c r="G22" i="67"/>
  <c r="G40" i="67" s="1"/>
  <c r="D40" i="67"/>
  <c r="F40" i="67"/>
  <c r="D79" i="67"/>
  <c r="D113" i="67"/>
  <c r="G155" i="67"/>
  <c r="G143" i="68"/>
  <c r="G39" i="68"/>
  <c r="G50" i="68"/>
  <c r="F60" i="68"/>
  <c r="F79" i="68"/>
  <c r="G59" i="68"/>
  <c r="G8" i="68"/>
  <c r="F16" i="68"/>
  <c r="D79" i="68"/>
  <c r="G97" i="68"/>
  <c r="G104" i="68"/>
  <c r="G112" i="68"/>
  <c r="G127" i="68"/>
  <c r="G15" i="68"/>
  <c r="D16" i="68"/>
  <c r="G22" i="68"/>
  <c r="F40" i="68"/>
  <c r="D60" i="68"/>
  <c r="D113" i="68"/>
  <c r="G155" i="68"/>
  <c r="D40" i="68"/>
  <c r="G78" i="68"/>
  <c r="G79" i="68" s="1"/>
  <c r="E113" i="68"/>
  <c r="F79" i="67"/>
  <c r="G113" i="67"/>
  <c r="G60" i="67"/>
  <c r="E150" i="66"/>
  <c r="D150" i="66"/>
  <c r="G149" i="66"/>
  <c r="G148" i="66"/>
  <c r="G147" i="66"/>
  <c r="G146" i="66"/>
  <c r="G145" i="66"/>
  <c r="G144" i="66"/>
  <c r="G143" i="66"/>
  <c r="G142" i="66"/>
  <c r="G141" i="66"/>
  <c r="F138" i="66"/>
  <c r="D138" i="66"/>
  <c r="G137" i="66"/>
  <c r="G136" i="66"/>
  <c r="G135" i="66"/>
  <c r="G134" i="66"/>
  <c r="G133" i="66"/>
  <c r="G132" i="66"/>
  <c r="G131" i="66"/>
  <c r="G130" i="66"/>
  <c r="F126" i="66"/>
  <c r="D126" i="66"/>
  <c r="G125" i="66"/>
  <c r="G124" i="66"/>
  <c r="G123" i="66"/>
  <c r="G122" i="66"/>
  <c r="G121" i="66"/>
  <c r="G120" i="66"/>
  <c r="G119" i="66"/>
  <c r="G118" i="66"/>
  <c r="G117" i="66"/>
  <c r="G116" i="66"/>
  <c r="E111" i="66"/>
  <c r="D111" i="66"/>
  <c r="G110" i="66"/>
  <c r="G109" i="66"/>
  <c r="G108" i="66"/>
  <c r="G107" i="66"/>
  <c r="F103" i="66"/>
  <c r="F112" i="66" s="1"/>
  <c r="E103" i="66"/>
  <c r="D103" i="66"/>
  <c r="G102" i="66"/>
  <c r="G101" i="66"/>
  <c r="G100" i="66"/>
  <c r="F96" i="66"/>
  <c r="D96" i="66"/>
  <c r="G95" i="66"/>
  <c r="G94" i="66"/>
  <c r="G93" i="66"/>
  <c r="G92" i="66"/>
  <c r="G91" i="66"/>
  <c r="G90" i="66"/>
  <c r="G89" i="66"/>
  <c r="G88" i="66"/>
  <c r="G87" i="66"/>
  <c r="G86" i="66"/>
  <c r="G85" i="66"/>
  <c r="G84" i="66"/>
  <c r="G83" i="66"/>
  <c r="G82" i="66"/>
  <c r="F77" i="66"/>
  <c r="D77" i="66"/>
  <c r="G76" i="66"/>
  <c r="G75" i="66"/>
  <c r="G74" i="66"/>
  <c r="G73" i="66"/>
  <c r="G72" i="66"/>
  <c r="G71" i="66"/>
  <c r="G70" i="66"/>
  <c r="G69" i="66"/>
  <c r="F65" i="66"/>
  <c r="E65" i="66"/>
  <c r="E78" i="66" s="1"/>
  <c r="D65" i="66"/>
  <c r="G64" i="66"/>
  <c r="G65" i="66" s="1"/>
  <c r="F59" i="66"/>
  <c r="D59" i="66"/>
  <c r="G58" i="66"/>
  <c r="G57" i="66"/>
  <c r="G56" i="66"/>
  <c r="G55" i="66"/>
  <c r="G54" i="66"/>
  <c r="F50" i="66"/>
  <c r="E50" i="66"/>
  <c r="E60" i="66" s="1"/>
  <c r="D50" i="66"/>
  <c r="G49" i="66"/>
  <c r="G48" i="66"/>
  <c r="G47" i="66"/>
  <c r="G46" i="66"/>
  <c r="G45" i="66"/>
  <c r="G44" i="66"/>
  <c r="F39" i="66"/>
  <c r="E39" i="66"/>
  <c r="D39" i="66"/>
  <c r="G38" i="66"/>
  <c r="G37" i="66"/>
  <c r="G36" i="66"/>
  <c r="F32" i="66"/>
  <c r="D32" i="66"/>
  <c r="G31" i="66"/>
  <c r="G32" i="66" s="1"/>
  <c r="F27" i="66"/>
  <c r="D27" i="66"/>
  <c r="G26" i="66"/>
  <c r="G27" i="66" s="1"/>
  <c r="F22" i="66"/>
  <c r="D22" i="66"/>
  <c r="G21" i="66"/>
  <c r="G20" i="66"/>
  <c r="F15" i="66"/>
  <c r="D15" i="66"/>
  <c r="G14" i="66"/>
  <c r="G13" i="66"/>
  <c r="G12" i="66"/>
  <c r="F8" i="66"/>
  <c r="E8" i="66"/>
  <c r="E16" i="66" s="1"/>
  <c r="D8" i="66"/>
  <c r="G7" i="66"/>
  <c r="G6" i="66"/>
  <c r="G5" i="66"/>
  <c r="G4" i="66"/>
  <c r="G3" i="66"/>
  <c r="G22" i="66" l="1"/>
  <c r="G96" i="66"/>
  <c r="G113" i="68"/>
  <c r="G60" i="68"/>
  <c r="G16" i="67"/>
  <c r="G8" i="66"/>
  <c r="E112" i="66"/>
  <c r="D60" i="66"/>
  <c r="D78" i="66"/>
  <c r="G16" i="68"/>
  <c r="G40" i="68"/>
  <c r="G15" i="66"/>
  <c r="G16" i="66" s="1"/>
  <c r="F16" i="66"/>
  <c r="G39" i="66"/>
  <c r="D40" i="66"/>
  <c r="G50" i="66"/>
  <c r="G59" i="66"/>
  <c r="G60" i="66" s="1"/>
  <c r="F60" i="66"/>
  <c r="G77" i="66"/>
  <c r="G78" i="66" s="1"/>
  <c r="D112" i="66"/>
  <c r="G126" i="66"/>
  <c r="G138" i="66"/>
  <c r="D16" i="66"/>
  <c r="F40" i="66"/>
  <c r="F78" i="66"/>
  <c r="G103" i="66"/>
  <c r="G111" i="66"/>
  <c r="G112" i="66" s="1"/>
  <c r="G150" i="66"/>
  <c r="G40" i="66"/>
  <c r="E151" i="65"/>
  <c r="D151" i="65"/>
  <c r="G150" i="65"/>
  <c r="G149" i="65"/>
  <c r="G148" i="65"/>
  <c r="G147" i="65"/>
  <c r="G146" i="65"/>
  <c r="G145" i="65"/>
  <c r="G144" i="65"/>
  <c r="G143" i="65"/>
  <c r="G142" i="65"/>
  <c r="G151" i="65" s="1"/>
  <c r="F139" i="65"/>
  <c r="D139" i="65"/>
  <c r="G138" i="65"/>
  <c r="G137" i="65"/>
  <c r="G136" i="65"/>
  <c r="G135" i="65"/>
  <c r="G134" i="65"/>
  <c r="G133" i="65"/>
  <c r="G132" i="65"/>
  <c r="G131" i="65"/>
  <c r="G139" i="65" s="1"/>
  <c r="F127" i="65"/>
  <c r="D127" i="65"/>
  <c r="G126" i="65"/>
  <c r="G125" i="65"/>
  <c r="G124" i="65"/>
  <c r="G123" i="65"/>
  <c r="G122" i="65"/>
  <c r="G121" i="65"/>
  <c r="G120" i="65"/>
  <c r="G119" i="65"/>
  <c r="G118" i="65"/>
  <c r="G117" i="65"/>
  <c r="G127" i="65" s="1"/>
  <c r="E112" i="65"/>
  <c r="D112" i="65"/>
  <c r="G111" i="65"/>
  <c r="G110" i="65"/>
  <c r="G109" i="65"/>
  <c r="G108" i="65"/>
  <c r="G112" i="65" s="1"/>
  <c r="F104" i="65"/>
  <c r="F113" i="65" s="1"/>
  <c r="E104" i="65"/>
  <c r="D104" i="65"/>
  <c r="G103" i="65"/>
  <c r="G102" i="65"/>
  <c r="G101" i="65"/>
  <c r="G104" i="65" s="1"/>
  <c r="F97" i="65"/>
  <c r="D97" i="65"/>
  <c r="G96" i="65"/>
  <c r="G95" i="65"/>
  <c r="G94" i="65"/>
  <c r="G93" i="65"/>
  <c r="G92" i="65"/>
  <c r="G91" i="65"/>
  <c r="G90" i="65"/>
  <c r="G89" i="65"/>
  <c r="G88" i="65"/>
  <c r="G87" i="65"/>
  <c r="G86" i="65"/>
  <c r="G85" i="65"/>
  <c r="G84" i="65"/>
  <c r="G83" i="65"/>
  <c r="G97" i="65" s="1"/>
  <c r="F78" i="65"/>
  <c r="D78" i="65"/>
  <c r="G77" i="65"/>
  <c r="G76" i="65"/>
  <c r="G75" i="65"/>
  <c r="G74" i="65"/>
  <c r="G73" i="65"/>
  <c r="G72" i="65"/>
  <c r="G71" i="65"/>
  <c r="G70" i="65"/>
  <c r="G69" i="65"/>
  <c r="F65" i="65"/>
  <c r="E65" i="65"/>
  <c r="E79" i="65" s="1"/>
  <c r="D65" i="65"/>
  <c r="G64" i="65"/>
  <c r="G65" i="65" s="1"/>
  <c r="F59" i="65"/>
  <c r="D59" i="65"/>
  <c r="G58" i="65"/>
  <c r="G57" i="65"/>
  <c r="G56" i="65"/>
  <c r="G55" i="65"/>
  <c r="G54" i="65"/>
  <c r="G59" i="65" s="1"/>
  <c r="F50" i="65"/>
  <c r="E50" i="65"/>
  <c r="E60" i="65" s="1"/>
  <c r="D50" i="65"/>
  <c r="G49" i="65"/>
  <c r="G48" i="65"/>
  <c r="G47" i="65"/>
  <c r="G46" i="65"/>
  <c r="G45" i="65"/>
  <c r="G44" i="65"/>
  <c r="F39" i="65"/>
  <c r="E39" i="65"/>
  <c r="D39" i="65"/>
  <c r="G38" i="65"/>
  <c r="G37" i="65"/>
  <c r="G36" i="65"/>
  <c r="F32" i="65"/>
  <c r="D32" i="65"/>
  <c r="G31" i="65"/>
  <c r="G32" i="65" s="1"/>
  <c r="F27" i="65"/>
  <c r="D27" i="65"/>
  <c r="G26" i="65"/>
  <c r="G27" i="65" s="1"/>
  <c r="F22" i="65"/>
  <c r="D22" i="65"/>
  <c r="G21" i="65"/>
  <c r="G20" i="65"/>
  <c r="F15" i="65"/>
  <c r="D15" i="65"/>
  <c r="G14" i="65"/>
  <c r="G13" i="65"/>
  <c r="G12" i="65"/>
  <c r="F8" i="65"/>
  <c r="E8" i="65"/>
  <c r="E16" i="65" s="1"/>
  <c r="D8" i="65"/>
  <c r="G7" i="65"/>
  <c r="G6" i="65"/>
  <c r="G5" i="65"/>
  <c r="G4" i="65"/>
  <c r="G3" i="65"/>
  <c r="G8" i="65" s="1"/>
  <c r="G22" i="65" l="1"/>
  <c r="G50" i="65"/>
  <c r="G15" i="65"/>
  <c r="G16" i="65" s="1"/>
  <c r="F16" i="65"/>
  <c r="F40" i="65"/>
  <c r="F60" i="65"/>
  <c r="D79" i="65"/>
  <c r="D113" i="65"/>
  <c r="D16" i="65"/>
  <c r="D40" i="65"/>
  <c r="G39" i="65"/>
  <c r="D60" i="65"/>
  <c r="G78" i="65"/>
  <c r="F79" i="65"/>
  <c r="E113" i="65"/>
  <c r="G40" i="65"/>
  <c r="G60" i="65"/>
  <c r="G79" i="65"/>
  <c r="G113" i="65"/>
  <c r="E151" i="64"/>
  <c r="D151" i="64"/>
  <c r="G150" i="64"/>
  <c r="G149" i="64"/>
  <c r="G148" i="64"/>
  <c r="G147" i="64"/>
  <c r="G146" i="64"/>
  <c r="G145" i="64"/>
  <c r="G144" i="64"/>
  <c r="G143" i="64"/>
  <c r="G142" i="64"/>
  <c r="F139" i="64"/>
  <c r="D139" i="64"/>
  <c r="G138" i="64"/>
  <c r="G137" i="64"/>
  <c r="G136" i="64"/>
  <c r="G135" i="64"/>
  <c r="G134" i="64"/>
  <c r="G133" i="64"/>
  <c r="G132" i="64"/>
  <c r="G131" i="64"/>
  <c r="F127" i="64"/>
  <c r="D127" i="64"/>
  <c r="G126" i="64"/>
  <c r="G125" i="64"/>
  <c r="G124" i="64"/>
  <c r="G123" i="64"/>
  <c r="G122" i="64"/>
  <c r="G121" i="64"/>
  <c r="G120" i="64"/>
  <c r="G119" i="64"/>
  <c r="G118" i="64"/>
  <c r="G117" i="64"/>
  <c r="E112" i="64"/>
  <c r="D112" i="64"/>
  <c r="G111" i="64"/>
  <c r="G110" i="64"/>
  <c r="G109" i="64"/>
  <c r="G108" i="64"/>
  <c r="F104" i="64"/>
  <c r="F113" i="64" s="1"/>
  <c r="E104" i="64"/>
  <c r="D104" i="64"/>
  <c r="G103" i="64"/>
  <c r="G102" i="64"/>
  <c r="G101" i="64"/>
  <c r="F97" i="64"/>
  <c r="D97" i="64"/>
  <c r="G96" i="64"/>
  <c r="G95" i="64"/>
  <c r="G94" i="64"/>
  <c r="G93" i="64"/>
  <c r="G92" i="64"/>
  <c r="G91" i="64"/>
  <c r="G90" i="64"/>
  <c r="G89" i="64"/>
  <c r="G88" i="64"/>
  <c r="G87" i="64"/>
  <c r="G86" i="64"/>
  <c r="G85" i="64"/>
  <c r="G84" i="64"/>
  <c r="G83" i="64"/>
  <c r="F78" i="64"/>
  <c r="D78" i="64"/>
  <c r="G77" i="64"/>
  <c r="G76" i="64"/>
  <c r="G75" i="64"/>
  <c r="G74" i="64"/>
  <c r="G73" i="64"/>
  <c r="G72" i="64"/>
  <c r="G71" i="64"/>
  <c r="G70" i="64"/>
  <c r="G69" i="64"/>
  <c r="F65" i="64"/>
  <c r="E65" i="64"/>
  <c r="E79" i="64" s="1"/>
  <c r="D65" i="64"/>
  <c r="G64" i="64"/>
  <c r="G65" i="64" s="1"/>
  <c r="F59" i="64"/>
  <c r="D59" i="64"/>
  <c r="G58" i="64"/>
  <c r="G57" i="64"/>
  <c r="G56" i="64"/>
  <c r="G55" i="64"/>
  <c r="G54" i="64"/>
  <c r="F50" i="64"/>
  <c r="E50" i="64"/>
  <c r="E60" i="64" s="1"/>
  <c r="D50" i="64"/>
  <c r="G49" i="64"/>
  <c r="G48" i="64"/>
  <c r="G47" i="64"/>
  <c r="G46" i="64"/>
  <c r="G45" i="64"/>
  <c r="G44" i="64"/>
  <c r="G50" i="64" s="1"/>
  <c r="F39" i="64"/>
  <c r="E39" i="64"/>
  <c r="D39" i="64"/>
  <c r="G38" i="64"/>
  <c r="G37" i="64"/>
  <c r="G36" i="64"/>
  <c r="G39" i="64" s="1"/>
  <c r="F32" i="64"/>
  <c r="D32" i="64"/>
  <c r="G31" i="64"/>
  <c r="G32" i="64" s="1"/>
  <c r="F27" i="64"/>
  <c r="D27" i="64"/>
  <c r="G26" i="64"/>
  <c r="G27" i="64" s="1"/>
  <c r="F22" i="64"/>
  <c r="D22" i="64"/>
  <c r="G21" i="64"/>
  <c r="G20" i="64"/>
  <c r="G22" i="64" s="1"/>
  <c r="F15" i="64"/>
  <c r="D15" i="64"/>
  <c r="G14" i="64"/>
  <c r="G13" i="64"/>
  <c r="G12" i="64"/>
  <c r="F8" i="64"/>
  <c r="E8" i="64"/>
  <c r="E16" i="64" s="1"/>
  <c r="D8" i="64"/>
  <c r="G7" i="64"/>
  <c r="G6" i="64"/>
  <c r="G5" i="64"/>
  <c r="G4" i="64"/>
  <c r="G3" i="64"/>
  <c r="F16" i="64" l="1"/>
  <c r="G97" i="64"/>
  <c r="G104" i="64"/>
  <c r="G112" i="64"/>
  <c r="D113" i="64"/>
  <c r="G127" i="64"/>
  <c r="F79" i="64"/>
  <c r="D60" i="64"/>
  <c r="G139" i="64"/>
  <c r="G8" i="64"/>
  <c r="G15" i="64"/>
  <c r="D16" i="64"/>
  <c r="D40" i="64"/>
  <c r="F40" i="64"/>
  <c r="G59" i="64"/>
  <c r="G60" i="64" s="1"/>
  <c r="F60" i="64"/>
  <c r="G78" i="64"/>
  <c r="G79" i="64" s="1"/>
  <c r="D79" i="64"/>
  <c r="E113" i="64"/>
  <c r="G151" i="64"/>
  <c r="G40" i="64"/>
  <c r="G113" i="64"/>
  <c r="E151" i="63"/>
  <c r="D151" i="63"/>
  <c r="G150" i="63"/>
  <c r="G149" i="63"/>
  <c r="G148" i="63"/>
  <c r="G147" i="63"/>
  <c r="G146" i="63"/>
  <c r="G145" i="63"/>
  <c r="G144" i="63"/>
  <c r="G143" i="63"/>
  <c r="G142" i="63"/>
  <c r="F139" i="63"/>
  <c r="D139" i="63"/>
  <c r="G138" i="63"/>
  <c r="G137" i="63"/>
  <c r="G136" i="63"/>
  <c r="G135" i="63"/>
  <c r="G134" i="63"/>
  <c r="G133" i="63"/>
  <c r="G132" i="63"/>
  <c r="G131" i="63"/>
  <c r="F127" i="63"/>
  <c r="D127" i="63"/>
  <c r="G126" i="63"/>
  <c r="G125" i="63"/>
  <c r="G124" i="63"/>
  <c r="G123" i="63"/>
  <c r="G122" i="63"/>
  <c r="G121" i="63"/>
  <c r="G120" i="63"/>
  <c r="G119" i="63"/>
  <c r="G118" i="63"/>
  <c r="G117" i="63"/>
  <c r="E112" i="63"/>
  <c r="D112" i="63"/>
  <c r="G111" i="63"/>
  <c r="G110" i="63"/>
  <c r="G109" i="63"/>
  <c r="G108" i="63"/>
  <c r="F104" i="63"/>
  <c r="F113" i="63" s="1"/>
  <c r="E104" i="63"/>
  <c r="D104" i="63"/>
  <c r="G103" i="63"/>
  <c r="G102" i="63"/>
  <c r="G101" i="63"/>
  <c r="F97" i="63"/>
  <c r="D97" i="63"/>
  <c r="G96" i="63"/>
  <c r="G95" i="63"/>
  <c r="G94" i="63"/>
  <c r="G93" i="63"/>
  <c r="G92" i="63"/>
  <c r="G91" i="63"/>
  <c r="G90" i="63"/>
  <c r="G89" i="63"/>
  <c r="G88" i="63"/>
  <c r="G87" i="63"/>
  <c r="G86" i="63"/>
  <c r="G85" i="63"/>
  <c r="G84" i="63"/>
  <c r="G83" i="63"/>
  <c r="F78" i="63"/>
  <c r="F79" i="63" s="1"/>
  <c r="D78" i="63"/>
  <c r="G77" i="63"/>
  <c r="G76" i="63"/>
  <c r="G75" i="63"/>
  <c r="G74" i="63"/>
  <c r="G73" i="63"/>
  <c r="G72" i="63"/>
  <c r="G71" i="63"/>
  <c r="G70" i="63"/>
  <c r="G69" i="63"/>
  <c r="F65" i="63"/>
  <c r="E65" i="63"/>
  <c r="E79" i="63" s="1"/>
  <c r="D65" i="63"/>
  <c r="G64" i="63"/>
  <c r="G65" i="63" s="1"/>
  <c r="F59" i="63"/>
  <c r="D59" i="63"/>
  <c r="G58" i="63"/>
  <c r="G57" i="63"/>
  <c r="G56" i="63"/>
  <c r="G55" i="63"/>
  <c r="G59" i="63" s="1"/>
  <c r="G54" i="63"/>
  <c r="F50" i="63"/>
  <c r="F60" i="63" s="1"/>
  <c r="E50" i="63"/>
  <c r="E60" i="63" s="1"/>
  <c r="D50" i="63"/>
  <c r="G49" i="63"/>
  <c r="G48" i="63"/>
  <c r="G47" i="63"/>
  <c r="G46" i="63"/>
  <c r="G45" i="63"/>
  <c r="G44" i="63"/>
  <c r="G50" i="63" s="1"/>
  <c r="F39" i="63"/>
  <c r="E39" i="63"/>
  <c r="D39" i="63"/>
  <c r="G38" i="63"/>
  <c r="G37" i="63"/>
  <c r="G36" i="63"/>
  <c r="F32" i="63"/>
  <c r="D32" i="63"/>
  <c r="G31" i="63"/>
  <c r="G32" i="63" s="1"/>
  <c r="F27" i="63"/>
  <c r="D27" i="63"/>
  <c r="G26" i="63"/>
  <c r="G27" i="63" s="1"/>
  <c r="F22" i="63"/>
  <c r="D22" i="63"/>
  <c r="G21" i="63"/>
  <c r="G20" i="63"/>
  <c r="F15" i="63"/>
  <c r="D15" i="63"/>
  <c r="G14" i="63"/>
  <c r="G13" i="63"/>
  <c r="G12" i="63"/>
  <c r="F8" i="63"/>
  <c r="E8" i="63"/>
  <c r="E16" i="63" s="1"/>
  <c r="D8" i="63"/>
  <c r="G7" i="63"/>
  <c r="G6" i="63"/>
  <c r="G5" i="63"/>
  <c r="G4" i="63"/>
  <c r="G3" i="63"/>
  <c r="F16" i="63" l="1"/>
  <c r="G22" i="63"/>
  <c r="G104" i="63"/>
  <c r="G112" i="63"/>
  <c r="G127" i="63"/>
  <c r="G8" i="63"/>
  <c r="D16" i="63"/>
  <c r="G39" i="63"/>
  <c r="D60" i="63"/>
  <c r="D79" i="63"/>
  <c r="G97" i="63"/>
  <c r="E113" i="63"/>
  <c r="G139" i="63"/>
  <c r="G16" i="64"/>
  <c r="G15" i="63"/>
  <c r="G16" i="63" s="1"/>
  <c r="D40" i="63"/>
  <c r="F40" i="63"/>
  <c r="G78" i="63"/>
  <c r="G79" i="63" s="1"/>
  <c r="D113" i="63"/>
  <c r="G151" i="63"/>
  <c r="G40" i="63"/>
  <c r="G60" i="63"/>
  <c r="G113" i="63"/>
  <c r="E151" i="62"/>
  <c r="D151" i="62"/>
  <c r="G150" i="62"/>
  <c r="G149" i="62"/>
  <c r="G148" i="62"/>
  <c r="G147" i="62"/>
  <c r="G146" i="62"/>
  <c r="G145" i="62"/>
  <c r="G144" i="62"/>
  <c r="G143" i="62"/>
  <c r="G142" i="62"/>
  <c r="F139" i="62"/>
  <c r="D139" i="62"/>
  <c r="G138" i="62"/>
  <c r="G137" i="62"/>
  <c r="G136" i="62"/>
  <c r="G135" i="62"/>
  <c r="G134" i="62"/>
  <c r="G133" i="62"/>
  <c r="G132" i="62"/>
  <c r="G131" i="62"/>
  <c r="F127" i="62"/>
  <c r="D127" i="62"/>
  <c r="G126" i="62"/>
  <c r="G125" i="62"/>
  <c r="G124" i="62"/>
  <c r="G123" i="62"/>
  <c r="G122" i="62"/>
  <c r="G121" i="62"/>
  <c r="G120" i="62"/>
  <c r="G119" i="62"/>
  <c r="G118" i="62"/>
  <c r="G117" i="62"/>
  <c r="E112" i="62"/>
  <c r="D112" i="62"/>
  <c r="G111" i="62"/>
  <c r="G110" i="62"/>
  <c r="G109" i="62"/>
  <c r="G108" i="62"/>
  <c r="F104" i="62"/>
  <c r="F113" i="62" s="1"/>
  <c r="E104" i="62"/>
  <c r="D104" i="62"/>
  <c r="G103" i="62"/>
  <c r="G102" i="62"/>
  <c r="G101" i="62"/>
  <c r="F97" i="62"/>
  <c r="D97" i="62"/>
  <c r="G96" i="62"/>
  <c r="G95" i="62"/>
  <c r="G94" i="62"/>
  <c r="G93" i="62"/>
  <c r="G92" i="62"/>
  <c r="G91" i="62"/>
  <c r="G90" i="62"/>
  <c r="G89" i="62"/>
  <c r="G88" i="62"/>
  <c r="G87" i="62"/>
  <c r="G86" i="62"/>
  <c r="G85" i="62"/>
  <c r="G84" i="62"/>
  <c r="G83" i="62"/>
  <c r="F78" i="62"/>
  <c r="F79" i="62" s="1"/>
  <c r="D78" i="62"/>
  <c r="G77" i="62"/>
  <c r="G76" i="62"/>
  <c r="G75" i="62"/>
  <c r="G74" i="62"/>
  <c r="G73" i="62"/>
  <c r="G72" i="62"/>
  <c r="G71" i="62"/>
  <c r="G70" i="62"/>
  <c r="G69" i="62"/>
  <c r="G78" i="62" s="1"/>
  <c r="F65" i="62"/>
  <c r="E65" i="62"/>
  <c r="E79" i="62" s="1"/>
  <c r="D65" i="62"/>
  <c r="G64" i="62"/>
  <c r="G65" i="62" s="1"/>
  <c r="F59" i="62"/>
  <c r="D59" i="62"/>
  <c r="G58" i="62"/>
  <c r="G57" i="62"/>
  <c r="G56" i="62"/>
  <c r="G55" i="62"/>
  <c r="G59" i="62" s="1"/>
  <c r="G54" i="62"/>
  <c r="F50" i="62"/>
  <c r="F60" i="62" s="1"/>
  <c r="E50" i="62"/>
  <c r="E60" i="62" s="1"/>
  <c r="D50" i="62"/>
  <c r="G49" i="62"/>
  <c r="G48" i="62"/>
  <c r="G47" i="62"/>
  <c r="G46" i="62"/>
  <c r="G45" i="62"/>
  <c r="G44" i="62"/>
  <c r="G50" i="62" s="1"/>
  <c r="F39" i="62"/>
  <c r="E39" i="62"/>
  <c r="D39" i="62"/>
  <c r="G38" i="62"/>
  <c r="G37" i="62"/>
  <c r="G36" i="62"/>
  <c r="G39" i="62" s="1"/>
  <c r="F32" i="62"/>
  <c r="D32" i="62"/>
  <c r="G31" i="62"/>
  <c r="G32" i="62" s="1"/>
  <c r="F27" i="62"/>
  <c r="D27" i="62"/>
  <c r="G26" i="62"/>
  <c r="G27" i="62" s="1"/>
  <c r="F22" i="62"/>
  <c r="D22" i="62"/>
  <c r="G21" i="62"/>
  <c r="G20" i="62"/>
  <c r="F15" i="62"/>
  <c r="D15" i="62"/>
  <c r="G14" i="62"/>
  <c r="G13" i="62"/>
  <c r="G12" i="62"/>
  <c r="F8" i="62"/>
  <c r="E8" i="62"/>
  <c r="E16" i="62" s="1"/>
  <c r="D8" i="62"/>
  <c r="G7" i="62"/>
  <c r="G6" i="62"/>
  <c r="G5" i="62"/>
  <c r="G4" i="62"/>
  <c r="G3" i="62"/>
  <c r="F16" i="62" l="1"/>
  <c r="G104" i="62"/>
  <c r="G112" i="62"/>
  <c r="G127" i="62"/>
  <c r="G151" i="62"/>
  <c r="G15" i="62"/>
  <c r="D40" i="62"/>
  <c r="D60" i="62"/>
  <c r="D79" i="62"/>
  <c r="G97" i="62"/>
  <c r="E113" i="62"/>
  <c r="G139" i="62"/>
  <c r="G8" i="62"/>
  <c r="D16" i="62"/>
  <c r="G22" i="62"/>
  <c r="F40" i="62"/>
  <c r="G79" i="62"/>
  <c r="D113" i="62"/>
  <c r="G113" i="62"/>
  <c r="G40" i="62"/>
  <c r="G60" i="62"/>
  <c r="G72" i="61"/>
  <c r="G16" i="62" l="1"/>
  <c r="E151" i="61"/>
  <c r="D151" i="61"/>
  <c r="G150" i="61"/>
  <c r="G149" i="61"/>
  <c r="G148" i="61"/>
  <c r="G147" i="61"/>
  <c r="G146" i="61"/>
  <c r="G145" i="61"/>
  <c r="G144" i="61"/>
  <c r="G143" i="61"/>
  <c r="G142" i="61"/>
  <c r="F139" i="61"/>
  <c r="D139" i="61"/>
  <c r="G138" i="61"/>
  <c r="G137" i="61"/>
  <c r="G136" i="61"/>
  <c r="G135" i="61"/>
  <c r="G134" i="61"/>
  <c r="G133" i="61"/>
  <c r="G132" i="61"/>
  <c r="G131" i="61"/>
  <c r="F127" i="61"/>
  <c r="D127" i="61"/>
  <c r="G126" i="61"/>
  <c r="G125" i="61"/>
  <c r="G124" i="61"/>
  <c r="G123" i="61"/>
  <c r="G122" i="61"/>
  <c r="G121" i="61"/>
  <c r="G120" i="61"/>
  <c r="G119" i="61"/>
  <c r="G118" i="61"/>
  <c r="G117" i="61"/>
  <c r="E112" i="61"/>
  <c r="D112" i="61"/>
  <c r="G111" i="61"/>
  <c r="G110" i="61"/>
  <c r="G109" i="61"/>
  <c r="G108" i="61"/>
  <c r="F104" i="61"/>
  <c r="F113" i="61" s="1"/>
  <c r="E104" i="61"/>
  <c r="D104" i="61"/>
  <c r="G103" i="61"/>
  <c r="G102" i="61"/>
  <c r="G101" i="61"/>
  <c r="F97" i="61"/>
  <c r="D97" i="61"/>
  <c r="G96" i="61"/>
  <c r="G95" i="61"/>
  <c r="G94" i="61"/>
  <c r="G93" i="61"/>
  <c r="G92" i="61"/>
  <c r="G91" i="61"/>
  <c r="G90" i="61"/>
  <c r="G89" i="61"/>
  <c r="G88" i="61"/>
  <c r="G87" i="61"/>
  <c r="G86" i="61"/>
  <c r="G85" i="61"/>
  <c r="G84" i="61"/>
  <c r="G83" i="61"/>
  <c r="F78" i="61"/>
  <c r="D78" i="61"/>
  <c r="G77" i="61"/>
  <c r="G76" i="61"/>
  <c r="G75" i="61"/>
  <c r="G74" i="61"/>
  <c r="G73" i="61"/>
  <c r="G71" i="61"/>
  <c r="G70" i="61"/>
  <c r="G69" i="61"/>
  <c r="F65" i="61"/>
  <c r="E65" i="61"/>
  <c r="E79" i="61" s="1"/>
  <c r="D65" i="61"/>
  <c r="G64" i="61"/>
  <c r="G65" i="61" s="1"/>
  <c r="F59" i="61"/>
  <c r="D59" i="61"/>
  <c r="G58" i="61"/>
  <c r="G57" i="61"/>
  <c r="G56" i="61"/>
  <c r="G55" i="61"/>
  <c r="G54" i="61"/>
  <c r="F50" i="61"/>
  <c r="E50" i="61"/>
  <c r="E60" i="61" s="1"/>
  <c r="D50" i="61"/>
  <c r="G49" i="61"/>
  <c r="G48" i="61"/>
  <c r="G47" i="61"/>
  <c r="G46" i="61"/>
  <c r="G45" i="61"/>
  <c r="G44" i="61"/>
  <c r="F39" i="61"/>
  <c r="E39" i="61"/>
  <c r="D39" i="61"/>
  <c r="G38" i="61"/>
  <c r="G37" i="61"/>
  <c r="G36" i="61"/>
  <c r="F32" i="61"/>
  <c r="D32" i="61"/>
  <c r="G31" i="61"/>
  <c r="G32" i="61" s="1"/>
  <c r="F27" i="61"/>
  <c r="D27" i="61"/>
  <c r="G26" i="61"/>
  <c r="G27" i="61" s="1"/>
  <c r="F22" i="61"/>
  <c r="D22" i="61"/>
  <c r="G21" i="61"/>
  <c r="G20" i="61"/>
  <c r="F15" i="61"/>
  <c r="F16" i="61" s="1"/>
  <c r="D15" i="61"/>
  <c r="G14" i="61"/>
  <c r="G13" i="61"/>
  <c r="G12" i="61"/>
  <c r="F8" i="61"/>
  <c r="E8" i="61"/>
  <c r="E16" i="61" s="1"/>
  <c r="D8" i="61"/>
  <c r="D16" i="61" s="1"/>
  <c r="G7" i="61"/>
  <c r="G6" i="61"/>
  <c r="G5" i="61"/>
  <c r="G4" i="61"/>
  <c r="G3" i="61"/>
  <c r="G39" i="61" l="1"/>
  <c r="G50" i="61"/>
  <c r="F60" i="61"/>
  <c r="G59" i="61"/>
  <c r="G127" i="61"/>
  <c r="G139" i="61"/>
  <c r="G151" i="61"/>
  <c r="G22" i="61"/>
  <c r="D40" i="61"/>
  <c r="F40" i="61"/>
  <c r="G78" i="61"/>
  <c r="G79" i="61" s="1"/>
  <c r="D79" i="61"/>
  <c r="G97" i="61"/>
  <c r="G104" i="61"/>
  <c r="G112" i="61"/>
  <c r="G113" i="61" s="1"/>
  <c r="D113" i="61"/>
  <c r="G8" i="61"/>
  <c r="G15" i="61"/>
  <c r="D60" i="61"/>
  <c r="F79" i="61"/>
  <c r="E113" i="61"/>
  <c r="G40" i="61"/>
  <c r="G60" i="61"/>
  <c r="E99" i="56"/>
  <c r="G16" i="61" l="1"/>
  <c r="G69" i="60" l="1"/>
  <c r="E150" i="60"/>
  <c r="D150" i="60"/>
  <c r="G149" i="60"/>
  <c r="G148" i="60"/>
  <c r="G147" i="60"/>
  <c r="G146" i="60"/>
  <c r="G145" i="60"/>
  <c r="G144" i="60"/>
  <c r="G143" i="60"/>
  <c r="G142" i="60"/>
  <c r="G141" i="60"/>
  <c r="F138" i="60"/>
  <c r="D138" i="60"/>
  <c r="G137" i="60"/>
  <c r="G136" i="60"/>
  <c r="G135" i="60"/>
  <c r="G134" i="60"/>
  <c r="G133" i="60"/>
  <c r="G132" i="60"/>
  <c r="G131" i="60"/>
  <c r="G130" i="60"/>
  <c r="F126" i="60"/>
  <c r="D126" i="60"/>
  <c r="G125" i="60"/>
  <c r="G124" i="60"/>
  <c r="G123" i="60"/>
  <c r="G122" i="60"/>
  <c r="G121" i="60"/>
  <c r="G120" i="60"/>
  <c r="G119" i="60"/>
  <c r="G118" i="60"/>
  <c r="G117" i="60"/>
  <c r="G116" i="60"/>
  <c r="E111" i="60"/>
  <c r="D111" i="60"/>
  <c r="G110" i="60"/>
  <c r="G109" i="60"/>
  <c r="G108" i="60"/>
  <c r="G107" i="60"/>
  <c r="F103" i="60"/>
  <c r="F112" i="60" s="1"/>
  <c r="E103" i="60"/>
  <c r="D103" i="60"/>
  <c r="G102" i="60"/>
  <c r="G101" i="60"/>
  <c r="G100" i="60"/>
  <c r="F96" i="60"/>
  <c r="D96" i="60"/>
  <c r="G95" i="60"/>
  <c r="G94" i="60"/>
  <c r="G93" i="60"/>
  <c r="G92" i="60"/>
  <c r="G91" i="60"/>
  <c r="G90" i="60"/>
  <c r="G89" i="60"/>
  <c r="G88" i="60"/>
  <c r="G87" i="60"/>
  <c r="G86" i="60"/>
  <c r="G85" i="60"/>
  <c r="G84" i="60"/>
  <c r="G83" i="60"/>
  <c r="G82" i="60"/>
  <c r="F77" i="60"/>
  <c r="D77" i="60"/>
  <c r="G76" i="60"/>
  <c r="G75" i="60"/>
  <c r="G74" i="60"/>
  <c r="G73" i="60"/>
  <c r="G72" i="60"/>
  <c r="G71" i="60"/>
  <c r="G70" i="60"/>
  <c r="F65" i="60"/>
  <c r="E65" i="60"/>
  <c r="E78" i="60" s="1"/>
  <c r="D65" i="60"/>
  <c r="G64" i="60"/>
  <c r="G65" i="60" s="1"/>
  <c r="F59" i="60"/>
  <c r="D59" i="60"/>
  <c r="G58" i="60"/>
  <c r="G57" i="60"/>
  <c r="G56" i="60"/>
  <c r="G55" i="60"/>
  <c r="G54" i="60"/>
  <c r="F50" i="60"/>
  <c r="E50" i="60"/>
  <c r="E60" i="60" s="1"/>
  <c r="D50" i="60"/>
  <c r="G49" i="60"/>
  <c r="G48" i="60"/>
  <c r="G47" i="60"/>
  <c r="G46" i="60"/>
  <c r="G45" i="60"/>
  <c r="G44" i="60"/>
  <c r="F39" i="60"/>
  <c r="E39" i="60"/>
  <c r="D39" i="60"/>
  <c r="G38" i="60"/>
  <c r="G37" i="60"/>
  <c r="G36" i="60"/>
  <c r="F32" i="60"/>
  <c r="D32" i="60"/>
  <c r="G31" i="60"/>
  <c r="G32" i="60" s="1"/>
  <c r="F27" i="60"/>
  <c r="D27" i="60"/>
  <c r="G26" i="60"/>
  <c r="G27" i="60" s="1"/>
  <c r="F22" i="60"/>
  <c r="D22" i="60"/>
  <c r="G21" i="60"/>
  <c r="G20" i="60"/>
  <c r="F15" i="60"/>
  <c r="D15" i="60"/>
  <c r="G14" i="60"/>
  <c r="G13" i="60"/>
  <c r="G15" i="60" s="1"/>
  <c r="G12" i="60"/>
  <c r="F8" i="60"/>
  <c r="E8" i="60"/>
  <c r="E16" i="60" s="1"/>
  <c r="D8" i="60"/>
  <c r="G7" i="60"/>
  <c r="G6" i="60"/>
  <c r="G5" i="60"/>
  <c r="G4" i="60"/>
  <c r="G3" i="60"/>
  <c r="G59" i="60" l="1"/>
  <c r="G96" i="60"/>
  <c r="G103" i="60"/>
  <c r="G112" i="60" s="1"/>
  <c r="G111" i="60"/>
  <c r="G126" i="60"/>
  <c r="G138" i="60"/>
  <c r="G8" i="60"/>
  <c r="F16" i="60"/>
  <c r="G22" i="60"/>
  <c r="G40" i="60" s="1"/>
  <c r="G39" i="60"/>
  <c r="G50" i="60"/>
  <c r="D60" i="60"/>
  <c r="F78" i="60"/>
  <c r="E112" i="60"/>
  <c r="G150" i="60"/>
  <c r="D16" i="60"/>
  <c r="D40" i="60"/>
  <c r="F40" i="60"/>
  <c r="F60" i="60"/>
  <c r="D78" i="60"/>
  <c r="D112" i="60"/>
  <c r="G77" i="60"/>
  <c r="G78" i="60"/>
  <c r="G16" i="60"/>
  <c r="G60" i="60"/>
  <c r="E150" i="59"/>
  <c r="D150" i="59"/>
  <c r="G149" i="59"/>
  <c r="G148" i="59"/>
  <c r="G147" i="59"/>
  <c r="G146" i="59"/>
  <c r="G145" i="59"/>
  <c r="G144" i="59"/>
  <c r="G143" i="59"/>
  <c r="G142" i="59"/>
  <c r="G141" i="59"/>
  <c r="F138" i="59"/>
  <c r="D138" i="59"/>
  <c r="G137" i="59"/>
  <c r="G136" i="59"/>
  <c r="G135" i="59"/>
  <c r="G134" i="59"/>
  <c r="G133" i="59"/>
  <c r="G132" i="59"/>
  <c r="G131" i="59"/>
  <c r="G130" i="59"/>
  <c r="F126" i="59"/>
  <c r="D126" i="59"/>
  <c r="G125" i="59"/>
  <c r="G124" i="59"/>
  <c r="G123" i="59"/>
  <c r="G122" i="59"/>
  <c r="G121" i="59"/>
  <c r="G120" i="59"/>
  <c r="G119" i="59"/>
  <c r="G118" i="59"/>
  <c r="G117" i="59"/>
  <c r="G116" i="59"/>
  <c r="E111" i="59"/>
  <c r="D111" i="59"/>
  <c r="G110" i="59"/>
  <c r="G109" i="59"/>
  <c r="G108" i="59"/>
  <c r="G107" i="59"/>
  <c r="F103" i="59"/>
  <c r="F112" i="59" s="1"/>
  <c r="E103" i="59"/>
  <c r="D103" i="59"/>
  <c r="G102" i="59"/>
  <c r="G101" i="59"/>
  <c r="G100" i="59"/>
  <c r="F96" i="59"/>
  <c r="E96" i="59"/>
  <c r="D96" i="59"/>
  <c r="G95" i="59"/>
  <c r="G94" i="59"/>
  <c r="G93" i="59"/>
  <c r="G92" i="59"/>
  <c r="G91" i="59"/>
  <c r="G90" i="59"/>
  <c r="G89" i="59"/>
  <c r="G88" i="59"/>
  <c r="G87" i="59"/>
  <c r="G86" i="59"/>
  <c r="G85" i="59"/>
  <c r="G84" i="59"/>
  <c r="G83" i="59"/>
  <c r="G82" i="59"/>
  <c r="F77" i="59"/>
  <c r="D77" i="59"/>
  <c r="G76" i="59"/>
  <c r="G75" i="59"/>
  <c r="G74" i="59"/>
  <c r="G73" i="59"/>
  <c r="G72" i="59"/>
  <c r="G71" i="59"/>
  <c r="G70" i="59"/>
  <c r="G69" i="59"/>
  <c r="F65" i="59"/>
  <c r="E65" i="59"/>
  <c r="E78" i="59" s="1"/>
  <c r="D65" i="59"/>
  <c r="G64" i="59"/>
  <c r="G65" i="59" s="1"/>
  <c r="F59" i="59"/>
  <c r="D59" i="59"/>
  <c r="G58" i="59"/>
  <c r="G57" i="59"/>
  <c r="G56" i="59"/>
  <c r="G55" i="59"/>
  <c r="G54" i="59"/>
  <c r="F50" i="59"/>
  <c r="E50" i="59"/>
  <c r="E60" i="59" s="1"/>
  <c r="D50" i="59"/>
  <c r="G49" i="59"/>
  <c r="G48" i="59"/>
  <c r="G47" i="59"/>
  <c r="G46" i="59"/>
  <c r="G45" i="59"/>
  <c r="G44" i="59"/>
  <c r="F39" i="59"/>
  <c r="E39" i="59"/>
  <c r="D39" i="59"/>
  <c r="G38" i="59"/>
  <c r="G37" i="59"/>
  <c r="G36" i="59"/>
  <c r="F32" i="59"/>
  <c r="D32" i="59"/>
  <c r="G31" i="59"/>
  <c r="G32" i="59" s="1"/>
  <c r="F27" i="59"/>
  <c r="D27" i="59"/>
  <c r="G26" i="59"/>
  <c r="G27" i="59" s="1"/>
  <c r="F22" i="59"/>
  <c r="D22" i="59"/>
  <c r="G21" i="59"/>
  <c r="G20" i="59"/>
  <c r="F15" i="59"/>
  <c r="D15" i="59"/>
  <c r="G14" i="59"/>
  <c r="G13" i="59"/>
  <c r="G12" i="59"/>
  <c r="F8" i="59"/>
  <c r="E8" i="59"/>
  <c r="E16" i="59" s="1"/>
  <c r="D8" i="59"/>
  <c r="G7" i="59"/>
  <c r="G6" i="59"/>
  <c r="G5" i="59"/>
  <c r="G4" i="59"/>
  <c r="G3" i="59"/>
  <c r="D40" i="59" l="1"/>
  <c r="F78" i="59"/>
  <c r="D112" i="59"/>
  <c r="G126" i="59"/>
  <c r="G138" i="59"/>
  <c r="G22" i="59"/>
  <c r="F60" i="59"/>
  <c r="D60" i="59"/>
  <c r="G77" i="59"/>
  <c r="G78" i="59" s="1"/>
  <c r="G8" i="59"/>
  <c r="G15" i="59"/>
  <c r="D16" i="59"/>
  <c r="G39" i="59"/>
  <c r="G40" i="59" s="1"/>
  <c r="G50" i="59"/>
  <c r="G96" i="59"/>
  <c r="E112" i="59"/>
  <c r="F16" i="59"/>
  <c r="G59" i="59"/>
  <c r="G60" i="59" s="1"/>
  <c r="G103" i="59"/>
  <c r="G112" i="59" s="1"/>
  <c r="G111" i="59"/>
  <c r="G150" i="59"/>
  <c r="F40" i="59"/>
  <c r="D78" i="59"/>
  <c r="E40" i="59"/>
  <c r="G138" i="58"/>
  <c r="G16" i="59" l="1"/>
  <c r="G133" i="57"/>
  <c r="G137" i="58" l="1"/>
  <c r="E152" i="58" l="1"/>
  <c r="D152" i="58"/>
  <c r="G151" i="58"/>
  <c r="G150" i="58"/>
  <c r="G149" i="58"/>
  <c r="G148" i="58"/>
  <c r="G147" i="58"/>
  <c r="G146" i="58"/>
  <c r="G145" i="58"/>
  <c r="G144" i="58"/>
  <c r="G143" i="58"/>
  <c r="F140" i="58"/>
  <c r="D140" i="58"/>
  <c r="G139" i="58"/>
  <c r="G136" i="58"/>
  <c r="G135" i="58"/>
  <c r="G134" i="58"/>
  <c r="G133" i="58"/>
  <c r="G132" i="58"/>
  <c r="G131" i="58"/>
  <c r="F127" i="58"/>
  <c r="D127" i="58"/>
  <c r="G126" i="58"/>
  <c r="G125" i="58"/>
  <c r="G124" i="58"/>
  <c r="G123" i="58"/>
  <c r="G122" i="58"/>
  <c r="G121" i="58"/>
  <c r="G120" i="58"/>
  <c r="G119" i="58"/>
  <c r="G118" i="58"/>
  <c r="G117" i="58"/>
  <c r="E112" i="58"/>
  <c r="D112" i="58"/>
  <c r="G111" i="58"/>
  <c r="G110" i="58"/>
  <c r="G109" i="58"/>
  <c r="G108" i="58"/>
  <c r="F104" i="58"/>
  <c r="F113" i="58" s="1"/>
  <c r="E104" i="58"/>
  <c r="D104" i="58"/>
  <c r="G103" i="58"/>
  <c r="G102" i="58"/>
  <c r="G101" i="58"/>
  <c r="F97" i="58"/>
  <c r="E97" i="58"/>
  <c r="D97" i="58"/>
  <c r="G96" i="58"/>
  <c r="G95" i="58"/>
  <c r="G94" i="58"/>
  <c r="G93" i="58"/>
  <c r="G92" i="58"/>
  <c r="G91" i="58"/>
  <c r="G90" i="58"/>
  <c r="G89" i="58"/>
  <c r="G88" i="58"/>
  <c r="G87" i="58"/>
  <c r="G86" i="58"/>
  <c r="G85" i="58"/>
  <c r="G84" i="58"/>
  <c r="G83" i="58"/>
  <c r="F78" i="58"/>
  <c r="D78" i="58"/>
  <c r="G77" i="58"/>
  <c r="G76" i="58"/>
  <c r="G75" i="58"/>
  <c r="G74" i="58"/>
  <c r="G73" i="58"/>
  <c r="G72" i="58"/>
  <c r="G71" i="58"/>
  <c r="G70" i="58"/>
  <c r="G69" i="58"/>
  <c r="F65" i="58"/>
  <c r="E65" i="58"/>
  <c r="E79" i="58" s="1"/>
  <c r="D65" i="58"/>
  <c r="G64" i="58"/>
  <c r="G65" i="58" s="1"/>
  <c r="F59" i="58"/>
  <c r="D59" i="58"/>
  <c r="G58" i="58"/>
  <c r="G57" i="58"/>
  <c r="G56" i="58"/>
  <c r="G55" i="58"/>
  <c r="G54" i="58"/>
  <c r="F50" i="58"/>
  <c r="E50" i="58"/>
  <c r="E60" i="58" s="1"/>
  <c r="D50" i="58"/>
  <c r="G49" i="58"/>
  <c r="G48" i="58"/>
  <c r="G47" i="58"/>
  <c r="G46" i="58"/>
  <c r="G45" i="58"/>
  <c r="G44" i="58"/>
  <c r="F39" i="58"/>
  <c r="E39" i="58"/>
  <c r="D39" i="58"/>
  <c r="G38" i="58"/>
  <c r="G37" i="58"/>
  <c r="G36" i="58"/>
  <c r="F32" i="58"/>
  <c r="D32" i="58"/>
  <c r="G31" i="58"/>
  <c r="G32" i="58" s="1"/>
  <c r="F27" i="58"/>
  <c r="D27" i="58"/>
  <c r="G26" i="58"/>
  <c r="G27" i="58" s="1"/>
  <c r="F22" i="58"/>
  <c r="D22" i="58"/>
  <c r="G21" i="58"/>
  <c r="G20" i="58"/>
  <c r="F15" i="58"/>
  <c r="D15" i="58"/>
  <c r="G14" i="58"/>
  <c r="G13" i="58"/>
  <c r="G12" i="58"/>
  <c r="F8" i="58"/>
  <c r="E8" i="58"/>
  <c r="E16" i="58" s="1"/>
  <c r="D8" i="58"/>
  <c r="G7" i="58"/>
  <c r="G6" i="58"/>
  <c r="G5" i="58"/>
  <c r="G4" i="58"/>
  <c r="G3" i="58"/>
  <c r="E151" i="57"/>
  <c r="D151" i="57"/>
  <c r="G150" i="57"/>
  <c r="G149" i="57"/>
  <c r="G148" i="57"/>
  <c r="G147" i="57"/>
  <c r="G146" i="57"/>
  <c r="G145" i="57"/>
  <c r="G144" i="57"/>
  <c r="G143" i="57"/>
  <c r="G151" i="57" s="1"/>
  <c r="G142" i="57"/>
  <c r="F139" i="57"/>
  <c r="D139" i="57"/>
  <c r="G138" i="57"/>
  <c r="G137" i="57"/>
  <c r="G136" i="57"/>
  <c r="G135" i="57"/>
  <c r="G134" i="57"/>
  <c r="G132" i="57"/>
  <c r="G131" i="57"/>
  <c r="F127" i="57"/>
  <c r="D127" i="57"/>
  <c r="G126" i="57"/>
  <c r="G125" i="57"/>
  <c r="G124" i="57"/>
  <c r="G123" i="57"/>
  <c r="G122" i="57"/>
  <c r="G121" i="57"/>
  <c r="G120" i="57"/>
  <c r="G119" i="57"/>
  <c r="G118" i="57"/>
  <c r="G117" i="57"/>
  <c r="E112" i="57"/>
  <c r="D112" i="57"/>
  <c r="G111" i="57"/>
  <c r="G110" i="57"/>
  <c r="G109" i="57"/>
  <c r="G108" i="57"/>
  <c r="F104" i="57"/>
  <c r="F113" i="57" s="1"/>
  <c r="E104" i="57"/>
  <c r="D104" i="57"/>
  <c r="G103" i="57"/>
  <c r="G102" i="57"/>
  <c r="G101" i="57"/>
  <c r="F97" i="57"/>
  <c r="E97" i="57"/>
  <c r="D97" i="57"/>
  <c r="G96" i="57"/>
  <c r="G95" i="57"/>
  <c r="G94" i="57"/>
  <c r="G93" i="57"/>
  <c r="G92" i="57"/>
  <c r="G91" i="57"/>
  <c r="G90" i="57"/>
  <c r="G89" i="57"/>
  <c r="G88" i="57"/>
  <c r="G87" i="57"/>
  <c r="G86" i="57"/>
  <c r="G85" i="57"/>
  <c r="G84" i="57"/>
  <c r="G83" i="57"/>
  <c r="F78" i="57"/>
  <c r="D78" i="57"/>
  <c r="G77" i="57"/>
  <c r="G76" i="57"/>
  <c r="G75" i="57"/>
  <c r="G74" i="57"/>
  <c r="G73" i="57"/>
  <c r="G72" i="57"/>
  <c r="G71" i="57"/>
  <c r="G70" i="57"/>
  <c r="G69" i="57"/>
  <c r="F65" i="57"/>
  <c r="E65" i="57"/>
  <c r="E79" i="57" s="1"/>
  <c r="D65" i="57"/>
  <c r="G64" i="57"/>
  <c r="G65" i="57" s="1"/>
  <c r="F59" i="57"/>
  <c r="D59" i="57"/>
  <c r="G58" i="57"/>
  <c r="G57" i="57"/>
  <c r="G56" i="57"/>
  <c r="G55" i="57"/>
  <c r="G54" i="57"/>
  <c r="F50" i="57"/>
  <c r="E50" i="57"/>
  <c r="E60" i="57" s="1"/>
  <c r="D50" i="57"/>
  <c r="G49" i="57"/>
  <c r="G48" i="57"/>
  <c r="G47" i="57"/>
  <c r="G46" i="57"/>
  <c r="G45" i="57"/>
  <c r="G44" i="57"/>
  <c r="F39" i="57"/>
  <c r="E39" i="57"/>
  <c r="D39" i="57"/>
  <c r="G38" i="57"/>
  <c r="G37" i="57"/>
  <c r="G36" i="57"/>
  <c r="F32" i="57"/>
  <c r="D32" i="57"/>
  <c r="G31" i="57"/>
  <c r="G32" i="57" s="1"/>
  <c r="F27" i="57"/>
  <c r="D27" i="57"/>
  <c r="G26" i="57"/>
  <c r="G27" i="57" s="1"/>
  <c r="F22" i="57"/>
  <c r="D22" i="57"/>
  <c r="G21" i="57"/>
  <c r="G20" i="57"/>
  <c r="G22" i="57" s="1"/>
  <c r="F15" i="57"/>
  <c r="D15" i="57"/>
  <c r="G14" i="57"/>
  <c r="G13" i="57"/>
  <c r="G12" i="57"/>
  <c r="F8" i="57"/>
  <c r="E8" i="57"/>
  <c r="E16" i="57" s="1"/>
  <c r="D8" i="57"/>
  <c r="G7" i="57"/>
  <c r="G6" i="57"/>
  <c r="G5" i="57"/>
  <c r="G4" i="57"/>
  <c r="G3" i="57"/>
  <c r="G8" i="57" l="1"/>
  <c r="G104" i="58"/>
  <c r="G112" i="58"/>
  <c r="E113" i="57"/>
  <c r="F60" i="57"/>
  <c r="F79" i="57"/>
  <c r="G104" i="57"/>
  <c r="G112" i="57"/>
  <c r="G78" i="57"/>
  <c r="G79" i="57" s="1"/>
  <c r="F16" i="58"/>
  <c r="G78" i="58"/>
  <c r="G8" i="58"/>
  <c r="G15" i="58"/>
  <c r="G39" i="58"/>
  <c r="G50" i="58"/>
  <c r="D79" i="58"/>
  <c r="D16" i="57"/>
  <c r="G15" i="57"/>
  <c r="G39" i="57"/>
  <c r="G50" i="57"/>
  <c r="F16" i="57"/>
  <c r="D40" i="57"/>
  <c r="G59" i="57"/>
  <c r="G60" i="57" s="1"/>
  <c r="D79" i="57"/>
  <c r="G97" i="57"/>
  <c r="D113" i="57"/>
  <c r="G127" i="57"/>
  <c r="G139" i="57"/>
  <c r="F40" i="57"/>
  <c r="D60" i="57"/>
  <c r="G79" i="58"/>
  <c r="D16" i="58"/>
  <c r="G97" i="58"/>
  <c r="D113" i="58"/>
  <c r="G127" i="58"/>
  <c r="G140" i="58"/>
  <c r="G152" i="58"/>
  <c r="D40" i="58"/>
  <c r="G59" i="58"/>
  <c r="G60" i="58" s="1"/>
  <c r="G22" i="58"/>
  <c r="G40" i="58" s="1"/>
  <c r="F40" i="58"/>
  <c r="F60" i="58"/>
  <c r="D60" i="58"/>
  <c r="F79" i="58"/>
  <c r="E113" i="58"/>
  <c r="E40" i="58"/>
  <c r="G113" i="58"/>
  <c r="E40" i="57"/>
  <c r="G40" i="57"/>
  <c r="G113" i="57"/>
  <c r="D140" i="56"/>
  <c r="F140" i="56"/>
  <c r="G137" i="56"/>
  <c r="G138" i="56"/>
  <c r="G139" i="56"/>
  <c r="G134" i="56"/>
  <c r="G135" i="56"/>
  <c r="G136" i="56"/>
  <c r="G133" i="56"/>
  <c r="G140" i="56" s="1"/>
  <c r="G144" i="56"/>
  <c r="G145" i="56"/>
  <c r="G146" i="56"/>
  <c r="G147" i="56"/>
  <c r="G148" i="56"/>
  <c r="G149" i="56"/>
  <c r="G150" i="56"/>
  <c r="G151" i="56"/>
  <c r="G143" i="56"/>
  <c r="D129" i="56"/>
  <c r="F129" i="56"/>
  <c r="G120" i="56"/>
  <c r="G121" i="56"/>
  <c r="G122" i="56"/>
  <c r="G123" i="56"/>
  <c r="G124" i="56"/>
  <c r="G125" i="56"/>
  <c r="G126" i="56"/>
  <c r="G127" i="56"/>
  <c r="G128" i="56"/>
  <c r="G119" i="56"/>
  <c r="G92" i="56"/>
  <c r="D114" i="56"/>
  <c r="E114" i="56"/>
  <c r="G111" i="56"/>
  <c r="G112" i="56"/>
  <c r="G113" i="56"/>
  <c r="G110" i="56"/>
  <c r="D106" i="56"/>
  <c r="F106" i="56"/>
  <c r="G104" i="56"/>
  <c r="G105" i="56"/>
  <c r="G103" i="56"/>
  <c r="D99" i="56"/>
  <c r="F99" i="56"/>
  <c r="G98" i="56"/>
  <c r="G97" i="56"/>
  <c r="G96" i="56"/>
  <c r="G95" i="56"/>
  <c r="G91" i="56"/>
  <c r="G90" i="56"/>
  <c r="G88" i="56"/>
  <c r="G87" i="56"/>
  <c r="G86" i="56"/>
  <c r="G89" i="56"/>
  <c r="G93" i="56"/>
  <c r="G94" i="56"/>
  <c r="G85" i="56"/>
  <c r="D80" i="56"/>
  <c r="F80" i="56"/>
  <c r="G71" i="56"/>
  <c r="G72" i="56"/>
  <c r="G73" i="56"/>
  <c r="G74" i="56"/>
  <c r="G75" i="56"/>
  <c r="G76" i="56"/>
  <c r="G77" i="56"/>
  <c r="G78" i="56"/>
  <c r="G79" i="56"/>
  <c r="G70" i="56"/>
  <c r="G65" i="56"/>
  <c r="D60" i="56"/>
  <c r="F60" i="56"/>
  <c r="G56" i="56"/>
  <c r="G57" i="56"/>
  <c r="G58" i="56"/>
  <c r="G59" i="56"/>
  <c r="G55" i="56"/>
  <c r="D51" i="56"/>
  <c r="E51" i="56"/>
  <c r="F51" i="56"/>
  <c r="G50" i="56"/>
  <c r="G46" i="56"/>
  <c r="G47" i="56"/>
  <c r="G48" i="56"/>
  <c r="G49" i="56"/>
  <c r="G45" i="56"/>
  <c r="E40" i="56"/>
  <c r="D40" i="56"/>
  <c r="G39" i="56"/>
  <c r="G38" i="56"/>
  <c r="G37" i="56"/>
  <c r="G32" i="56"/>
  <c r="G27" i="56"/>
  <c r="D23" i="56"/>
  <c r="F23" i="56"/>
  <c r="G22" i="56"/>
  <c r="G21" i="56"/>
  <c r="D16" i="56"/>
  <c r="F16" i="56"/>
  <c r="G14" i="56"/>
  <c r="G15" i="56"/>
  <c r="G13" i="56"/>
  <c r="G8" i="56"/>
  <c r="G4" i="56"/>
  <c r="G5" i="56"/>
  <c r="G6" i="56"/>
  <c r="G7" i="56"/>
  <c r="G3" i="56"/>
  <c r="G9" i="56" l="1"/>
  <c r="G106" i="56"/>
  <c r="G129" i="56"/>
  <c r="G114" i="56"/>
  <c r="F61" i="56"/>
  <c r="D115" i="56"/>
  <c r="G16" i="58"/>
  <c r="G16" i="57"/>
  <c r="G99" i="56"/>
  <c r="G115" i="56"/>
  <c r="G23" i="56"/>
  <c r="G80" i="56"/>
  <c r="G60" i="56"/>
  <c r="G16" i="56"/>
  <c r="G40" i="56"/>
  <c r="G51" i="56"/>
  <c r="D61" i="56"/>
  <c r="G152" i="56"/>
  <c r="E152" i="56"/>
  <c r="D152" i="56"/>
  <c r="F115" i="56"/>
  <c r="E106" i="56"/>
  <c r="G66" i="56"/>
  <c r="F66" i="56"/>
  <c r="F81" i="56" s="1"/>
  <c r="E66" i="56"/>
  <c r="E81" i="56" s="1"/>
  <c r="D66" i="56"/>
  <c r="D81" i="56" s="1"/>
  <c r="E61" i="56"/>
  <c r="F40" i="56"/>
  <c r="G33" i="56"/>
  <c r="F33" i="56"/>
  <c r="D33" i="56"/>
  <c r="G28" i="56"/>
  <c r="F28" i="56"/>
  <c r="D28" i="56"/>
  <c r="F9" i="56"/>
  <c r="F17" i="56" s="1"/>
  <c r="E9" i="56"/>
  <c r="E17" i="56" s="1"/>
  <c r="D9" i="56"/>
  <c r="D17" i="56" s="1"/>
  <c r="G61" i="56" l="1"/>
  <c r="G81" i="56"/>
  <c r="E115" i="56"/>
  <c r="G41" i="56"/>
  <c r="D41" i="56"/>
  <c r="F41" i="56"/>
  <c r="G17" i="56"/>
  <c r="G154" i="55"/>
  <c r="E154" i="55"/>
  <c r="D154" i="55"/>
  <c r="F142" i="55"/>
  <c r="D142" i="55"/>
  <c r="G141" i="55"/>
  <c r="G140" i="55"/>
  <c r="G139" i="55"/>
  <c r="G138" i="55"/>
  <c r="G137" i="55"/>
  <c r="F131" i="55"/>
  <c r="D131" i="55"/>
  <c r="G130" i="55"/>
  <c r="G129" i="55"/>
  <c r="G128" i="55"/>
  <c r="G127" i="55"/>
  <c r="G126" i="55"/>
  <c r="G125" i="55"/>
  <c r="G124" i="55"/>
  <c r="G123" i="55"/>
  <c r="G122" i="55"/>
  <c r="G116" i="55"/>
  <c r="G117" i="55" s="1"/>
  <c r="E116" i="55"/>
  <c r="D116" i="55"/>
  <c r="G108" i="55"/>
  <c r="F108" i="55"/>
  <c r="F117" i="55" s="1"/>
  <c r="E108" i="55"/>
  <c r="D108" i="55"/>
  <c r="F101" i="55"/>
  <c r="E101" i="55"/>
  <c r="D101" i="55"/>
  <c r="G95" i="55"/>
  <c r="G94" i="55"/>
  <c r="G93" i="55"/>
  <c r="G92" i="55"/>
  <c r="G91" i="55"/>
  <c r="G101" i="55" s="1"/>
  <c r="F82" i="55"/>
  <c r="D82" i="55"/>
  <c r="G77" i="55"/>
  <c r="G82" i="55" s="1"/>
  <c r="G67" i="55"/>
  <c r="F67" i="55"/>
  <c r="E67" i="55"/>
  <c r="E83" i="55" s="1"/>
  <c r="D67" i="55"/>
  <c r="G61" i="55"/>
  <c r="G62" i="55" s="1"/>
  <c r="F61" i="55"/>
  <c r="D61" i="55"/>
  <c r="G52" i="55"/>
  <c r="F52" i="55"/>
  <c r="E52" i="55"/>
  <c r="E62" i="55" s="1"/>
  <c r="D52" i="55"/>
  <c r="G41" i="55"/>
  <c r="F41" i="55"/>
  <c r="E41" i="55"/>
  <c r="D41" i="55"/>
  <c r="G34" i="55"/>
  <c r="F34" i="55"/>
  <c r="D34" i="55"/>
  <c r="G29" i="55"/>
  <c r="F29" i="55"/>
  <c r="D29" i="55"/>
  <c r="G24" i="55"/>
  <c r="F24" i="55"/>
  <c r="D24" i="55"/>
  <c r="F17" i="55"/>
  <c r="D17" i="55"/>
  <c r="G15" i="55"/>
  <c r="G17" i="55" s="1"/>
  <c r="G18" i="55" s="1"/>
  <c r="G9" i="55"/>
  <c r="F9" i="55"/>
  <c r="E9" i="55"/>
  <c r="E18" i="55" s="1"/>
  <c r="D9" i="55"/>
  <c r="D42" i="55" l="1"/>
  <c r="G42" i="55"/>
  <c r="F62" i="55"/>
  <c r="G83" i="55"/>
  <c r="G131" i="55"/>
  <c r="G142" i="55"/>
  <c r="D18" i="55"/>
  <c r="F42" i="55"/>
  <c r="D62" i="55"/>
  <c r="D83" i="55"/>
  <c r="E117" i="55"/>
  <c r="F18" i="55"/>
  <c r="F83" i="55"/>
  <c r="D117" i="55"/>
  <c r="E42" i="55"/>
  <c r="G154" i="54"/>
  <c r="E154" i="54"/>
  <c r="D154" i="54"/>
  <c r="F142" i="54"/>
  <c r="D142" i="54"/>
  <c r="G141" i="54"/>
  <c r="G140" i="54"/>
  <c r="G139" i="54"/>
  <c r="G138" i="54"/>
  <c r="G137" i="54"/>
  <c r="G142" i="54" s="1"/>
  <c r="F131" i="54"/>
  <c r="D131" i="54"/>
  <c r="G130" i="54"/>
  <c r="G129" i="54"/>
  <c r="G128" i="54"/>
  <c r="G127" i="54"/>
  <c r="G126" i="54"/>
  <c r="G125" i="54"/>
  <c r="G124" i="54"/>
  <c r="G123" i="54"/>
  <c r="G122" i="54"/>
  <c r="G116" i="54"/>
  <c r="G117" i="54" s="1"/>
  <c r="E116" i="54"/>
  <c r="D116" i="54"/>
  <c r="G108" i="54"/>
  <c r="F108" i="54"/>
  <c r="F117" i="54" s="1"/>
  <c r="E108" i="54"/>
  <c r="D108" i="54"/>
  <c r="F101" i="54"/>
  <c r="E101" i="54"/>
  <c r="D101" i="54"/>
  <c r="G95" i="54"/>
  <c r="G94" i="54"/>
  <c r="G93" i="54"/>
  <c r="G92" i="54"/>
  <c r="G91" i="54"/>
  <c r="G101" i="54" s="1"/>
  <c r="F82" i="54"/>
  <c r="D82" i="54"/>
  <c r="G77" i="54"/>
  <c r="G82" i="54" s="1"/>
  <c r="G67" i="54"/>
  <c r="F67" i="54"/>
  <c r="E67" i="54"/>
  <c r="E83" i="54" s="1"/>
  <c r="D67" i="54"/>
  <c r="G61" i="54"/>
  <c r="F61" i="54"/>
  <c r="D61" i="54"/>
  <c r="G52" i="54"/>
  <c r="F52" i="54"/>
  <c r="E52" i="54"/>
  <c r="E62" i="54" s="1"/>
  <c r="D52" i="54"/>
  <c r="G41" i="54"/>
  <c r="F41" i="54"/>
  <c r="E41" i="54"/>
  <c r="D41" i="54"/>
  <c r="G34" i="54"/>
  <c r="F34" i="54"/>
  <c r="D34" i="54"/>
  <c r="G29" i="54"/>
  <c r="F29" i="54"/>
  <c r="D29" i="54"/>
  <c r="G24" i="54"/>
  <c r="F24" i="54"/>
  <c r="D24" i="54"/>
  <c r="F17" i="54"/>
  <c r="D17" i="54"/>
  <c r="G15" i="54"/>
  <c r="G17" i="54" s="1"/>
  <c r="G9" i="54"/>
  <c r="F9" i="54"/>
  <c r="F18" i="54" s="1"/>
  <c r="E9" i="54"/>
  <c r="E18" i="54" s="1"/>
  <c r="E42" i="54" s="1"/>
  <c r="D9" i="54"/>
  <c r="G153" i="53"/>
  <c r="E153" i="53"/>
  <c r="D153" i="53"/>
  <c r="F141" i="53"/>
  <c r="D141" i="53"/>
  <c r="F130" i="53"/>
  <c r="D130" i="53"/>
  <c r="G115" i="53"/>
  <c r="G116" i="53" s="1"/>
  <c r="E115" i="53"/>
  <c r="D115" i="53"/>
  <c r="G107" i="53"/>
  <c r="D107" i="53"/>
  <c r="F100" i="53"/>
  <c r="E100" i="53"/>
  <c r="D100" i="53"/>
  <c r="F81" i="53"/>
  <c r="D81" i="53"/>
  <c r="G61" i="53"/>
  <c r="G62" i="53" s="1"/>
  <c r="F61" i="53"/>
  <c r="D61" i="53"/>
  <c r="G52" i="53"/>
  <c r="F52" i="53"/>
  <c r="E52" i="53"/>
  <c r="E62" i="53" s="1"/>
  <c r="D52" i="53"/>
  <c r="G41" i="53"/>
  <c r="F41" i="53"/>
  <c r="E41" i="53"/>
  <c r="D41" i="53"/>
  <c r="G24" i="53"/>
  <c r="F24" i="53"/>
  <c r="D24" i="53"/>
  <c r="F17" i="53"/>
  <c r="D17" i="53"/>
  <c r="G9" i="53"/>
  <c r="F9" i="53"/>
  <c r="D9" i="53"/>
  <c r="D42" i="54" l="1"/>
  <c r="F62" i="54"/>
  <c r="G83" i="54"/>
  <c r="D116" i="53"/>
  <c r="D18" i="53"/>
  <c r="F62" i="53"/>
  <c r="G18" i="54"/>
  <c r="F42" i="54"/>
  <c r="D62" i="54"/>
  <c r="G62" i="54"/>
  <c r="D83" i="54"/>
  <c r="D117" i="54"/>
  <c r="G131" i="54"/>
  <c r="F18" i="53"/>
  <c r="D62" i="53"/>
  <c r="D18" i="54"/>
  <c r="G42" i="54"/>
  <c r="F83" i="54"/>
  <c r="E117" i="54"/>
  <c r="G140" i="53"/>
  <c r="G139" i="53"/>
  <c r="G138" i="53"/>
  <c r="G137" i="53"/>
  <c r="G136" i="53"/>
  <c r="G129" i="53"/>
  <c r="G128" i="53"/>
  <c r="G127" i="53"/>
  <c r="G126" i="53"/>
  <c r="G125" i="53"/>
  <c r="G124" i="53"/>
  <c r="G123" i="53"/>
  <c r="G122" i="53"/>
  <c r="G121" i="53"/>
  <c r="F107" i="53"/>
  <c r="F116" i="53" s="1"/>
  <c r="E107" i="53"/>
  <c r="E116" i="53" s="1"/>
  <c r="G94" i="53"/>
  <c r="G93" i="53"/>
  <c r="G92" i="53"/>
  <c r="G91" i="53"/>
  <c r="G90" i="53"/>
  <c r="G76" i="53"/>
  <c r="G81" i="53" s="1"/>
  <c r="G67" i="53"/>
  <c r="F67" i="53"/>
  <c r="F82" i="53" s="1"/>
  <c r="E67" i="53"/>
  <c r="E82" i="53" s="1"/>
  <c r="D67" i="53"/>
  <c r="D82" i="53" s="1"/>
  <c r="G34" i="53"/>
  <c r="F34" i="53"/>
  <c r="D34" i="53"/>
  <c r="G29" i="53"/>
  <c r="F29" i="53"/>
  <c r="D29" i="53"/>
  <c r="G15" i="53"/>
  <c r="G17" i="53" s="1"/>
  <c r="G18" i="53" s="1"/>
  <c r="E9" i="53"/>
  <c r="E18" i="53" s="1"/>
  <c r="E42" i="53" s="1"/>
  <c r="D42" i="53" l="1"/>
  <c r="G42" i="53"/>
  <c r="G100" i="53"/>
  <c r="G141" i="53"/>
  <c r="G82" i="53"/>
  <c r="G130" i="53"/>
  <c r="F42" i="53"/>
  <c r="G153" i="52"/>
  <c r="E153" i="52"/>
  <c r="D153" i="52"/>
  <c r="F141" i="52"/>
  <c r="D141" i="52"/>
  <c r="G140" i="52"/>
  <c r="G139" i="52"/>
  <c r="G138" i="52"/>
  <c r="G137" i="52"/>
  <c r="G136" i="52"/>
  <c r="F130" i="52"/>
  <c r="D130" i="52"/>
  <c r="G129" i="52"/>
  <c r="G128" i="52"/>
  <c r="G127" i="52"/>
  <c r="G126" i="52"/>
  <c r="G125" i="52"/>
  <c r="G124" i="52"/>
  <c r="G123" i="52"/>
  <c r="G122" i="52"/>
  <c r="G121" i="52"/>
  <c r="G115" i="52"/>
  <c r="E115" i="52"/>
  <c r="D115" i="52"/>
  <c r="G107" i="52"/>
  <c r="F107" i="52"/>
  <c r="F116" i="52" s="1"/>
  <c r="E107" i="52"/>
  <c r="D107" i="52"/>
  <c r="F100" i="52"/>
  <c r="E100" i="52"/>
  <c r="D100" i="52"/>
  <c r="G94" i="52"/>
  <c r="G93" i="52"/>
  <c r="G92" i="52"/>
  <c r="G91" i="52"/>
  <c r="G90" i="52"/>
  <c r="F81" i="52"/>
  <c r="D81" i="52"/>
  <c r="G76" i="52"/>
  <c r="G81" i="52" s="1"/>
  <c r="G67" i="52"/>
  <c r="F67" i="52"/>
  <c r="F82" i="52" s="1"/>
  <c r="E67" i="52"/>
  <c r="E82" i="52" s="1"/>
  <c r="D67" i="52"/>
  <c r="G61" i="52"/>
  <c r="F61" i="52"/>
  <c r="D61" i="52"/>
  <c r="G52" i="52"/>
  <c r="F52" i="52"/>
  <c r="F62" i="52" s="1"/>
  <c r="E52" i="52"/>
  <c r="E62" i="52" s="1"/>
  <c r="D52" i="52"/>
  <c r="G41" i="52"/>
  <c r="F41" i="52"/>
  <c r="E41" i="52"/>
  <c r="E42" i="52" s="1"/>
  <c r="D41" i="52"/>
  <c r="G34" i="52"/>
  <c r="F34" i="52"/>
  <c r="D34" i="52"/>
  <c r="G29" i="52"/>
  <c r="F29" i="52"/>
  <c r="D29" i="52"/>
  <c r="G24" i="52"/>
  <c r="F24" i="52"/>
  <c r="D24" i="52"/>
  <c r="F17" i="52"/>
  <c r="D17" i="52"/>
  <c r="G15" i="52"/>
  <c r="G17" i="52" s="1"/>
  <c r="G9" i="52"/>
  <c r="F9" i="52"/>
  <c r="F18" i="52" s="1"/>
  <c r="E9" i="52"/>
  <c r="E18" i="52" s="1"/>
  <c r="D9" i="52"/>
  <c r="G82" i="52" l="1"/>
  <c r="D18" i="52"/>
  <c r="D82" i="52"/>
  <c r="D62" i="52"/>
  <c r="G116" i="52"/>
  <c r="D42" i="52"/>
  <c r="D116" i="52"/>
  <c r="G141" i="52"/>
  <c r="G18" i="52"/>
  <c r="G42" i="52"/>
  <c r="F42" i="52"/>
  <c r="G62" i="52"/>
  <c r="G100" i="52"/>
  <c r="E116" i="52"/>
  <c r="G130" i="52"/>
  <c r="G155" i="51"/>
  <c r="E155" i="51"/>
  <c r="D155" i="51"/>
  <c r="F143" i="51"/>
  <c r="D143" i="51"/>
  <c r="G142" i="51"/>
  <c r="G141" i="51"/>
  <c r="G140" i="51"/>
  <c r="G139" i="51"/>
  <c r="G138" i="51"/>
  <c r="G137" i="51"/>
  <c r="G136" i="51"/>
  <c r="G143" i="51" s="1"/>
  <c r="F130" i="51"/>
  <c r="D130" i="51"/>
  <c r="G129" i="51"/>
  <c r="G128" i="51"/>
  <c r="G127" i="51"/>
  <c r="G126" i="51"/>
  <c r="G125" i="51"/>
  <c r="G124" i="51"/>
  <c r="G123" i="51"/>
  <c r="G122" i="51"/>
  <c r="G121" i="51"/>
  <c r="G115" i="51"/>
  <c r="G116" i="51" s="1"/>
  <c r="E115" i="51"/>
  <c r="D115" i="51"/>
  <c r="G107" i="51"/>
  <c r="F107" i="51"/>
  <c r="F116" i="51" s="1"/>
  <c r="E107" i="51"/>
  <c r="D107" i="51"/>
  <c r="F100" i="51"/>
  <c r="E100" i="51"/>
  <c r="D100" i="51"/>
  <c r="G94" i="51"/>
  <c r="G93" i="51"/>
  <c r="G92" i="51"/>
  <c r="G91" i="51"/>
  <c r="G90" i="51"/>
  <c r="F81" i="51"/>
  <c r="D81" i="51"/>
  <c r="G76" i="51"/>
  <c r="G81" i="51" s="1"/>
  <c r="G67" i="51"/>
  <c r="F67" i="51"/>
  <c r="F82" i="51" s="1"/>
  <c r="E67" i="51"/>
  <c r="E82" i="51" s="1"/>
  <c r="D67" i="51"/>
  <c r="G61" i="51"/>
  <c r="F61" i="51"/>
  <c r="D61" i="51"/>
  <c r="G52" i="51"/>
  <c r="F52" i="51"/>
  <c r="F62" i="51" s="1"/>
  <c r="E52" i="51"/>
  <c r="E62" i="51" s="1"/>
  <c r="D52" i="51"/>
  <c r="G41" i="51"/>
  <c r="F41" i="51"/>
  <c r="E41" i="51"/>
  <c r="E42" i="51" s="1"/>
  <c r="D41" i="51"/>
  <c r="G34" i="51"/>
  <c r="F34" i="51"/>
  <c r="D34" i="51"/>
  <c r="G29" i="51"/>
  <c r="F29" i="51"/>
  <c r="D29" i="51"/>
  <c r="G24" i="51"/>
  <c r="F24" i="51"/>
  <c r="D24" i="51"/>
  <c r="F17" i="51"/>
  <c r="D17" i="51"/>
  <c r="G15" i="51"/>
  <c r="G17" i="51" s="1"/>
  <c r="G9" i="51"/>
  <c r="F9" i="51"/>
  <c r="F18" i="51" s="1"/>
  <c r="E9" i="51"/>
  <c r="E18" i="51" s="1"/>
  <c r="D9" i="51"/>
  <c r="G155" i="50"/>
  <c r="E155" i="50"/>
  <c r="D155" i="50"/>
  <c r="F143" i="50"/>
  <c r="D143" i="50"/>
  <c r="G142" i="50"/>
  <c r="G141" i="50"/>
  <c r="G140" i="50"/>
  <c r="G139" i="50"/>
  <c r="G138" i="50"/>
  <c r="G137" i="50"/>
  <c r="G136" i="50"/>
  <c r="F130" i="50"/>
  <c r="D130" i="50"/>
  <c r="G129" i="50"/>
  <c r="G128" i="50"/>
  <c r="G127" i="50"/>
  <c r="G126" i="50"/>
  <c r="G125" i="50"/>
  <c r="G124" i="50"/>
  <c r="G123" i="50"/>
  <c r="G122" i="50"/>
  <c r="G121" i="50"/>
  <c r="G115" i="50"/>
  <c r="E115" i="50"/>
  <c r="D115" i="50"/>
  <c r="G107" i="50"/>
  <c r="F107" i="50"/>
  <c r="F116" i="50" s="1"/>
  <c r="E107" i="50"/>
  <c r="D107" i="50"/>
  <c r="F100" i="50"/>
  <c r="E100" i="50"/>
  <c r="D100" i="50"/>
  <c r="G94" i="50"/>
  <c r="G93" i="50"/>
  <c r="G92" i="50"/>
  <c r="G91" i="50"/>
  <c r="G90" i="50"/>
  <c r="F81" i="50"/>
  <c r="D81" i="50"/>
  <c r="G76" i="50"/>
  <c r="G81" i="50" s="1"/>
  <c r="G67" i="50"/>
  <c r="F67" i="50"/>
  <c r="E67" i="50"/>
  <c r="E82" i="50" s="1"/>
  <c r="D67" i="50"/>
  <c r="G61" i="50"/>
  <c r="F61" i="50"/>
  <c r="D61" i="50"/>
  <c r="G52" i="50"/>
  <c r="F52" i="50"/>
  <c r="F62" i="50" s="1"/>
  <c r="E52" i="50"/>
  <c r="E62" i="50" s="1"/>
  <c r="D52" i="50"/>
  <c r="G41" i="50"/>
  <c r="F41" i="50"/>
  <c r="E41" i="50"/>
  <c r="E42" i="50" s="1"/>
  <c r="D41" i="50"/>
  <c r="G34" i="50"/>
  <c r="F34" i="50"/>
  <c r="D34" i="50"/>
  <c r="G29" i="50"/>
  <c r="F29" i="50"/>
  <c r="D29" i="50"/>
  <c r="G24" i="50"/>
  <c r="F24" i="50"/>
  <c r="D24" i="50"/>
  <c r="F17" i="50"/>
  <c r="D17" i="50"/>
  <c r="G15" i="50"/>
  <c r="G17" i="50" s="1"/>
  <c r="G18" i="50" s="1"/>
  <c r="G9" i="50"/>
  <c r="F9" i="50"/>
  <c r="F18" i="50" s="1"/>
  <c r="E9" i="50"/>
  <c r="E18" i="50" s="1"/>
  <c r="D9" i="50"/>
  <c r="G42" i="50" l="1"/>
  <c r="G42" i="51"/>
  <c r="F42" i="50"/>
  <c r="G62" i="50"/>
  <c r="G100" i="50"/>
  <c r="G116" i="50"/>
  <c r="G18" i="51"/>
  <c r="F42" i="51"/>
  <c r="D62" i="51"/>
  <c r="G82" i="51"/>
  <c r="D18" i="50"/>
  <c r="E116" i="50"/>
  <c r="D18" i="51"/>
  <c r="D82" i="51"/>
  <c r="D116" i="51"/>
  <c r="D42" i="50"/>
  <c r="D62" i="50"/>
  <c r="G82" i="50"/>
  <c r="D116" i="50"/>
  <c r="G143" i="50"/>
  <c r="F82" i="50"/>
  <c r="D82" i="50"/>
  <c r="G130" i="50"/>
  <c r="D42" i="51"/>
  <c r="G100" i="51"/>
  <c r="E116" i="51"/>
  <c r="G130" i="51"/>
  <c r="G62" i="51"/>
  <c r="G155" i="49"/>
  <c r="E155" i="49"/>
  <c r="D155" i="49"/>
  <c r="F143" i="49"/>
  <c r="D143" i="49"/>
  <c r="G142" i="49"/>
  <c r="G141" i="49"/>
  <c r="G140" i="49"/>
  <c r="G139" i="49"/>
  <c r="G138" i="49"/>
  <c r="G137" i="49"/>
  <c r="G136" i="49"/>
  <c r="F130" i="49"/>
  <c r="D130" i="49"/>
  <c r="G129" i="49"/>
  <c r="G128" i="49"/>
  <c r="G127" i="49"/>
  <c r="G126" i="49"/>
  <c r="G125" i="49"/>
  <c r="G124" i="49"/>
  <c r="G123" i="49"/>
  <c r="G122" i="49"/>
  <c r="G121" i="49"/>
  <c r="G130" i="49" s="1"/>
  <c r="G115" i="49"/>
  <c r="E115" i="49"/>
  <c r="D115" i="49"/>
  <c r="G107" i="49"/>
  <c r="F107" i="49"/>
  <c r="F116" i="49" s="1"/>
  <c r="E107" i="49"/>
  <c r="D107" i="49"/>
  <c r="F100" i="49"/>
  <c r="E100" i="49"/>
  <c r="D100" i="49"/>
  <c r="G94" i="49"/>
  <c r="G93" i="49"/>
  <c r="G92" i="49"/>
  <c r="G91" i="49"/>
  <c r="G90" i="49"/>
  <c r="F81" i="49"/>
  <c r="D81" i="49"/>
  <c r="G76" i="49"/>
  <c r="G81" i="49" s="1"/>
  <c r="G82" i="49" s="1"/>
  <c r="G67" i="49"/>
  <c r="F67" i="49"/>
  <c r="F82" i="49" s="1"/>
  <c r="E67" i="49"/>
  <c r="E82" i="49" s="1"/>
  <c r="D67" i="49"/>
  <c r="G61" i="49"/>
  <c r="F61" i="49"/>
  <c r="D61" i="49"/>
  <c r="G52" i="49"/>
  <c r="F52" i="49"/>
  <c r="E52" i="49"/>
  <c r="E62" i="49" s="1"/>
  <c r="D52" i="49"/>
  <c r="G41" i="49"/>
  <c r="F41" i="49"/>
  <c r="E41" i="49"/>
  <c r="E42" i="49" s="1"/>
  <c r="D41" i="49"/>
  <c r="G34" i="49"/>
  <c r="F34" i="49"/>
  <c r="D34" i="49"/>
  <c r="G29" i="49"/>
  <c r="F29" i="49"/>
  <c r="D29" i="49"/>
  <c r="G24" i="49"/>
  <c r="G42" i="49" s="1"/>
  <c r="F24" i="49"/>
  <c r="D24" i="49"/>
  <c r="F17" i="49"/>
  <c r="D17" i="49"/>
  <c r="G15" i="49"/>
  <c r="G17" i="49" s="1"/>
  <c r="G9" i="49"/>
  <c r="F9" i="49"/>
  <c r="E9" i="49"/>
  <c r="E18" i="49" s="1"/>
  <c r="D9" i="49"/>
  <c r="G18" i="49" l="1"/>
  <c r="F42" i="49"/>
  <c r="F62" i="49"/>
  <c r="G62" i="49"/>
  <c r="G116" i="49"/>
  <c r="D62" i="49"/>
  <c r="E116" i="49"/>
  <c r="D82" i="49"/>
  <c r="D116" i="49"/>
  <c r="F18" i="49"/>
  <c r="D18" i="49"/>
  <c r="D42" i="49"/>
  <c r="G100" i="49"/>
  <c r="G143" i="49"/>
  <c r="G155" i="48"/>
  <c r="E155" i="48"/>
  <c r="D155" i="48"/>
  <c r="F143" i="48"/>
  <c r="D143" i="48"/>
  <c r="G142" i="48"/>
  <c r="G141" i="48"/>
  <c r="G140" i="48"/>
  <c r="G139" i="48"/>
  <c r="G138" i="48"/>
  <c r="G137" i="48"/>
  <c r="G136" i="48"/>
  <c r="F130" i="48"/>
  <c r="D130" i="48"/>
  <c r="G129" i="48"/>
  <c r="G128" i="48"/>
  <c r="G127" i="48"/>
  <c r="G126" i="48"/>
  <c r="G125" i="48"/>
  <c r="G124" i="48"/>
  <c r="G123" i="48"/>
  <c r="G122" i="48"/>
  <c r="G121" i="48"/>
  <c r="G115" i="48"/>
  <c r="E115" i="48"/>
  <c r="D115" i="48"/>
  <c r="G107" i="48"/>
  <c r="F107" i="48"/>
  <c r="F116" i="48" s="1"/>
  <c r="E107" i="48"/>
  <c r="D107" i="48"/>
  <c r="F100" i="48"/>
  <c r="E100" i="48"/>
  <c r="D100" i="48"/>
  <c r="G94" i="48"/>
  <c r="G93" i="48"/>
  <c r="G92" i="48"/>
  <c r="G91" i="48"/>
  <c r="G90" i="48"/>
  <c r="F81" i="48"/>
  <c r="D81" i="48"/>
  <c r="G76" i="48"/>
  <c r="G81" i="48" s="1"/>
  <c r="G67" i="48"/>
  <c r="F67" i="48"/>
  <c r="E67" i="48"/>
  <c r="E82" i="48" s="1"/>
  <c r="D67" i="48"/>
  <c r="G61" i="48"/>
  <c r="F61" i="48"/>
  <c r="D61" i="48"/>
  <c r="G52" i="48"/>
  <c r="F52" i="48"/>
  <c r="F62" i="48" s="1"/>
  <c r="E52" i="48"/>
  <c r="E62" i="48" s="1"/>
  <c r="D52" i="48"/>
  <c r="G41" i="48"/>
  <c r="F41" i="48"/>
  <c r="E41" i="48"/>
  <c r="E42" i="48" s="1"/>
  <c r="D41" i="48"/>
  <c r="G34" i="48"/>
  <c r="F34" i="48"/>
  <c r="D34" i="48"/>
  <c r="G29" i="48"/>
  <c r="F29" i="48"/>
  <c r="D29" i="48"/>
  <c r="G24" i="48"/>
  <c r="F24" i="48"/>
  <c r="D24" i="48"/>
  <c r="F17" i="48"/>
  <c r="D17" i="48"/>
  <c r="G15" i="48"/>
  <c r="G17" i="48" s="1"/>
  <c r="G9" i="48"/>
  <c r="F9" i="48"/>
  <c r="F18" i="48" s="1"/>
  <c r="E9" i="48"/>
  <c r="E18" i="48" s="1"/>
  <c r="D9" i="48"/>
  <c r="F82" i="48" l="1"/>
  <c r="G116" i="48"/>
  <c r="G18" i="48"/>
  <c r="D42" i="48"/>
  <c r="D116" i="48"/>
  <c r="G130" i="48"/>
  <c r="G143" i="48"/>
  <c r="D18" i="48"/>
  <c r="F42" i="48"/>
  <c r="G62" i="48"/>
  <c r="E116" i="48"/>
  <c r="D62" i="48"/>
  <c r="G82" i="48"/>
  <c r="G42" i="48"/>
  <c r="D82" i="48"/>
  <c r="G100" i="48"/>
  <c r="G137" i="47"/>
  <c r="G156" i="46" l="1"/>
  <c r="E156" i="46"/>
  <c r="D156" i="46"/>
  <c r="F144" i="46"/>
  <c r="D144" i="46"/>
  <c r="G143" i="46"/>
  <c r="G142" i="46"/>
  <c r="G141" i="46"/>
  <c r="G140" i="46"/>
  <c r="G139" i="46"/>
  <c r="G138" i="46"/>
  <c r="G137" i="46"/>
  <c r="G136" i="46"/>
  <c r="F130" i="46"/>
  <c r="D130" i="46"/>
  <c r="G129" i="46"/>
  <c r="G128" i="46"/>
  <c r="G127" i="46"/>
  <c r="G126" i="46"/>
  <c r="G125" i="46"/>
  <c r="G124" i="46"/>
  <c r="G123" i="46"/>
  <c r="G122" i="46"/>
  <c r="G121" i="46"/>
  <c r="G115" i="46"/>
  <c r="E115" i="46"/>
  <c r="D115" i="46"/>
  <c r="G107" i="46"/>
  <c r="F107" i="46"/>
  <c r="F116" i="46" s="1"/>
  <c r="E107" i="46"/>
  <c r="D107" i="46"/>
  <c r="F100" i="46"/>
  <c r="E100" i="46"/>
  <c r="D100" i="46"/>
  <c r="G94" i="46"/>
  <c r="G93" i="46"/>
  <c r="G92" i="46"/>
  <c r="G91" i="46"/>
  <c r="G90" i="46"/>
  <c r="F81" i="46"/>
  <c r="D81" i="46"/>
  <c r="G76" i="46"/>
  <c r="G81" i="46" s="1"/>
  <c r="G67" i="46"/>
  <c r="F67" i="46"/>
  <c r="E67" i="46"/>
  <c r="E82" i="46" s="1"/>
  <c r="D67" i="46"/>
  <c r="G61" i="46"/>
  <c r="F61" i="46"/>
  <c r="D61" i="46"/>
  <c r="G52" i="46"/>
  <c r="F52" i="46"/>
  <c r="E52" i="46"/>
  <c r="E62" i="46" s="1"/>
  <c r="D52" i="46"/>
  <c r="G41" i="46"/>
  <c r="F41" i="46"/>
  <c r="E41" i="46"/>
  <c r="E42" i="46" s="1"/>
  <c r="D41" i="46"/>
  <c r="G34" i="46"/>
  <c r="F34" i="46"/>
  <c r="D34" i="46"/>
  <c r="G29" i="46"/>
  <c r="F29" i="46"/>
  <c r="D29" i="46"/>
  <c r="G24" i="46"/>
  <c r="F24" i="46"/>
  <c r="D24" i="46"/>
  <c r="F17" i="46"/>
  <c r="D17" i="46"/>
  <c r="G15" i="46"/>
  <c r="G17" i="46" s="1"/>
  <c r="G9" i="46"/>
  <c r="F9" i="46"/>
  <c r="E9" i="46"/>
  <c r="E18" i="46" s="1"/>
  <c r="D9" i="46"/>
  <c r="D62" i="46" l="1"/>
  <c r="F62" i="46"/>
  <c r="F42" i="46"/>
  <c r="D42" i="46"/>
  <c r="F18" i="46"/>
  <c r="G42" i="46"/>
  <c r="D82" i="46"/>
  <c r="G100" i="46"/>
  <c r="D116" i="46"/>
  <c r="G18" i="46"/>
  <c r="D18" i="46"/>
  <c r="G62" i="46"/>
  <c r="G82" i="46"/>
  <c r="G116" i="46"/>
  <c r="G130" i="46"/>
  <c r="F82" i="46"/>
  <c r="E116" i="46"/>
  <c r="G144" i="46"/>
  <c r="G156" i="47"/>
  <c r="E156" i="47"/>
  <c r="D156" i="47"/>
  <c r="F144" i="47"/>
  <c r="D144" i="47"/>
  <c r="G143" i="47"/>
  <c r="G142" i="47"/>
  <c r="G141" i="47"/>
  <c r="G140" i="47"/>
  <c r="G139" i="47"/>
  <c r="G138" i="47"/>
  <c r="G136" i="47"/>
  <c r="F130" i="47"/>
  <c r="D130" i="47"/>
  <c r="G129" i="47"/>
  <c r="G128" i="47"/>
  <c r="G127" i="47"/>
  <c r="G126" i="47"/>
  <c r="G125" i="47"/>
  <c r="G124" i="47"/>
  <c r="G123" i="47"/>
  <c r="G122" i="47"/>
  <c r="G121" i="47"/>
  <c r="G115" i="47"/>
  <c r="E115" i="47"/>
  <c r="D115" i="47"/>
  <c r="G107" i="47"/>
  <c r="F107" i="47"/>
  <c r="F116" i="47" s="1"/>
  <c r="E107" i="47"/>
  <c r="D107" i="47"/>
  <c r="F100" i="47"/>
  <c r="E100" i="47"/>
  <c r="D100" i="47"/>
  <c r="G94" i="47"/>
  <c r="G93" i="47"/>
  <c r="G92" i="47"/>
  <c r="G91" i="47"/>
  <c r="G90" i="47"/>
  <c r="F81" i="47"/>
  <c r="D81" i="47"/>
  <c r="G76" i="47"/>
  <c r="G81" i="47" s="1"/>
  <c r="G67" i="47"/>
  <c r="F67" i="47"/>
  <c r="E67" i="47"/>
  <c r="E82" i="47" s="1"/>
  <c r="D67" i="47"/>
  <c r="G61" i="47"/>
  <c r="F61" i="47"/>
  <c r="D61" i="47"/>
  <c r="G52" i="47"/>
  <c r="F52" i="47"/>
  <c r="E52" i="47"/>
  <c r="E62" i="47" s="1"/>
  <c r="D52" i="47"/>
  <c r="G41" i="47"/>
  <c r="F41" i="47"/>
  <c r="E41" i="47"/>
  <c r="E42" i="47" s="1"/>
  <c r="D41" i="47"/>
  <c r="G34" i="47"/>
  <c r="F34" i="47"/>
  <c r="D34" i="47"/>
  <c r="G29" i="47"/>
  <c r="F29" i="47"/>
  <c r="D29" i="47"/>
  <c r="G24" i="47"/>
  <c r="F24" i="47"/>
  <c r="D24" i="47"/>
  <c r="F17" i="47"/>
  <c r="D17" i="47"/>
  <c r="G15" i="47"/>
  <c r="G17" i="47" s="1"/>
  <c r="G9" i="47"/>
  <c r="F9" i="47"/>
  <c r="E9" i="47"/>
  <c r="E18" i="47" s="1"/>
  <c r="D9" i="47"/>
  <c r="F62" i="47" l="1"/>
  <c r="G144" i="47"/>
  <c r="F18" i="47"/>
  <c r="G100" i="47"/>
  <c r="F82" i="47"/>
  <c r="G18" i="47"/>
  <c r="G82" i="47"/>
  <c r="F42" i="47"/>
  <c r="G62" i="47"/>
  <c r="E116" i="47"/>
  <c r="G116" i="47"/>
  <c r="D18" i="47"/>
  <c r="D42" i="47"/>
  <c r="G42" i="47"/>
  <c r="D62" i="47"/>
  <c r="D82" i="47"/>
  <c r="D116" i="47"/>
  <c r="G130" i="47"/>
  <c r="G158" i="45" l="1"/>
  <c r="E158" i="45"/>
  <c r="D158" i="45"/>
  <c r="F146" i="45"/>
  <c r="D146" i="45"/>
  <c r="G145" i="45"/>
  <c r="G144" i="45"/>
  <c r="G143" i="45"/>
  <c r="G142" i="45"/>
  <c r="G141" i="45"/>
  <c r="G140" i="45"/>
  <c r="G139" i="45"/>
  <c r="G138" i="45"/>
  <c r="G137" i="45"/>
  <c r="F131" i="45"/>
  <c r="D131" i="45"/>
  <c r="G130" i="45"/>
  <c r="G129" i="45"/>
  <c r="G128" i="45"/>
  <c r="G127" i="45"/>
  <c r="G126" i="45"/>
  <c r="G125" i="45"/>
  <c r="G124" i="45"/>
  <c r="G123" i="45"/>
  <c r="G122" i="45"/>
  <c r="G116" i="45"/>
  <c r="E116" i="45"/>
  <c r="D116" i="45"/>
  <c r="G108" i="45"/>
  <c r="F108" i="45"/>
  <c r="F117" i="45" s="1"/>
  <c r="E108" i="45"/>
  <c r="D108" i="45"/>
  <c r="F101" i="45"/>
  <c r="E101" i="45"/>
  <c r="D101" i="45"/>
  <c r="G95" i="45"/>
  <c r="G94" i="45"/>
  <c r="G93" i="45"/>
  <c r="G92" i="45"/>
  <c r="G91" i="45"/>
  <c r="F82" i="45"/>
  <c r="D82" i="45"/>
  <c r="G77" i="45"/>
  <c r="G82" i="45" s="1"/>
  <c r="G83" i="45" s="1"/>
  <c r="G68" i="45"/>
  <c r="F68" i="45"/>
  <c r="E68" i="45"/>
  <c r="E83" i="45" s="1"/>
  <c r="D68" i="45"/>
  <c r="G61" i="45"/>
  <c r="F61" i="45"/>
  <c r="D61" i="45"/>
  <c r="G52" i="45"/>
  <c r="F52" i="45"/>
  <c r="E52" i="45"/>
  <c r="E62" i="45" s="1"/>
  <c r="D52" i="45"/>
  <c r="G41" i="45"/>
  <c r="F41" i="45"/>
  <c r="E41" i="45"/>
  <c r="E42" i="45" s="1"/>
  <c r="D41" i="45"/>
  <c r="G34" i="45"/>
  <c r="F34" i="45"/>
  <c r="D34" i="45"/>
  <c r="G29" i="45"/>
  <c r="F29" i="45"/>
  <c r="D29" i="45"/>
  <c r="G24" i="45"/>
  <c r="F24" i="45"/>
  <c r="D24" i="45"/>
  <c r="F17" i="45"/>
  <c r="D17" i="45"/>
  <c r="G15" i="45"/>
  <c r="G17" i="45" s="1"/>
  <c r="G9" i="45"/>
  <c r="F9" i="45"/>
  <c r="F18" i="45" s="1"/>
  <c r="E9" i="45"/>
  <c r="E18" i="45" s="1"/>
  <c r="D9" i="45"/>
  <c r="G18" i="45" l="1"/>
  <c r="F42" i="45"/>
  <c r="F62" i="45"/>
  <c r="G146" i="45"/>
  <c r="D18" i="45"/>
  <c r="G42" i="45"/>
  <c r="D62" i="45"/>
  <c r="G62" i="45"/>
  <c r="D83" i="45"/>
  <c r="G101" i="45"/>
  <c r="D117" i="45"/>
  <c r="G117" i="45"/>
  <c r="D42" i="45"/>
  <c r="F83" i="45"/>
  <c r="E117" i="45"/>
  <c r="G131" i="45"/>
  <c r="G158" i="44"/>
  <c r="E158" i="44"/>
  <c r="D158" i="44"/>
  <c r="F146" i="44"/>
  <c r="D146" i="44"/>
  <c r="G145" i="44"/>
  <c r="G144" i="44"/>
  <c r="G143" i="44"/>
  <c r="G142" i="44"/>
  <c r="G141" i="44"/>
  <c r="G140" i="44"/>
  <c r="G139" i="44"/>
  <c r="G138" i="44"/>
  <c r="G137" i="44"/>
  <c r="F131" i="44"/>
  <c r="D131" i="44"/>
  <c r="G130" i="44"/>
  <c r="G129" i="44"/>
  <c r="G128" i="44"/>
  <c r="G127" i="44"/>
  <c r="G126" i="44"/>
  <c r="G125" i="44"/>
  <c r="G124" i="44"/>
  <c r="G123" i="44"/>
  <c r="G122" i="44"/>
  <c r="G116" i="44"/>
  <c r="E116" i="44"/>
  <c r="D116" i="44"/>
  <c r="G108" i="44"/>
  <c r="F108" i="44"/>
  <c r="F117" i="44" s="1"/>
  <c r="E108" i="44"/>
  <c r="D108" i="44"/>
  <c r="F101" i="44"/>
  <c r="E101" i="44"/>
  <c r="D101" i="44"/>
  <c r="G95" i="44"/>
  <c r="G94" i="44"/>
  <c r="G93" i="44"/>
  <c r="G92" i="44"/>
  <c r="G91" i="44"/>
  <c r="F82" i="44"/>
  <c r="D82" i="44"/>
  <c r="G77" i="44"/>
  <c r="G82" i="44" s="1"/>
  <c r="G68" i="44"/>
  <c r="F68" i="44"/>
  <c r="F83" i="44" s="1"/>
  <c r="E68" i="44"/>
  <c r="E83" i="44" s="1"/>
  <c r="D68" i="44"/>
  <c r="G61" i="44"/>
  <c r="F61" i="44"/>
  <c r="D61" i="44"/>
  <c r="G52" i="44"/>
  <c r="F52" i="44"/>
  <c r="E52" i="44"/>
  <c r="D52" i="44"/>
  <c r="G41" i="44"/>
  <c r="F41" i="44"/>
  <c r="E41" i="44"/>
  <c r="E42" i="44" s="1"/>
  <c r="D41" i="44"/>
  <c r="G34" i="44"/>
  <c r="F34" i="44"/>
  <c r="D34" i="44"/>
  <c r="G29" i="44"/>
  <c r="F29" i="44"/>
  <c r="D29" i="44"/>
  <c r="G24" i="44"/>
  <c r="G42" i="44" s="1"/>
  <c r="F24" i="44"/>
  <c r="D24" i="44"/>
  <c r="F17" i="44"/>
  <c r="D17" i="44"/>
  <c r="G15" i="44"/>
  <c r="G17" i="44" s="1"/>
  <c r="G9" i="44"/>
  <c r="F9" i="44"/>
  <c r="E9" i="44"/>
  <c r="D9" i="44"/>
  <c r="G131" i="44" l="1"/>
  <c r="D42" i="44"/>
  <c r="F62" i="44"/>
  <c r="G117" i="44"/>
  <c r="G146" i="44"/>
  <c r="G18" i="44"/>
  <c r="F18" i="44"/>
  <c r="F42" i="44"/>
  <c r="G83" i="44"/>
  <c r="G101" i="44"/>
  <c r="E117" i="44"/>
  <c r="D18" i="44"/>
  <c r="D62" i="44"/>
  <c r="G62" i="44"/>
  <c r="D83" i="44"/>
  <c r="D117" i="44"/>
  <c r="E101" i="43"/>
  <c r="D101" i="43"/>
  <c r="G91" i="43"/>
  <c r="G158" i="43" l="1"/>
  <c r="E158" i="43"/>
  <c r="D158" i="43"/>
  <c r="F146" i="43"/>
  <c r="D146" i="43"/>
  <c r="G145" i="43"/>
  <c r="G144" i="43"/>
  <c r="G143" i="43"/>
  <c r="G142" i="43"/>
  <c r="G141" i="43"/>
  <c r="G140" i="43"/>
  <c r="G139" i="43"/>
  <c r="G138" i="43"/>
  <c r="G137" i="43"/>
  <c r="G146" i="43" s="1"/>
  <c r="F131" i="43"/>
  <c r="D131" i="43"/>
  <c r="G130" i="43"/>
  <c r="G129" i="43"/>
  <c r="G128" i="43"/>
  <c r="G127" i="43"/>
  <c r="G126" i="43"/>
  <c r="G125" i="43"/>
  <c r="G124" i="43"/>
  <c r="G123" i="43"/>
  <c r="G122" i="43"/>
  <c r="G116" i="43"/>
  <c r="E116" i="43"/>
  <c r="D116" i="43"/>
  <c r="G108" i="43"/>
  <c r="F108" i="43"/>
  <c r="F117" i="43" s="1"/>
  <c r="E108" i="43"/>
  <c r="D108" i="43"/>
  <c r="F101" i="43"/>
  <c r="G95" i="43"/>
  <c r="G94" i="43"/>
  <c r="G93" i="43"/>
  <c r="G101" i="43" s="1"/>
  <c r="G92" i="43"/>
  <c r="F82" i="43"/>
  <c r="D82" i="43"/>
  <c r="G77" i="43"/>
  <c r="G82" i="43" s="1"/>
  <c r="G68" i="43"/>
  <c r="F68" i="43"/>
  <c r="E68" i="43"/>
  <c r="E83" i="43" s="1"/>
  <c r="D68" i="43"/>
  <c r="G61" i="43"/>
  <c r="F61" i="43"/>
  <c r="D61" i="43"/>
  <c r="G52" i="43"/>
  <c r="F52" i="43"/>
  <c r="E52" i="43"/>
  <c r="D52" i="43"/>
  <c r="G41" i="43"/>
  <c r="F41" i="43"/>
  <c r="E41" i="43"/>
  <c r="E42" i="43" s="1"/>
  <c r="D41" i="43"/>
  <c r="G34" i="43"/>
  <c r="F34" i="43"/>
  <c r="D34" i="43"/>
  <c r="G29" i="43"/>
  <c r="F29" i="43"/>
  <c r="D29" i="43"/>
  <c r="G24" i="43"/>
  <c r="G42" i="43" s="1"/>
  <c r="F24" i="43"/>
  <c r="D24" i="43"/>
  <c r="F17" i="43"/>
  <c r="D17" i="43"/>
  <c r="G15" i="43"/>
  <c r="G17" i="43" s="1"/>
  <c r="G9" i="43"/>
  <c r="F9" i="43"/>
  <c r="F18" i="43" s="1"/>
  <c r="E9" i="43"/>
  <c r="D9" i="43"/>
  <c r="F83" i="43" l="1"/>
  <c r="F42" i="43"/>
  <c r="D42" i="43"/>
  <c r="F62" i="43"/>
  <c r="G131" i="43"/>
  <c r="D18" i="43"/>
  <c r="D62" i="43"/>
  <c r="G62" i="43"/>
  <c r="D83" i="43"/>
  <c r="D117" i="43"/>
  <c r="G117" i="43"/>
  <c r="G18" i="43"/>
  <c r="G83" i="43"/>
  <c r="E117" i="43"/>
  <c r="E101" i="32"/>
  <c r="E101" i="33"/>
  <c r="E101" i="34"/>
  <c r="E101" i="35"/>
  <c r="E101" i="36"/>
  <c r="E101" i="37"/>
  <c r="E100" i="38"/>
  <c r="E100" i="39"/>
  <c r="E100" i="40"/>
  <c r="E99" i="41"/>
  <c r="E100" i="42"/>
  <c r="G157" i="42" l="1"/>
  <c r="E157" i="42"/>
  <c r="D157" i="42"/>
  <c r="F145" i="42"/>
  <c r="D145" i="42"/>
  <c r="G144" i="42"/>
  <c r="G143" i="42"/>
  <c r="G142" i="42"/>
  <c r="G141" i="42"/>
  <c r="G140" i="42"/>
  <c r="G139" i="42"/>
  <c r="G138" i="42"/>
  <c r="G137" i="42"/>
  <c r="G136" i="42"/>
  <c r="F130" i="42"/>
  <c r="D130" i="42"/>
  <c r="G129" i="42"/>
  <c r="G128" i="42"/>
  <c r="G127" i="42"/>
  <c r="G126" i="42"/>
  <c r="G125" i="42"/>
  <c r="G124" i="42"/>
  <c r="G123" i="42"/>
  <c r="G122" i="42"/>
  <c r="G121" i="42"/>
  <c r="G115" i="42"/>
  <c r="E115" i="42"/>
  <c r="D115" i="42"/>
  <c r="G107" i="42"/>
  <c r="F107" i="42"/>
  <c r="F116" i="42" s="1"/>
  <c r="E107" i="42"/>
  <c r="D107" i="42"/>
  <c r="F100" i="42"/>
  <c r="D100" i="42"/>
  <c r="G94" i="42"/>
  <c r="G93" i="42"/>
  <c r="G92" i="42"/>
  <c r="G91" i="42"/>
  <c r="G100" i="42" s="1"/>
  <c r="F82" i="42"/>
  <c r="D82" i="42"/>
  <c r="G77" i="42"/>
  <c r="G82" i="42" s="1"/>
  <c r="G68" i="42"/>
  <c r="F68" i="42"/>
  <c r="E68" i="42"/>
  <c r="E83" i="42" s="1"/>
  <c r="D68" i="42"/>
  <c r="G61" i="42"/>
  <c r="F61" i="42"/>
  <c r="D61" i="42"/>
  <c r="G52" i="42"/>
  <c r="F52" i="42"/>
  <c r="F62" i="42" s="1"/>
  <c r="E52" i="42"/>
  <c r="D52" i="42"/>
  <c r="G41" i="42"/>
  <c r="F41" i="42"/>
  <c r="E41" i="42"/>
  <c r="E42" i="42" s="1"/>
  <c r="D41" i="42"/>
  <c r="G34" i="42"/>
  <c r="F34" i="42"/>
  <c r="D34" i="42"/>
  <c r="G29" i="42"/>
  <c r="F29" i="42"/>
  <c r="D29" i="42"/>
  <c r="G24" i="42"/>
  <c r="F24" i="42"/>
  <c r="F42" i="42" s="1"/>
  <c r="D24" i="42"/>
  <c r="F17" i="42"/>
  <c r="D17" i="42"/>
  <c r="G15" i="42"/>
  <c r="G17" i="42" s="1"/>
  <c r="G9" i="42"/>
  <c r="F9" i="42"/>
  <c r="E9" i="42"/>
  <c r="D9" i="42"/>
  <c r="G156" i="41"/>
  <c r="E156" i="41"/>
  <c r="D156" i="41"/>
  <c r="F144" i="41"/>
  <c r="D144" i="41"/>
  <c r="G143" i="41"/>
  <c r="G142" i="41"/>
  <c r="G141" i="41"/>
  <c r="G140" i="41"/>
  <c r="G139" i="41"/>
  <c r="G138" i="41"/>
  <c r="G137" i="41"/>
  <c r="G136" i="41"/>
  <c r="G135" i="41"/>
  <c r="F129" i="41"/>
  <c r="D129" i="41"/>
  <c r="G128" i="41"/>
  <c r="G127" i="41"/>
  <c r="G126" i="41"/>
  <c r="G125" i="41"/>
  <c r="G124" i="41"/>
  <c r="G123" i="41"/>
  <c r="G122" i="41"/>
  <c r="G121" i="41"/>
  <c r="G120" i="41"/>
  <c r="G114" i="41"/>
  <c r="E114" i="41"/>
  <c r="D114" i="41"/>
  <c r="G106" i="41"/>
  <c r="F106" i="41"/>
  <c r="F115" i="41" s="1"/>
  <c r="E106" i="41"/>
  <c r="D106" i="41"/>
  <c r="F99" i="41"/>
  <c r="D99" i="41"/>
  <c r="G93" i="41"/>
  <c r="G92" i="41"/>
  <c r="G91" i="41"/>
  <c r="G90" i="41"/>
  <c r="F81" i="41"/>
  <c r="D81" i="41"/>
  <c r="G76" i="41"/>
  <c r="G81" i="41" s="1"/>
  <c r="G68" i="41"/>
  <c r="F68" i="41"/>
  <c r="E68" i="41"/>
  <c r="E82" i="41" s="1"/>
  <c r="D68" i="41"/>
  <c r="G61" i="41"/>
  <c r="F61" i="41"/>
  <c r="D61" i="41"/>
  <c r="G52" i="41"/>
  <c r="F52" i="41"/>
  <c r="F62" i="41" s="1"/>
  <c r="E52" i="41"/>
  <c r="D52" i="41"/>
  <c r="G41" i="41"/>
  <c r="F41" i="41"/>
  <c r="E41" i="41"/>
  <c r="E42" i="41" s="1"/>
  <c r="D41" i="41"/>
  <c r="G34" i="41"/>
  <c r="F34" i="41"/>
  <c r="D34" i="41"/>
  <c r="G29" i="41"/>
  <c r="F29" i="41"/>
  <c r="D29" i="41"/>
  <c r="G24" i="41"/>
  <c r="F24" i="41"/>
  <c r="F42" i="41" s="1"/>
  <c r="D24" i="41"/>
  <c r="F17" i="41"/>
  <c r="D17" i="41"/>
  <c r="G15" i="41"/>
  <c r="G17" i="41" s="1"/>
  <c r="G9" i="41"/>
  <c r="F9" i="41"/>
  <c r="E9" i="41"/>
  <c r="D9" i="41"/>
  <c r="G157" i="40"/>
  <c r="E157" i="40"/>
  <c r="D157" i="40"/>
  <c r="F145" i="40"/>
  <c r="D145" i="40"/>
  <c r="G144" i="40"/>
  <c r="G143" i="40"/>
  <c r="G142" i="40"/>
  <c r="G141" i="40"/>
  <c r="G140" i="40"/>
  <c r="G139" i="40"/>
  <c r="G138" i="40"/>
  <c r="G137" i="40"/>
  <c r="G136" i="40"/>
  <c r="F130" i="40"/>
  <c r="D130" i="40"/>
  <c r="G129" i="40"/>
  <c r="G128" i="40"/>
  <c r="G127" i="40"/>
  <c r="G126" i="40"/>
  <c r="G125" i="40"/>
  <c r="G124" i="40"/>
  <c r="G123" i="40"/>
  <c r="G122" i="40"/>
  <c r="G121" i="40"/>
  <c r="G115" i="40"/>
  <c r="G116" i="40" s="1"/>
  <c r="E115" i="40"/>
  <c r="D115" i="40"/>
  <c r="G107" i="40"/>
  <c r="F107" i="40"/>
  <c r="F116" i="40" s="1"/>
  <c r="E107" i="40"/>
  <c r="D107" i="40"/>
  <c r="F100" i="40"/>
  <c r="D100" i="40"/>
  <c r="G94" i="40"/>
  <c r="G93" i="40"/>
  <c r="G92" i="40"/>
  <c r="G91" i="40"/>
  <c r="F82" i="40"/>
  <c r="D82" i="40"/>
  <c r="G77" i="40"/>
  <c r="G82" i="40" s="1"/>
  <c r="G68" i="40"/>
  <c r="F68" i="40"/>
  <c r="E68" i="40"/>
  <c r="E83" i="40" s="1"/>
  <c r="D68" i="40"/>
  <c r="G61" i="40"/>
  <c r="F61" i="40"/>
  <c r="D61" i="40"/>
  <c r="G52" i="40"/>
  <c r="F52" i="40"/>
  <c r="F62" i="40" s="1"/>
  <c r="E52" i="40"/>
  <c r="D52" i="40"/>
  <c r="G41" i="40"/>
  <c r="F41" i="40"/>
  <c r="E41" i="40"/>
  <c r="E42" i="40" s="1"/>
  <c r="D41" i="40"/>
  <c r="G34" i="40"/>
  <c r="F34" i="40"/>
  <c r="D34" i="40"/>
  <c r="G29" i="40"/>
  <c r="F29" i="40"/>
  <c r="D29" i="40"/>
  <c r="G24" i="40"/>
  <c r="F24" i="40"/>
  <c r="D24" i="40"/>
  <c r="F17" i="40"/>
  <c r="D17" i="40"/>
  <c r="G15" i="40"/>
  <c r="G17" i="40" s="1"/>
  <c r="G18" i="40" s="1"/>
  <c r="G9" i="40"/>
  <c r="F9" i="40"/>
  <c r="F18" i="40" s="1"/>
  <c r="E9" i="40"/>
  <c r="D9" i="40"/>
  <c r="D42" i="41" l="1"/>
  <c r="D42" i="42"/>
  <c r="G42" i="41"/>
  <c r="G42" i="42"/>
  <c r="G83" i="42"/>
  <c r="D62" i="40"/>
  <c r="D116" i="40"/>
  <c r="G130" i="40"/>
  <c r="D18" i="41"/>
  <c r="D18" i="40"/>
  <c r="F83" i="40"/>
  <c r="D62" i="42"/>
  <c r="F83" i="42"/>
  <c r="F18" i="42"/>
  <c r="G18" i="42"/>
  <c r="D18" i="42"/>
  <c r="G62" i="42"/>
  <c r="D83" i="42"/>
  <c r="D116" i="42"/>
  <c r="G116" i="42"/>
  <c r="G130" i="42"/>
  <c r="E116" i="42"/>
  <c r="G145" i="42"/>
  <c r="D62" i="41"/>
  <c r="F82" i="41"/>
  <c r="D115" i="41"/>
  <c r="G82" i="41"/>
  <c r="E115" i="41"/>
  <c r="F18" i="41"/>
  <c r="G18" i="41"/>
  <c r="G62" i="41"/>
  <c r="D82" i="41"/>
  <c r="G99" i="41"/>
  <c r="G115" i="41"/>
  <c r="G129" i="41"/>
  <c r="G144" i="41"/>
  <c r="D42" i="40"/>
  <c r="G42" i="40"/>
  <c r="F42" i="40"/>
  <c r="G62" i="40"/>
  <c r="D83" i="40"/>
  <c r="G100" i="40"/>
  <c r="G145" i="40"/>
  <c r="G83" i="40"/>
  <c r="E116" i="40"/>
  <c r="G157" i="39"/>
  <c r="E157" i="39"/>
  <c r="D157" i="39"/>
  <c r="F145" i="39"/>
  <c r="D145" i="39"/>
  <c r="G144" i="39"/>
  <c r="G143" i="39"/>
  <c r="G142" i="39"/>
  <c r="G141" i="39"/>
  <c r="G140" i="39"/>
  <c r="G139" i="39"/>
  <c r="G138" i="39"/>
  <c r="G137" i="39"/>
  <c r="G136" i="39"/>
  <c r="F130" i="39"/>
  <c r="D130" i="39"/>
  <c r="G129" i="39"/>
  <c r="G128" i="39"/>
  <c r="G127" i="39"/>
  <c r="G126" i="39"/>
  <c r="G125" i="39"/>
  <c r="G124" i="39"/>
  <c r="G123" i="39"/>
  <c r="G122" i="39"/>
  <c r="G121" i="39"/>
  <c r="G115" i="39"/>
  <c r="E115" i="39"/>
  <c r="D115" i="39"/>
  <c r="G107" i="39"/>
  <c r="F107" i="39"/>
  <c r="F116" i="39" s="1"/>
  <c r="E107" i="39"/>
  <c r="D107" i="39"/>
  <c r="F100" i="39"/>
  <c r="D100" i="39"/>
  <c r="G94" i="39"/>
  <c r="G93" i="39"/>
  <c r="G92" i="39"/>
  <c r="G91" i="39"/>
  <c r="F82" i="39"/>
  <c r="D82" i="39"/>
  <c r="G77" i="39"/>
  <c r="G82" i="39" s="1"/>
  <c r="G68" i="39"/>
  <c r="F68" i="39"/>
  <c r="E68" i="39"/>
  <c r="E83" i="39" s="1"/>
  <c r="D68" i="39"/>
  <c r="G61" i="39"/>
  <c r="F61" i="39"/>
  <c r="D61" i="39"/>
  <c r="G52" i="39"/>
  <c r="F52" i="39"/>
  <c r="E52" i="39"/>
  <c r="D52" i="39"/>
  <c r="G41" i="39"/>
  <c r="F41" i="39"/>
  <c r="E41" i="39"/>
  <c r="E42" i="39" s="1"/>
  <c r="D41" i="39"/>
  <c r="G34" i="39"/>
  <c r="F34" i="39"/>
  <c r="D34" i="39"/>
  <c r="G29" i="39"/>
  <c r="F29" i="39"/>
  <c r="D29" i="39"/>
  <c r="G24" i="39"/>
  <c r="F24" i="39"/>
  <c r="D24" i="39"/>
  <c r="F17" i="39"/>
  <c r="D17" i="39"/>
  <c r="G15" i="39"/>
  <c r="G17" i="39" s="1"/>
  <c r="G9" i="39"/>
  <c r="F9" i="39"/>
  <c r="E9" i="39"/>
  <c r="D9" i="39"/>
  <c r="G18" i="39" l="1"/>
  <c r="F42" i="39"/>
  <c r="F62" i="39"/>
  <c r="G116" i="39"/>
  <c r="G42" i="39"/>
  <c r="F83" i="39"/>
  <c r="G145" i="39"/>
  <c r="D62" i="39"/>
  <c r="D116" i="39"/>
  <c r="G130" i="39"/>
  <c r="G62" i="39"/>
  <c r="D83" i="39"/>
  <c r="G100" i="39"/>
  <c r="D42" i="39"/>
  <c r="F18" i="39"/>
  <c r="D18" i="39"/>
  <c r="G83" i="39"/>
  <c r="E116" i="39"/>
  <c r="G157" i="38"/>
  <c r="E157" i="38"/>
  <c r="D157" i="38"/>
  <c r="F145" i="38"/>
  <c r="D145" i="38"/>
  <c r="G144" i="38"/>
  <c r="G143" i="38"/>
  <c r="G142" i="38"/>
  <c r="G141" i="38"/>
  <c r="G140" i="38"/>
  <c r="G139" i="38"/>
  <c r="G138" i="38"/>
  <c r="G137" i="38"/>
  <c r="G136" i="38"/>
  <c r="F130" i="38"/>
  <c r="D130" i="38"/>
  <c r="G129" i="38"/>
  <c r="G128" i="38"/>
  <c r="G127" i="38"/>
  <c r="G126" i="38"/>
  <c r="G125" i="38"/>
  <c r="G124" i="38"/>
  <c r="G123" i="38"/>
  <c r="G122" i="38"/>
  <c r="G121" i="38"/>
  <c r="G115" i="38"/>
  <c r="E115" i="38"/>
  <c r="D115" i="38"/>
  <c r="G107" i="38"/>
  <c r="F107" i="38"/>
  <c r="F116" i="38" s="1"/>
  <c r="E107" i="38"/>
  <c r="D107" i="38"/>
  <c r="F100" i="38"/>
  <c r="D100" i="38"/>
  <c r="G94" i="38"/>
  <c r="G93" i="38"/>
  <c r="G92" i="38"/>
  <c r="G91" i="38"/>
  <c r="F82" i="38"/>
  <c r="D82" i="38"/>
  <c r="G77" i="38"/>
  <c r="G82" i="38" s="1"/>
  <c r="G68" i="38"/>
  <c r="F68" i="38"/>
  <c r="E68" i="38"/>
  <c r="E83" i="38" s="1"/>
  <c r="D68" i="38"/>
  <c r="G61" i="38"/>
  <c r="F61" i="38"/>
  <c r="D61" i="38"/>
  <c r="G52" i="38"/>
  <c r="F52" i="38"/>
  <c r="F62" i="38" s="1"/>
  <c r="E52" i="38"/>
  <c r="D52" i="38"/>
  <c r="G41" i="38"/>
  <c r="F41" i="38"/>
  <c r="E41" i="38"/>
  <c r="E42" i="38" s="1"/>
  <c r="D41" i="38"/>
  <c r="G34" i="38"/>
  <c r="F34" i="38"/>
  <c r="D34" i="38"/>
  <c r="G29" i="38"/>
  <c r="F29" i="38"/>
  <c r="D29" i="38"/>
  <c r="G24" i="38"/>
  <c r="F24" i="38"/>
  <c r="D24" i="38"/>
  <c r="F17" i="38"/>
  <c r="D17" i="38"/>
  <c r="G15" i="38"/>
  <c r="G17" i="38" s="1"/>
  <c r="G9" i="38"/>
  <c r="F9" i="38"/>
  <c r="F18" i="38" s="1"/>
  <c r="E9" i="38"/>
  <c r="D9" i="38"/>
  <c r="D18" i="38" l="1"/>
  <c r="F83" i="38"/>
  <c r="G18" i="38"/>
  <c r="D42" i="38"/>
  <c r="D62" i="38"/>
  <c r="G83" i="38"/>
  <c r="G42" i="38"/>
  <c r="F42" i="38"/>
  <c r="G62" i="38"/>
  <c r="D83" i="38"/>
  <c r="G100" i="38"/>
  <c r="G116" i="38"/>
  <c r="G130" i="38"/>
  <c r="D116" i="38"/>
  <c r="E116" i="38"/>
  <c r="G145" i="38"/>
  <c r="G158" i="37"/>
  <c r="E158" i="37"/>
  <c r="D158" i="37"/>
  <c r="F146" i="37"/>
  <c r="D146" i="37"/>
  <c r="G145" i="37"/>
  <c r="G144" i="37"/>
  <c r="G143" i="37"/>
  <c r="G142" i="37"/>
  <c r="G141" i="37"/>
  <c r="G140" i="37"/>
  <c r="G139" i="37"/>
  <c r="G138" i="37"/>
  <c r="G137" i="37"/>
  <c r="F131" i="37"/>
  <c r="D131" i="37"/>
  <c r="G130" i="37"/>
  <c r="G129" i="37"/>
  <c r="G128" i="37"/>
  <c r="G127" i="37"/>
  <c r="G126" i="37"/>
  <c r="G125" i="37"/>
  <c r="G124" i="37"/>
  <c r="G123" i="37"/>
  <c r="G122" i="37"/>
  <c r="G116" i="37"/>
  <c r="E116" i="37"/>
  <c r="D116" i="37"/>
  <c r="G108" i="37"/>
  <c r="F108" i="37"/>
  <c r="F117" i="37" s="1"/>
  <c r="E108" i="37"/>
  <c r="D108" i="37"/>
  <c r="F101" i="37"/>
  <c r="D101" i="37"/>
  <c r="G95" i="37"/>
  <c r="G94" i="37"/>
  <c r="G93" i="37"/>
  <c r="G92" i="37"/>
  <c r="G91" i="37"/>
  <c r="F82" i="37"/>
  <c r="D82" i="37"/>
  <c r="G77" i="37"/>
  <c r="G82" i="37" s="1"/>
  <c r="G83" i="37" s="1"/>
  <c r="G68" i="37"/>
  <c r="F68" i="37"/>
  <c r="E68" i="37"/>
  <c r="E83" i="37" s="1"/>
  <c r="D68" i="37"/>
  <c r="G61" i="37"/>
  <c r="F61" i="37"/>
  <c r="D61" i="37"/>
  <c r="G52" i="37"/>
  <c r="F52" i="37"/>
  <c r="E52" i="37"/>
  <c r="D52" i="37"/>
  <c r="G41" i="37"/>
  <c r="F41" i="37"/>
  <c r="E41" i="37"/>
  <c r="E42" i="37" s="1"/>
  <c r="D41" i="37"/>
  <c r="G34" i="37"/>
  <c r="F34" i="37"/>
  <c r="D34" i="37"/>
  <c r="G29" i="37"/>
  <c r="F29" i="37"/>
  <c r="D29" i="37"/>
  <c r="G24" i="37"/>
  <c r="G42" i="37" s="1"/>
  <c r="F24" i="37"/>
  <c r="D24" i="37"/>
  <c r="F17" i="37"/>
  <c r="D17" i="37"/>
  <c r="D18" i="37" s="1"/>
  <c r="G15" i="37"/>
  <c r="G17" i="37" s="1"/>
  <c r="G9" i="37"/>
  <c r="F9" i="37"/>
  <c r="F18" i="37" s="1"/>
  <c r="E9" i="37"/>
  <c r="D9" i="37"/>
  <c r="F62" i="37" l="1"/>
  <c r="G101" i="37"/>
  <c r="G18" i="37"/>
  <c r="D42" i="37"/>
  <c r="F42" i="37"/>
  <c r="F83" i="37"/>
  <c r="E117" i="37"/>
  <c r="G131" i="37"/>
  <c r="D62" i="37"/>
  <c r="G62" i="37"/>
  <c r="D83" i="37"/>
  <c r="D117" i="37"/>
  <c r="G117" i="37"/>
  <c r="G146" i="37"/>
  <c r="G158" i="36"/>
  <c r="E158" i="36"/>
  <c r="D158" i="36"/>
  <c r="F146" i="36"/>
  <c r="D146" i="36"/>
  <c r="G145" i="36"/>
  <c r="G144" i="36"/>
  <c r="G143" i="36"/>
  <c r="G142" i="36"/>
  <c r="G141" i="36"/>
  <c r="G140" i="36"/>
  <c r="G139" i="36"/>
  <c r="G138" i="36"/>
  <c r="G137" i="36"/>
  <c r="F131" i="36"/>
  <c r="D131" i="36"/>
  <c r="G130" i="36"/>
  <c r="G129" i="36"/>
  <c r="G128" i="36"/>
  <c r="G127" i="36"/>
  <c r="G126" i="36"/>
  <c r="G125" i="36"/>
  <c r="G124" i="36"/>
  <c r="G123" i="36"/>
  <c r="G122" i="36"/>
  <c r="G116" i="36"/>
  <c r="E116" i="36"/>
  <c r="D116" i="36"/>
  <c r="G108" i="36"/>
  <c r="F108" i="36"/>
  <c r="F117" i="36" s="1"/>
  <c r="E108" i="36"/>
  <c r="D108" i="36"/>
  <c r="F101" i="36"/>
  <c r="D101" i="36"/>
  <c r="G95" i="36"/>
  <c r="G94" i="36"/>
  <c r="G93" i="36"/>
  <c r="G92" i="36"/>
  <c r="G91" i="36"/>
  <c r="G101" i="36" s="1"/>
  <c r="F82" i="36"/>
  <c r="D82" i="36"/>
  <c r="G77" i="36"/>
  <c r="G82" i="36" s="1"/>
  <c r="G68" i="36"/>
  <c r="F68" i="36"/>
  <c r="E68" i="36"/>
  <c r="E83" i="36" s="1"/>
  <c r="D68" i="36"/>
  <c r="G61" i="36"/>
  <c r="F61" i="36"/>
  <c r="D61" i="36"/>
  <c r="G52" i="36"/>
  <c r="F52" i="36"/>
  <c r="F62" i="36" s="1"/>
  <c r="E52" i="36"/>
  <c r="D52" i="36"/>
  <c r="G41" i="36"/>
  <c r="F41" i="36"/>
  <c r="E41" i="36"/>
  <c r="E42" i="36" s="1"/>
  <c r="D41" i="36"/>
  <c r="G34" i="36"/>
  <c r="F34" i="36"/>
  <c r="D34" i="36"/>
  <c r="G29" i="36"/>
  <c r="F29" i="36"/>
  <c r="D29" i="36"/>
  <c r="G24" i="36"/>
  <c r="F24" i="36"/>
  <c r="D24" i="36"/>
  <c r="F17" i="36"/>
  <c r="D17" i="36"/>
  <c r="G15" i="36"/>
  <c r="G17" i="36" s="1"/>
  <c r="G9" i="36"/>
  <c r="F9" i="36"/>
  <c r="F18" i="36" s="1"/>
  <c r="E9" i="36"/>
  <c r="D9" i="36"/>
  <c r="G42" i="36" l="1"/>
  <c r="G83" i="36"/>
  <c r="G18" i="36"/>
  <c r="D42" i="36"/>
  <c r="F42" i="36"/>
  <c r="F83" i="36"/>
  <c r="E117" i="36"/>
  <c r="G131" i="36"/>
  <c r="D18" i="36"/>
  <c r="D62" i="36"/>
  <c r="G62" i="36"/>
  <c r="D83" i="36"/>
  <c r="D117" i="36"/>
  <c r="G117" i="36"/>
  <c r="G146" i="36"/>
  <c r="G158" i="35"/>
  <c r="E158" i="35"/>
  <c r="D158" i="35"/>
  <c r="F146" i="35"/>
  <c r="D146" i="35"/>
  <c r="G145" i="35"/>
  <c r="G144" i="35"/>
  <c r="G143" i="35"/>
  <c r="G142" i="35"/>
  <c r="G141" i="35"/>
  <c r="G140" i="35"/>
  <c r="G139" i="35"/>
  <c r="G138" i="35"/>
  <c r="G137" i="35"/>
  <c r="F131" i="35"/>
  <c r="D131" i="35"/>
  <c r="G130" i="35"/>
  <c r="G129" i="35"/>
  <c r="G128" i="35"/>
  <c r="G127" i="35"/>
  <c r="G126" i="35"/>
  <c r="G125" i="35"/>
  <c r="G124" i="35"/>
  <c r="G123" i="35"/>
  <c r="G122" i="35"/>
  <c r="G116" i="35"/>
  <c r="E116" i="35"/>
  <c r="D116" i="35"/>
  <c r="G108" i="35"/>
  <c r="F108" i="35"/>
  <c r="F117" i="35" s="1"/>
  <c r="E108" i="35"/>
  <c r="D108" i="35"/>
  <c r="F101" i="35"/>
  <c r="D101" i="35"/>
  <c r="G95" i="35"/>
  <c r="G94" i="35"/>
  <c r="G93" i="35"/>
  <c r="G92" i="35"/>
  <c r="G91" i="35"/>
  <c r="F82" i="35"/>
  <c r="D82" i="35"/>
  <c r="G77" i="35"/>
  <c r="G82" i="35" s="1"/>
  <c r="G83" i="35" s="1"/>
  <c r="G68" i="35"/>
  <c r="F68" i="35"/>
  <c r="E68" i="35"/>
  <c r="E83" i="35" s="1"/>
  <c r="D68" i="35"/>
  <c r="G61" i="35"/>
  <c r="F61" i="35"/>
  <c r="D61" i="35"/>
  <c r="G52" i="35"/>
  <c r="F52" i="35"/>
  <c r="E52" i="35"/>
  <c r="D52" i="35"/>
  <c r="G41" i="35"/>
  <c r="F41" i="35"/>
  <c r="E41" i="35"/>
  <c r="E42" i="35" s="1"/>
  <c r="D41" i="35"/>
  <c r="G34" i="35"/>
  <c r="F34" i="35"/>
  <c r="D34" i="35"/>
  <c r="G29" i="35"/>
  <c r="F29" i="35"/>
  <c r="D29" i="35"/>
  <c r="G24" i="35"/>
  <c r="G42" i="35" s="1"/>
  <c r="F24" i="35"/>
  <c r="D24" i="35"/>
  <c r="F17" i="35"/>
  <c r="D17" i="35"/>
  <c r="G15" i="35"/>
  <c r="G17" i="35" s="1"/>
  <c r="G9" i="35"/>
  <c r="F9" i="35"/>
  <c r="F18" i="35" s="1"/>
  <c r="E9" i="35"/>
  <c r="D9" i="35"/>
  <c r="F62" i="35" l="1"/>
  <c r="D18" i="35"/>
  <c r="D83" i="35"/>
  <c r="D117" i="35"/>
  <c r="F42" i="35"/>
  <c r="G18" i="35"/>
  <c r="D42" i="35"/>
  <c r="D62" i="35"/>
  <c r="F83" i="35"/>
  <c r="G117" i="35"/>
  <c r="G131" i="35"/>
  <c r="G62" i="35"/>
  <c r="G101" i="35"/>
  <c r="E117" i="35"/>
  <c r="G146" i="35"/>
  <c r="G159" i="34"/>
  <c r="E159" i="34"/>
  <c r="D159" i="34"/>
  <c r="F147" i="34"/>
  <c r="D147" i="34"/>
  <c r="G146" i="34"/>
  <c r="G145" i="34"/>
  <c r="G144" i="34"/>
  <c r="G143" i="34"/>
  <c r="G142" i="34"/>
  <c r="G141" i="34"/>
  <c r="G140" i="34"/>
  <c r="G139" i="34"/>
  <c r="G138" i="34"/>
  <c r="F132" i="34"/>
  <c r="D132" i="34"/>
  <c r="G131" i="34"/>
  <c r="G130" i="34"/>
  <c r="G129" i="34"/>
  <c r="G128" i="34"/>
  <c r="G127" i="34"/>
  <c r="G126" i="34"/>
  <c r="G125" i="34"/>
  <c r="G124" i="34"/>
  <c r="G123" i="34"/>
  <c r="G117" i="34"/>
  <c r="E117" i="34"/>
  <c r="D117" i="34"/>
  <c r="G108" i="34"/>
  <c r="F108" i="34"/>
  <c r="F118" i="34" s="1"/>
  <c r="E108" i="34"/>
  <c r="D108" i="34"/>
  <c r="F101" i="34"/>
  <c r="D101" i="34"/>
  <c r="G95" i="34"/>
  <c r="G94" i="34"/>
  <c r="G93" i="34"/>
  <c r="G92" i="34"/>
  <c r="G91" i="34"/>
  <c r="F82" i="34"/>
  <c r="D82" i="34"/>
  <c r="G77" i="34"/>
  <c r="G82" i="34" s="1"/>
  <c r="G83" i="34" s="1"/>
  <c r="G68" i="34"/>
  <c r="F68" i="34"/>
  <c r="E68" i="34"/>
  <c r="E83" i="34" s="1"/>
  <c r="D68" i="34"/>
  <c r="G61" i="34"/>
  <c r="F61" i="34"/>
  <c r="D61" i="34"/>
  <c r="G52" i="34"/>
  <c r="F52" i="34"/>
  <c r="E52" i="34"/>
  <c r="D52" i="34"/>
  <c r="G41" i="34"/>
  <c r="F41" i="34"/>
  <c r="E41" i="34"/>
  <c r="E42" i="34" s="1"/>
  <c r="D41" i="34"/>
  <c r="G34" i="34"/>
  <c r="F34" i="34"/>
  <c r="D34" i="34"/>
  <c r="G29" i="34"/>
  <c r="F29" i="34"/>
  <c r="D29" i="34"/>
  <c r="G24" i="34"/>
  <c r="G42" i="34" s="1"/>
  <c r="F24" i="34"/>
  <c r="D24" i="34"/>
  <c r="F17" i="34"/>
  <c r="D17" i="34"/>
  <c r="G15" i="34"/>
  <c r="G17" i="34" s="1"/>
  <c r="G9" i="34"/>
  <c r="F9" i="34"/>
  <c r="F18" i="34" s="1"/>
  <c r="E9" i="34"/>
  <c r="D9" i="34"/>
  <c r="F62" i="34" l="1"/>
  <c r="G101" i="34"/>
  <c r="G18" i="34"/>
  <c r="D42" i="34"/>
  <c r="F42" i="34"/>
  <c r="F83" i="34"/>
  <c r="E118" i="34"/>
  <c r="G132" i="34"/>
  <c r="D18" i="34"/>
  <c r="D62" i="34"/>
  <c r="G62" i="34"/>
  <c r="D83" i="34"/>
  <c r="D118" i="34"/>
  <c r="G118" i="34"/>
  <c r="G147" i="34"/>
  <c r="G159" i="33"/>
  <c r="E159" i="33"/>
  <c r="D159" i="33"/>
  <c r="F147" i="33"/>
  <c r="D147" i="33"/>
  <c r="G146" i="33"/>
  <c r="G145" i="33"/>
  <c r="G144" i="33"/>
  <c r="G143" i="33"/>
  <c r="G142" i="33"/>
  <c r="G141" i="33"/>
  <c r="G140" i="33"/>
  <c r="G139" i="33"/>
  <c r="G138" i="33"/>
  <c r="F132" i="33"/>
  <c r="D132" i="33"/>
  <c r="G131" i="33"/>
  <c r="G130" i="33"/>
  <c r="G129" i="33"/>
  <c r="G128" i="33"/>
  <c r="G127" i="33"/>
  <c r="G126" i="33"/>
  <c r="G125" i="33"/>
  <c r="G124" i="33"/>
  <c r="G123" i="33"/>
  <c r="G117" i="33"/>
  <c r="E117" i="33"/>
  <c r="D117" i="33"/>
  <c r="G108" i="33"/>
  <c r="F108" i="33"/>
  <c r="F118" i="33" s="1"/>
  <c r="E108" i="33"/>
  <c r="D108" i="33"/>
  <c r="F101" i="33"/>
  <c r="D101" i="33"/>
  <c r="G95" i="33"/>
  <c r="G94" i="33"/>
  <c r="G93" i="33"/>
  <c r="G92" i="33"/>
  <c r="G91" i="33"/>
  <c r="F82" i="33"/>
  <c r="D82" i="33"/>
  <c r="G77" i="33"/>
  <c r="G82" i="33" s="1"/>
  <c r="G83" i="33" s="1"/>
  <c r="G68" i="33"/>
  <c r="F68" i="33"/>
  <c r="E68" i="33"/>
  <c r="E83" i="33" s="1"/>
  <c r="D68" i="33"/>
  <c r="G61" i="33"/>
  <c r="F61" i="33"/>
  <c r="D61" i="33"/>
  <c r="G52" i="33"/>
  <c r="F52" i="33"/>
  <c r="E52" i="33"/>
  <c r="D52" i="33"/>
  <c r="G41" i="33"/>
  <c r="F41" i="33"/>
  <c r="E41" i="33"/>
  <c r="E42" i="33" s="1"/>
  <c r="D41" i="33"/>
  <c r="G34" i="33"/>
  <c r="F34" i="33"/>
  <c r="D34" i="33"/>
  <c r="G29" i="33"/>
  <c r="F29" i="33"/>
  <c r="D29" i="33"/>
  <c r="G24" i="33"/>
  <c r="F24" i="33"/>
  <c r="D24" i="33"/>
  <c r="F17" i="33"/>
  <c r="D17" i="33"/>
  <c r="D18" i="33" s="1"/>
  <c r="G15" i="33"/>
  <c r="G17" i="33" s="1"/>
  <c r="G9" i="33"/>
  <c r="F9" i="33"/>
  <c r="F18" i="33" s="1"/>
  <c r="E9" i="33"/>
  <c r="D9" i="33"/>
  <c r="F62" i="33" l="1"/>
  <c r="G101" i="33"/>
  <c r="G147" i="33"/>
  <c r="G18" i="33"/>
  <c r="G42" i="33"/>
  <c r="D62" i="33"/>
  <c r="G62" i="33"/>
  <c r="D83" i="33"/>
  <c r="D118" i="33"/>
  <c r="G118" i="33"/>
  <c r="D42" i="33"/>
  <c r="F42" i="33"/>
  <c r="F83" i="33"/>
  <c r="E118" i="33"/>
  <c r="G132" i="33"/>
  <c r="G95" i="32"/>
  <c r="G94" i="32"/>
  <c r="G93" i="32"/>
  <c r="G91" i="32"/>
  <c r="G77" i="32"/>
  <c r="G15" i="32"/>
  <c r="G92" i="32" l="1"/>
  <c r="E68" i="32" l="1"/>
  <c r="E83" i="32" s="1"/>
  <c r="G61" i="32"/>
  <c r="F61" i="32"/>
  <c r="G41" i="32"/>
  <c r="F41" i="32"/>
  <c r="E41" i="32"/>
  <c r="E42" i="32" s="1"/>
  <c r="G17" i="32"/>
  <c r="F17" i="32"/>
  <c r="G159" i="32" l="1"/>
  <c r="E159" i="32"/>
  <c r="G117" i="32"/>
  <c r="E117" i="32"/>
  <c r="G108" i="32"/>
  <c r="F108" i="32"/>
  <c r="F118" i="32" s="1"/>
  <c r="E108" i="32"/>
  <c r="G101" i="32"/>
  <c r="F101" i="32"/>
  <c r="G82" i="32"/>
  <c r="F82" i="32"/>
  <c r="G68" i="32"/>
  <c r="F68" i="32"/>
  <c r="G52" i="32"/>
  <c r="G62" i="32" s="1"/>
  <c r="F52" i="32"/>
  <c r="F62" i="32" s="1"/>
  <c r="E52" i="32"/>
  <c r="G34" i="32"/>
  <c r="F34" i="32"/>
  <c r="G29" i="32"/>
  <c r="F29" i="32"/>
  <c r="G24" i="32"/>
  <c r="F24" i="32"/>
  <c r="G9" i="32"/>
  <c r="G18" i="32" s="1"/>
  <c r="F9" i="32"/>
  <c r="F18" i="32" s="1"/>
  <c r="E9" i="32"/>
  <c r="F147" i="32"/>
  <c r="F132" i="32"/>
  <c r="D9" i="32"/>
  <c r="D17" i="32"/>
  <c r="D24" i="32"/>
  <c r="D29" i="32"/>
  <c r="D34" i="32"/>
  <c r="D41" i="32"/>
  <c r="D52" i="32"/>
  <c r="D61" i="32"/>
  <c r="D68" i="32"/>
  <c r="D82" i="32"/>
  <c r="D83" i="32" s="1"/>
  <c r="D101" i="32"/>
  <c r="D108" i="32"/>
  <c r="D117" i="32"/>
  <c r="D132" i="32"/>
  <c r="D147" i="32"/>
  <c r="D159" i="32"/>
  <c r="G146" i="32"/>
  <c r="G145" i="32"/>
  <c r="G144" i="32"/>
  <c r="G143" i="32"/>
  <c r="G142" i="32"/>
  <c r="G141" i="32"/>
  <c r="G140" i="32"/>
  <c r="G139" i="32"/>
  <c r="G138" i="32"/>
  <c r="G131" i="32"/>
  <c r="G130" i="32"/>
  <c r="G129" i="32"/>
  <c r="G128" i="32"/>
  <c r="G127" i="32"/>
  <c r="G126" i="32"/>
  <c r="G125" i="32"/>
  <c r="G124" i="32"/>
  <c r="G123" i="32"/>
  <c r="G132" i="32" s="1"/>
  <c r="G147" i="32" l="1"/>
  <c r="D18" i="32"/>
  <c r="F83" i="32"/>
  <c r="D62" i="32"/>
  <c r="D42" i="32"/>
  <c r="G42" i="32"/>
  <c r="G118" i="32"/>
  <c r="D118" i="32"/>
  <c r="F42" i="32"/>
  <c r="G83" i="32"/>
  <c r="E118" i="32"/>
  <c r="G142" i="31"/>
  <c r="G143" i="31"/>
  <c r="G144" i="31"/>
  <c r="G145" i="31"/>
  <c r="G146" i="31"/>
  <c r="G147" i="31"/>
  <c r="G148" i="31"/>
  <c r="G141" i="31"/>
  <c r="G140" i="31"/>
  <c r="G139" i="31"/>
  <c r="G125" i="31"/>
  <c r="G126" i="31"/>
  <c r="G127" i="31"/>
  <c r="G128" i="31"/>
  <c r="G129" i="31"/>
  <c r="G130" i="31"/>
  <c r="G131" i="31"/>
  <c r="G132" i="31"/>
  <c r="G124" i="31"/>
  <c r="F154" i="30" l="1"/>
  <c r="E154" i="30"/>
  <c r="D154" i="30"/>
  <c r="G153" i="30"/>
  <c r="G152" i="30"/>
  <c r="G151" i="30"/>
  <c r="G150" i="30"/>
  <c r="G149" i="30"/>
  <c r="G148" i="30"/>
  <c r="G147" i="30"/>
  <c r="G146" i="30"/>
  <c r="G145" i="30"/>
  <c r="F142" i="30"/>
  <c r="D142" i="30"/>
  <c r="G141" i="30"/>
  <c r="G140" i="30"/>
  <c r="G139" i="30"/>
  <c r="G138" i="30"/>
  <c r="G137" i="30"/>
  <c r="G136" i="30"/>
  <c r="G135" i="30"/>
  <c r="G134" i="30"/>
  <c r="G133" i="30"/>
  <c r="G132" i="30"/>
  <c r="G131" i="30"/>
  <c r="G142" i="30" s="1"/>
  <c r="F127" i="30"/>
  <c r="E127" i="30"/>
  <c r="D127" i="30"/>
  <c r="G126" i="30"/>
  <c r="G125" i="30"/>
  <c r="G124" i="30"/>
  <c r="G123" i="30"/>
  <c r="G122" i="30"/>
  <c r="G121" i="30"/>
  <c r="G120" i="30"/>
  <c r="G119" i="30"/>
  <c r="G118" i="30"/>
  <c r="G127" i="30" s="1"/>
  <c r="G117" i="30"/>
  <c r="F112" i="30"/>
  <c r="E112" i="30"/>
  <c r="D112" i="30"/>
  <c r="G111" i="30"/>
  <c r="G110" i="30"/>
  <c r="G109" i="30"/>
  <c r="G108" i="30"/>
  <c r="G107" i="30"/>
  <c r="F103" i="30"/>
  <c r="F113" i="30" s="1"/>
  <c r="E103" i="30"/>
  <c r="E113" i="30" s="1"/>
  <c r="D103" i="30"/>
  <c r="D113" i="30" s="1"/>
  <c r="G102" i="30"/>
  <c r="G101" i="30"/>
  <c r="G100" i="30"/>
  <c r="F96" i="30"/>
  <c r="E96" i="30"/>
  <c r="D96" i="30"/>
  <c r="G95" i="30"/>
  <c r="G94" i="30"/>
  <c r="G93" i="30"/>
  <c r="G92" i="30"/>
  <c r="G91" i="30"/>
  <c r="G90" i="30"/>
  <c r="G89" i="30"/>
  <c r="G88" i="30"/>
  <c r="G87" i="30"/>
  <c r="G86" i="30"/>
  <c r="G85" i="30"/>
  <c r="F80" i="30"/>
  <c r="E80" i="30"/>
  <c r="D80" i="30"/>
  <c r="G78" i="30"/>
  <c r="G77" i="30"/>
  <c r="G76" i="30"/>
  <c r="G75" i="30"/>
  <c r="G74" i="30"/>
  <c r="G73" i="30"/>
  <c r="G72" i="30"/>
  <c r="G71" i="30"/>
  <c r="G70" i="30"/>
  <c r="F66" i="30"/>
  <c r="E66" i="30"/>
  <c r="E81" i="30" s="1"/>
  <c r="D66" i="30"/>
  <c r="D81" i="30" s="1"/>
  <c r="G65" i="30"/>
  <c r="G66" i="30" s="1"/>
  <c r="F60" i="30"/>
  <c r="E60" i="30"/>
  <c r="D60" i="30"/>
  <c r="G59" i="30"/>
  <c r="G58" i="30"/>
  <c r="G57" i="30"/>
  <c r="G56" i="30"/>
  <c r="F52" i="30"/>
  <c r="E52" i="30"/>
  <c r="E61" i="30" s="1"/>
  <c r="D52" i="30"/>
  <c r="G51" i="30"/>
  <c r="G50" i="30"/>
  <c r="G49" i="30"/>
  <c r="G48" i="30"/>
  <c r="G47" i="30"/>
  <c r="G46" i="30"/>
  <c r="F41" i="30"/>
  <c r="E41" i="30"/>
  <c r="E42" i="30" s="1"/>
  <c r="D41" i="30"/>
  <c r="G40" i="30"/>
  <c r="G39" i="30"/>
  <c r="G38" i="30"/>
  <c r="F34" i="30"/>
  <c r="D34" i="30"/>
  <c r="G33" i="30"/>
  <c r="G34" i="30" s="1"/>
  <c r="F29" i="30"/>
  <c r="D29" i="30"/>
  <c r="G28" i="30"/>
  <c r="G29" i="30" s="1"/>
  <c r="F24" i="30"/>
  <c r="D24" i="30"/>
  <c r="G23" i="30"/>
  <c r="G22" i="30"/>
  <c r="F17" i="30"/>
  <c r="E17" i="30"/>
  <c r="D17" i="30"/>
  <c r="G16" i="30"/>
  <c r="G15" i="30"/>
  <c r="G14" i="30"/>
  <c r="G13" i="30"/>
  <c r="F9" i="30"/>
  <c r="E9" i="30"/>
  <c r="D9" i="30"/>
  <c r="G8" i="30"/>
  <c r="G7" i="30"/>
  <c r="G6" i="30"/>
  <c r="G5" i="30"/>
  <c r="G4" i="30"/>
  <c r="G3" i="30"/>
  <c r="G9" i="30" l="1"/>
  <c r="D18" i="30"/>
  <c r="F18" i="30"/>
  <c r="G24" i="30"/>
  <c r="D42" i="30"/>
  <c r="G41" i="30"/>
  <c r="G52" i="30"/>
  <c r="D61" i="30"/>
  <c r="F61" i="30"/>
  <c r="G96" i="30"/>
  <c r="G103" i="30"/>
  <c r="G113" i="30" s="1"/>
  <c r="E18" i="30"/>
  <c r="G17" i="30"/>
  <c r="F42" i="30"/>
  <c r="G80" i="30"/>
  <c r="G81" i="30" s="1"/>
  <c r="G154" i="30"/>
  <c r="G18" i="30"/>
  <c r="G60" i="30"/>
  <c r="F81" i="30"/>
  <c r="G112" i="30"/>
  <c r="G61" i="30"/>
  <c r="F154" i="29"/>
  <c r="E154" i="29"/>
  <c r="D154" i="29"/>
  <c r="G153" i="29"/>
  <c r="G152" i="29"/>
  <c r="G151" i="29"/>
  <c r="G150" i="29"/>
  <c r="G149" i="29"/>
  <c r="G148" i="29"/>
  <c r="G147" i="29"/>
  <c r="G146" i="29"/>
  <c r="G145" i="29"/>
  <c r="F142" i="29"/>
  <c r="D142" i="29"/>
  <c r="G141" i="29"/>
  <c r="G140" i="29"/>
  <c r="G139" i="29"/>
  <c r="G138" i="29"/>
  <c r="G137" i="29"/>
  <c r="G136" i="29"/>
  <c r="G135" i="29"/>
  <c r="G134" i="29"/>
  <c r="G133" i="29"/>
  <c r="G132" i="29"/>
  <c r="G131" i="29"/>
  <c r="F127" i="29"/>
  <c r="E127" i="29"/>
  <c r="D127" i="29"/>
  <c r="G126" i="29"/>
  <c r="G125" i="29"/>
  <c r="G124" i="29"/>
  <c r="G123" i="29"/>
  <c r="G122" i="29"/>
  <c r="G121" i="29"/>
  <c r="G120" i="29"/>
  <c r="G119" i="29"/>
  <c r="G118" i="29"/>
  <c r="G117" i="29"/>
  <c r="F112" i="29"/>
  <c r="E112" i="29"/>
  <c r="D112" i="29"/>
  <c r="G111" i="29"/>
  <c r="G110" i="29"/>
  <c r="G109" i="29"/>
  <c r="G108" i="29"/>
  <c r="G107" i="29"/>
  <c r="F103" i="29"/>
  <c r="F113" i="29" s="1"/>
  <c r="E103" i="29"/>
  <c r="E113" i="29" s="1"/>
  <c r="D103" i="29"/>
  <c r="D113" i="29" s="1"/>
  <c r="G102" i="29"/>
  <c r="G101" i="29"/>
  <c r="G100" i="29"/>
  <c r="F96" i="29"/>
  <c r="E96" i="29"/>
  <c r="D96" i="29"/>
  <c r="G95" i="29"/>
  <c r="G94" i="29"/>
  <c r="G93" i="29"/>
  <c r="G92" i="29"/>
  <c r="G91" i="29"/>
  <c r="G90" i="29"/>
  <c r="G89" i="29"/>
  <c r="G88" i="29"/>
  <c r="G87" i="29"/>
  <c r="G86" i="29"/>
  <c r="G85" i="29"/>
  <c r="F80" i="29"/>
  <c r="E80" i="29"/>
  <c r="D80" i="29"/>
  <c r="G78" i="29"/>
  <c r="G77" i="29"/>
  <c r="G76" i="29"/>
  <c r="G75" i="29"/>
  <c r="G74" i="29"/>
  <c r="G73" i="29"/>
  <c r="G72" i="29"/>
  <c r="G71" i="29"/>
  <c r="G70" i="29"/>
  <c r="F66" i="29"/>
  <c r="F81" i="29" s="1"/>
  <c r="E66" i="29"/>
  <c r="E81" i="29" s="1"/>
  <c r="D66" i="29"/>
  <c r="D81" i="29" s="1"/>
  <c r="G65" i="29"/>
  <c r="G66" i="29" s="1"/>
  <c r="F60" i="29"/>
  <c r="E60" i="29"/>
  <c r="D60" i="29"/>
  <c r="G59" i="29"/>
  <c r="G58" i="29"/>
  <c r="G57" i="29"/>
  <c r="G56" i="29"/>
  <c r="F52" i="29"/>
  <c r="E52" i="29"/>
  <c r="E61" i="29" s="1"/>
  <c r="D52" i="29"/>
  <c r="G51" i="29"/>
  <c r="G50" i="29"/>
  <c r="G49" i="29"/>
  <c r="G48" i="29"/>
  <c r="G47" i="29"/>
  <c r="G46" i="29"/>
  <c r="F41" i="29"/>
  <c r="E41" i="29"/>
  <c r="E42" i="29" s="1"/>
  <c r="D41" i="29"/>
  <c r="G40" i="29"/>
  <c r="G39" i="29"/>
  <c r="G38" i="29"/>
  <c r="F34" i="29"/>
  <c r="D34" i="29"/>
  <c r="G33" i="29"/>
  <c r="G34" i="29" s="1"/>
  <c r="F29" i="29"/>
  <c r="D29" i="29"/>
  <c r="G28" i="29"/>
  <c r="G29" i="29" s="1"/>
  <c r="F24" i="29"/>
  <c r="D24" i="29"/>
  <c r="G23" i="29"/>
  <c r="G22" i="29"/>
  <c r="F17" i="29"/>
  <c r="E17" i="29"/>
  <c r="D17" i="29"/>
  <c r="G16" i="29"/>
  <c r="G15" i="29"/>
  <c r="G14" i="29"/>
  <c r="G13" i="29"/>
  <c r="F9" i="29"/>
  <c r="E9" i="29"/>
  <c r="E18" i="29" s="1"/>
  <c r="D9" i="29"/>
  <c r="G8" i="29"/>
  <c r="G7" i="29"/>
  <c r="G6" i="29"/>
  <c r="G5" i="29"/>
  <c r="G4" i="29"/>
  <c r="G3" i="29"/>
  <c r="G9" i="29" l="1"/>
  <c r="G18" i="29" s="1"/>
  <c r="D18" i="29"/>
  <c r="F18" i="29"/>
  <c r="G17" i="29"/>
  <c r="D42" i="29"/>
  <c r="G41" i="29"/>
  <c r="G52" i="29"/>
  <c r="D61" i="29"/>
  <c r="F61" i="29"/>
  <c r="G80" i="29"/>
  <c r="G127" i="29"/>
  <c r="G154" i="29"/>
  <c r="G42" i="30"/>
  <c r="G24" i="29"/>
  <c r="G42" i="29" s="1"/>
  <c r="G142" i="29"/>
  <c r="F42" i="29"/>
  <c r="G60" i="29"/>
  <c r="G61" i="29" s="1"/>
  <c r="G96" i="29"/>
  <c r="G103" i="29"/>
  <c r="G113" i="29" s="1"/>
  <c r="G112" i="29"/>
  <c r="G81" i="29"/>
  <c r="F154" i="28"/>
  <c r="E154" i="28"/>
  <c r="D154" i="28"/>
  <c r="G153" i="28"/>
  <c r="G152" i="28"/>
  <c r="G151" i="28"/>
  <c r="G150" i="28"/>
  <c r="G149" i="28"/>
  <c r="G148" i="28"/>
  <c r="G147" i="28"/>
  <c r="G146" i="28"/>
  <c r="G145" i="28"/>
  <c r="G154" i="28" s="1"/>
  <c r="F142" i="28"/>
  <c r="D142" i="28"/>
  <c r="G141" i="28"/>
  <c r="G140" i="28"/>
  <c r="G139" i="28"/>
  <c r="G138" i="28"/>
  <c r="G137" i="28"/>
  <c r="G136" i="28"/>
  <c r="G135" i="28"/>
  <c r="G134" i="28"/>
  <c r="G133" i="28"/>
  <c r="G132" i="28"/>
  <c r="G142" i="28" s="1"/>
  <c r="G131" i="28"/>
  <c r="F127" i="28"/>
  <c r="E127" i="28"/>
  <c r="D127" i="28"/>
  <c r="G126" i="28"/>
  <c r="G125" i="28"/>
  <c r="G124" i="28"/>
  <c r="G123" i="28"/>
  <c r="G122" i="28"/>
  <c r="G121" i="28"/>
  <c r="G120" i="28"/>
  <c r="G119" i="28"/>
  <c r="G118" i="28"/>
  <c r="G117" i="28"/>
  <c r="G127" i="28" s="1"/>
  <c r="F112" i="28"/>
  <c r="E112" i="28"/>
  <c r="D112" i="28"/>
  <c r="G111" i="28"/>
  <c r="G110" i="28"/>
  <c r="G109" i="28"/>
  <c r="G108" i="28"/>
  <c r="G107" i="28"/>
  <c r="F103" i="28"/>
  <c r="F113" i="28" s="1"/>
  <c r="E103" i="28"/>
  <c r="E113" i="28" s="1"/>
  <c r="D103" i="28"/>
  <c r="D113" i="28" s="1"/>
  <c r="G102" i="28"/>
  <c r="G101" i="28"/>
  <c r="G100" i="28"/>
  <c r="F96" i="28"/>
  <c r="E96" i="28"/>
  <c r="D96" i="28"/>
  <c r="G95" i="28"/>
  <c r="G94" i="28"/>
  <c r="G93" i="28"/>
  <c r="G92" i="28"/>
  <c r="G91" i="28"/>
  <c r="G90" i="28"/>
  <c r="G89" i="28"/>
  <c r="G88" i="28"/>
  <c r="G87" i="28"/>
  <c r="G86" i="28"/>
  <c r="G85" i="28"/>
  <c r="F80" i="28"/>
  <c r="E80" i="28"/>
  <c r="D80" i="28"/>
  <c r="G78" i="28"/>
  <c r="G77" i="28"/>
  <c r="G76" i="28"/>
  <c r="G75" i="28"/>
  <c r="G74" i="28"/>
  <c r="G73" i="28"/>
  <c r="G72" i="28"/>
  <c r="G71" i="28"/>
  <c r="G70" i="28"/>
  <c r="G80" i="28" s="1"/>
  <c r="F66" i="28"/>
  <c r="F81" i="28" s="1"/>
  <c r="E66" i="28"/>
  <c r="D66" i="28"/>
  <c r="D81" i="28" s="1"/>
  <c r="G65" i="28"/>
  <c r="G66" i="28" s="1"/>
  <c r="G81" i="28" s="1"/>
  <c r="F60" i="28"/>
  <c r="E60" i="28"/>
  <c r="D60" i="28"/>
  <c r="G59" i="28"/>
  <c r="G58" i="28"/>
  <c r="G57" i="28"/>
  <c r="G56" i="28"/>
  <c r="F52" i="28"/>
  <c r="F61" i="28" s="1"/>
  <c r="E52" i="28"/>
  <c r="D52" i="28"/>
  <c r="D61" i="28" s="1"/>
  <c r="G51" i="28"/>
  <c r="G50" i="28"/>
  <c r="G49" i="28"/>
  <c r="G48" i="28"/>
  <c r="G47" i="28"/>
  <c r="G46" i="28"/>
  <c r="G52" i="28" s="1"/>
  <c r="F41" i="28"/>
  <c r="E41" i="28"/>
  <c r="E42" i="28" s="1"/>
  <c r="D41" i="28"/>
  <c r="G40" i="28"/>
  <c r="G39" i="28"/>
  <c r="G38" i="28"/>
  <c r="G41" i="28" s="1"/>
  <c r="F34" i="28"/>
  <c r="D34" i="28"/>
  <c r="G33" i="28"/>
  <c r="G34" i="28" s="1"/>
  <c r="F29" i="28"/>
  <c r="F42" i="28" s="1"/>
  <c r="D29" i="28"/>
  <c r="G28" i="28"/>
  <c r="G29" i="28" s="1"/>
  <c r="F24" i="28"/>
  <c r="D24" i="28"/>
  <c r="D42" i="28" s="1"/>
  <c r="G23" i="28"/>
  <c r="G22" i="28"/>
  <c r="F17" i="28"/>
  <c r="E17" i="28"/>
  <c r="D17" i="28"/>
  <c r="G16" i="28"/>
  <c r="G15" i="28"/>
  <c r="G14" i="28"/>
  <c r="G17" i="28" s="1"/>
  <c r="G13" i="28"/>
  <c r="F9" i="28"/>
  <c r="F18" i="28" s="1"/>
  <c r="E9" i="28"/>
  <c r="D9" i="28"/>
  <c r="D18" i="28" s="1"/>
  <c r="G8" i="28"/>
  <c r="G7" i="28"/>
  <c r="G6" i="28"/>
  <c r="G5" i="28"/>
  <c r="G4" i="28"/>
  <c r="G3" i="28"/>
  <c r="G9" i="28" s="1"/>
  <c r="G18" i="28" s="1"/>
  <c r="E61" i="28" l="1"/>
  <c r="G112" i="28"/>
  <c r="E18" i="28"/>
  <c r="G24" i="28"/>
  <c r="G42" i="28" s="1"/>
  <c r="G60" i="28"/>
  <c r="G61" i="28" s="1"/>
  <c r="G96" i="28"/>
  <c r="G103" i="28"/>
  <c r="G113" i="28" s="1"/>
  <c r="E81" i="28"/>
  <c r="F154" i="27"/>
  <c r="E154" i="27"/>
  <c r="D154" i="27"/>
  <c r="G153" i="27"/>
  <c r="G152" i="27"/>
  <c r="G151" i="27"/>
  <c r="G150" i="27"/>
  <c r="G149" i="27"/>
  <c r="G148" i="27"/>
  <c r="G147" i="27"/>
  <c r="G146" i="27"/>
  <c r="G145" i="27"/>
  <c r="F142" i="27"/>
  <c r="D142" i="27"/>
  <c r="G141" i="27"/>
  <c r="G140" i="27"/>
  <c r="G139" i="27"/>
  <c r="G138" i="27"/>
  <c r="G137" i="27"/>
  <c r="G136" i="27"/>
  <c r="G135" i="27"/>
  <c r="G134" i="27"/>
  <c r="G133" i="27"/>
  <c r="G132" i="27"/>
  <c r="G131" i="27"/>
  <c r="G142" i="27" s="1"/>
  <c r="F127" i="27"/>
  <c r="E127" i="27"/>
  <c r="D127" i="27"/>
  <c r="G126" i="27"/>
  <c r="G125" i="27"/>
  <c r="G124" i="27"/>
  <c r="G123" i="27"/>
  <c r="G122" i="27"/>
  <c r="G121" i="27"/>
  <c r="G120" i="27"/>
  <c r="G119" i="27"/>
  <c r="G118" i="27"/>
  <c r="G117" i="27"/>
  <c r="F112" i="27"/>
  <c r="E112" i="27"/>
  <c r="D112" i="27"/>
  <c r="G111" i="27"/>
  <c r="G110" i="27"/>
  <c r="G109" i="27"/>
  <c r="G108" i="27"/>
  <c r="G107" i="27"/>
  <c r="F103" i="27"/>
  <c r="F113" i="27" s="1"/>
  <c r="E103" i="27"/>
  <c r="E113" i="27" s="1"/>
  <c r="D103" i="27"/>
  <c r="D113" i="27" s="1"/>
  <c r="G102" i="27"/>
  <c r="G101" i="27"/>
  <c r="G100" i="27"/>
  <c r="F96" i="27"/>
  <c r="E96" i="27"/>
  <c r="D96" i="27"/>
  <c r="G95" i="27"/>
  <c r="G94" i="27"/>
  <c r="G93" i="27"/>
  <c r="G92" i="27"/>
  <c r="G91" i="27"/>
  <c r="G90" i="27"/>
  <c r="G89" i="27"/>
  <c r="G88" i="27"/>
  <c r="G87" i="27"/>
  <c r="G86" i="27"/>
  <c r="G85" i="27"/>
  <c r="F80" i="27"/>
  <c r="E80" i="27"/>
  <c r="D80" i="27"/>
  <c r="G78" i="27"/>
  <c r="G77" i="27"/>
  <c r="G76" i="27"/>
  <c r="G75" i="27"/>
  <c r="G74" i="27"/>
  <c r="G73" i="27"/>
  <c r="G72" i="27"/>
  <c r="G71" i="27"/>
  <c r="G70" i="27"/>
  <c r="F66" i="27"/>
  <c r="F81" i="27" s="1"/>
  <c r="E66" i="27"/>
  <c r="E81" i="27" s="1"/>
  <c r="D66" i="27"/>
  <c r="G65" i="27"/>
  <c r="G66" i="27" s="1"/>
  <c r="F60" i="27"/>
  <c r="E60" i="27"/>
  <c r="D60" i="27"/>
  <c r="G59" i="27"/>
  <c r="G58" i="27"/>
  <c r="G57" i="27"/>
  <c r="G56" i="27"/>
  <c r="G60" i="27" s="1"/>
  <c r="F52" i="27"/>
  <c r="E52" i="27"/>
  <c r="E61" i="27" s="1"/>
  <c r="D52" i="27"/>
  <c r="G51" i="27"/>
  <c r="G50" i="27"/>
  <c r="G49" i="27"/>
  <c r="G48" i="27"/>
  <c r="G47" i="27"/>
  <c r="G46" i="27"/>
  <c r="F41" i="27"/>
  <c r="E41" i="27"/>
  <c r="E42" i="27" s="1"/>
  <c r="D41" i="27"/>
  <c r="G40" i="27"/>
  <c r="G39" i="27"/>
  <c r="G38" i="27"/>
  <c r="F34" i="27"/>
  <c r="D34" i="27"/>
  <c r="G33" i="27"/>
  <c r="G34" i="27" s="1"/>
  <c r="F29" i="27"/>
  <c r="D29" i="27"/>
  <c r="G28" i="27"/>
  <c r="G29" i="27" s="1"/>
  <c r="F24" i="27"/>
  <c r="F42" i="27" s="1"/>
  <c r="D24" i="27"/>
  <c r="G23" i="27"/>
  <c r="G22" i="27"/>
  <c r="F17" i="27"/>
  <c r="E17" i="27"/>
  <c r="D17" i="27"/>
  <c r="G16" i="27"/>
  <c r="G15" i="27"/>
  <c r="G14" i="27"/>
  <c r="G13" i="27"/>
  <c r="G17" i="27" s="1"/>
  <c r="F9" i="27"/>
  <c r="E9" i="27"/>
  <c r="E18" i="27" s="1"/>
  <c r="D9" i="27"/>
  <c r="G8" i="27"/>
  <c r="G7" i="27"/>
  <c r="G6" i="27"/>
  <c r="G5" i="27"/>
  <c r="G4" i="27"/>
  <c r="G3" i="27"/>
  <c r="G9" i="27" l="1"/>
  <c r="G18" i="27" s="1"/>
  <c r="D18" i="27"/>
  <c r="F18" i="27"/>
  <c r="G24" i="27"/>
  <c r="D42" i="27"/>
  <c r="G41" i="27"/>
  <c r="G52" i="27"/>
  <c r="G61" i="27" s="1"/>
  <c r="D61" i="27"/>
  <c r="F61" i="27"/>
  <c r="G103" i="27"/>
  <c r="G112" i="27"/>
  <c r="G127" i="27"/>
  <c r="G154" i="27"/>
  <c r="G80" i="27"/>
  <c r="G96" i="27"/>
  <c r="D81" i="27"/>
  <c r="G42" i="27"/>
  <c r="G81" i="27"/>
  <c r="F154" i="26"/>
  <c r="E154" i="26"/>
  <c r="D154" i="26"/>
  <c r="G153" i="26"/>
  <c r="G152" i="26"/>
  <c r="G151" i="26"/>
  <c r="G150" i="26"/>
  <c r="G149" i="26"/>
  <c r="G148" i="26"/>
  <c r="G147" i="26"/>
  <c r="G146" i="26"/>
  <c r="G145" i="26"/>
  <c r="F142" i="26"/>
  <c r="D142" i="26"/>
  <c r="G141" i="26"/>
  <c r="G140" i="26"/>
  <c r="G139" i="26"/>
  <c r="G138" i="26"/>
  <c r="G137" i="26"/>
  <c r="G136" i="26"/>
  <c r="G135" i="26"/>
  <c r="G134" i="26"/>
  <c r="G133" i="26"/>
  <c r="G132" i="26"/>
  <c r="G131" i="26"/>
  <c r="G142" i="26" s="1"/>
  <c r="F127" i="26"/>
  <c r="E127" i="26"/>
  <c r="D127" i="26"/>
  <c r="G126" i="26"/>
  <c r="G125" i="26"/>
  <c r="G124" i="26"/>
  <c r="G123" i="26"/>
  <c r="G122" i="26"/>
  <c r="G121" i="26"/>
  <c r="G120" i="26"/>
  <c r="G119" i="26"/>
  <c r="G118" i="26"/>
  <c r="G117" i="26"/>
  <c r="F112" i="26"/>
  <c r="E112" i="26"/>
  <c r="D112" i="26"/>
  <c r="G111" i="26"/>
  <c r="G110" i="26"/>
  <c r="G109" i="26"/>
  <c r="G108" i="26"/>
  <c r="G107" i="26"/>
  <c r="F103" i="26"/>
  <c r="F113" i="26" s="1"/>
  <c r="E103" i="26"/>
  <c r="E113" i="26" s="1"/>
  <c r="D103" i="26"/>
  <c r="D113" i="26" s="1"/>
  <c r="G102" i="26"/>
  <c r="G101" i="26"/>
  <c r="G100" i="26"/>
  <c r="F96" i="26"/>
  <c r="E96" i="26"/>
  <c r="D96" i="26"/>
  <c r="G95" i="26"/>
  <c r="G94" i="26"/>
  <c r="G93" i="26"/>
  <c r="G92" i="26"/>
  <c r="G91" i="26"/>
  <c r="G90" i="26"/>
  <c r="G89" i="26"/>
  <c r="G88" i="26"/>
  <c r="G87" i="26"/>
  <c r="G86" i="26"/>
  <c r="G85" i="26"/>
  <c r="F80" i="26"/>
  <c r="E80" i="26"/>
  <c r="D80" i="26"/>
  <c r="G78" i="26"/>
  <c r="G77" i="26"/>
  <c r="G76" i="26"/>
  <c r="G75" i="26"/>
  <c r="G74" i="26"/>
  <c r="G73" i="26"/>
  <c r="G72" i="26"/>
  <c r="G71" i="26"/>
  <c r="G70" i="26"/>
  <c r="F66" i="26"/>
  <c r="F81" i="26" s="1"/>
  <c r="E66" i="26"/>
  <c r="E81" i="26" s="1"/>
  <c r="D66" i="26"/>
  <c r="D81" i="26" s="1"/>
  <c r="G65" i="26"/>
  <c r="G66" i="26" s="1"/>
  <c r="F60" i="26"/>
  <c r="E60" i="26"/>
  <c r="D60" i="26"/>
  <c r="G59" i="26"/>
  <c r="G58" i="26"/>
  <c r="G57" i="26"/>
  <c r="G56" i="26"/>
  <c r="G60" i="26" s="1"/>
  <c r="F52" i="26"/>
  <c r="E52" i="26"/>
  <c r="E61" i="26" s="1"/>
  <c r="D52" i="26"/>
  <c r="G51" i="26"/>
  <c r="G50" i="26"/>
  <c r="G49" i="26"/>
  <c r="G48" i="26"/>
  <c r="G47" i="26"/>
  <c r="G46" i="26"/>
  <c r="F41" i="26"/>
  <c r="E41" i="26"/>
  <c r="E42" i="26" s="1"/>
  <c r="D41" i="26"/>
  <c r="G40" i="26"/>
  <c r="G39" i="26"/>
  <c r="G38" i="26"/>
  <c r="F34" i="26"/>
  <c r="D34" i="26"/>
  <c r="G33" i="26"/>
  <c r="G34" i="26" s="1"/>
  <c r="F29" i="26"/>
  <c r="D29" i="26"/>
  <c r="G28" i="26"/>
  <c r="G29" i="26" s="1"/>
  <c r="F24" i="26"/>
  <c r="F42" i="26" s="1"/>
  <c r="D24" i="26"/>
  <c r="G23" i="26"/>
  <c r="G22" i="26"/>
  <c r="F17" i="26"/>
  <c r="E17" i="26"/>
  <c r="D17" i="26"/>
  <c r="G16" i="26"/>
  <c r="G15" i="26"/>
  <c r="G14" i="26"/>
  <c r="G13" i="26"/>
  <c r="G17" i="26" s="1"/>
  <c r="F9" i="26"/>
  <c r="E9" i="26"/>
  <c r="E18" i="26" s="1"/>
  <c r="D9" i="26"/>
  <c r="G8" i="26"/>
  <c r="G7" i="26"/>
  <c r="G6" i="26"/>
  <c r="G5" i="26"/>
  <c r="G4" i="26"/>
  <c r="G3" i="26"/>
  <c r="G9" i="26" l="1"/>
  <c r="G18" i="26" s="1"/>
  <c r="D18" i="26"/>
  <c r="F18" i="26"/>
  <c r="G24" i="26"/>
  <c r="D42" i="26"/>
  <c r="G41" i="26"/>
  <c r="G52" i="26"/>
  <c r="G61" i="26" s="1"/>
  <c r="D61" i="26"/>
  <c r="F61" i="26"/>
  <c r="G96" i="26"/>
  <c r="G103" i="26"/>
  <c r="G113" i="26" s="1"/>
  <c r="G112" i="26"/>
  <c r="G113" i="27"/>
  <c r="G80" i="26"/>
  <c r="G127" i="26"/>
  <c r="G154" i="26"/>
  <c r="G42" i="26"/>
  <c r="G81" i="26"/>
  <c r="G133" i="25"/>
  <c r="F154" i="25"/>
  <c r="E154" i="25"/>
  <c r="D154" i="25"/>
  <c r="G153" i="25"/>
  <c r="G152" i="25"/>
  <c r="G151" i="25"/>
  <c r="G150" i="25"/>
  <c r="G149" i="25"/>
  <c r="G148" i="25"/>
  <c r="G147" i="25"/>
  <c r="G146" i="25"/>
  <c r="G145" i="25"/>
  <c r="F142" i="25"/>
  <c r="D142" i="25"/>
  <c r="G141" i="25"/>
  <c r="G140" i="25"/>
  <c r="G139" i="25"/>
  <c r="G138" i="25"/>
  <c r="G137" i="25"/>
  <c r="G136" i="25"/>
  <c r="G135" i="25"/>
  <c r="G134" i="25"/>
  <c r="G132" i="25"/>
  <c r="G131" i="25"/>
  <c r="F127" i="25"/>
  <c r="E127" i="25"/>
  <c r="D127" i="25"/>
  <c r="G126" i="25"/>
  <c r="G125" i="25"/>
  <c r="G124" i="25"/>
  <c r="G123" i="25"/>
  <c r="G122" i="25"/>
  <c r="G121" i="25"/>
  <c r="G120" i="25"/>
  <c r="G119" i="25"/>
  <c r="G118" i="25"/>
  <c r="G117" i="25"/>
  <c r="F112" i="25"/>
  <c r="E112" i="25"/>
  <c r="D112" i="25"/>
  <c r="G111" i="25"/>
  <c r="G110" i="25"/>
  <c r="G109" i="25"/>
  <c r="G108" i="25"/>
  <c r="G107" i="25"/>
  <c r="F103" i="25"/>
  <c r="F113" i="25" s="1"/>
  <c r="E103" i="25"/>
  <c r="D103" i="25"/>
  <c r="D113" i="25" s="1"/>
  <c r="G102" i="25"/>
  <c r="G101" i="25"/>
  <c r="G100" i="25"/>
  <c r="F96" i="25"/>
  <c r="E96" i="25"/>
  <c r="D96" i="25"/>
  <c r="G95" i="25"/>
  <c r="G94" i="25"/>
  <c r="G93" i="25"/>
  <c r="G92" i="25"/>
  <c r="G91" i="25"/>
  <c r="G90" i="25"/>
  <c r="G89" i="25"/>
  <c r="G88" i="25"/>
  <c r="G87" i="25"/>
  <c r="G86" i="25"/>
  <c r="G85" i="25"/>
  <c r="F80" i="25"/>
  <c r="E80" i="25"/>
  <c r="D80" i="25"/>
  <c r="G78" i="25"/>
  <c r="G77" i="25"/>
  <c r="G76" i="25"/>
  <c r="G75" i="25"/>
  <c r="G74" i="25"/>
  <c r="G73" i="25"/>
  <c r="G72" i="25"/>
  <c r="G71" i="25"/>
  <c r="G70" i="25"/>
  <c r="F66" i="25"/>
  <c r="F81" i="25" s="1"/>
  <c r="E66" i="25"/>
  <c r="E81" i="25" s="1"/>
  <c r="D66" i="25"/>
  <c r="G65" i="25"/>
  <c r="G66" i="25" s="1"/>
  <c r="F60" i="25"/>
  <c r="E60" i="25"/>
  <c r="D60" i="25"/>
  <c r="G59" i="25"/>
  <c r="G58" i="25"/>
  <c r="G57" i="25"/>
  <c r="G56" i="25"/>
  <c r="F52" i="25"/>
  <c r="E52" i="25"/>
  <c r="D52" i="25"/>
  <c r="G51" i="25"/>
  <c r="G50" i="25"/>
  <c r="G49" i="25"/>
  <c r="G48" i="25"/>
  <c r="G47" i="25"/>
  <c r="G46" i="25"/>
  <c r="F41" i="25"/>
  <c r="E41" i="25"/>
  <c r="E42" i="25" s="1"/>
  <c r="D41" i="25"/>
  <c r="G40" i="25"/>
  <c r="G39" i="25"/>
  <c r="G38" i="25"/>
  <c r="F34" i="25"/>
  <c r="D34" i="25"/>
  <c r="G33" i="25"/>
  <c r="G34" i="25" s="1"/>
  <c r="F29" i="25"/>
  <c r="D29" i="25"/>
  <c r="G28" i="25"/>
  <c r="G29" i="25" s="1"/>
  <c r="F24" i="25"/>
  <c r="F42" i="25" s="1"/>
  <c r="D24" i="25"/>
  <c r="G23" i="25"/>
  <c r="G22" i="25"/>
  <c r="F17" i="25"/>
  <c r="E17" i="25"/>
  <c r="D17" i="25"/>
  <c r="G16" i="25"/>
  <c r="G15" i="25"/>
  <c r="G14" i="25"/>
  <c r="G13" i="25"/>
  <c r="F9" i="25"/>
  <c r="E9" i="25"/>
  <c r="D9" i="25"/>
  <c r="G8" i="25"/>
  <c r="G7" i="25"/>
  <c r="G6" i="25"/>
  <c r="G5" i="25"/>
  <c r="G4" i="25"/>
  <c r="G3" i="25"/>
  <c r="G123" i="24"/>
  <c r="F154" i="24"/>
  <c r="E154" i="24"/>
  <c r="D154" i="24"/>
  <c r="G153" i="24"/>
  <c r="G152" i="24"/>
  <c r="G151" i="24"/>
  <c r="G150" i="24"/>
  <c r="G149" i="24"/>
  <c r="G148" i="24"/>
  <c r="G147" i="24"/>
  <c r="G146" i="24"/>
  <c r="G145" i="24"/>
  <c r="F142" i="24"/>
  <c r="D142" i="24"/>
  <c r="G141" i="24"/>
  <c r="G140" i="24"/>
  <c r="G139" i="24"/>
  <c r="G138" i="24"/>
  <c r="G137" i="24"/>
  <c r="G136" i="24"/>
  <c r="G135" i="24"/>
  <c r="G134" i="24"/>
  <c r="G133" i="24"/>
  <c r="G132" i="24"/>
  <c r="G131" i="24"/>
  <c r="F127" i="24"/>
  <c r="E127" i="24"/>
  <c r="D127" i="24"/>
  <c r="G126" i="24"/>
  <c r="G125" i="24"/>
  <c r="G124" i="24"/>
  <c r="G122" i="24"/>
  <c r="G121" i="24"/>
  <c r="G120" i="24"/>
  <c r="G119" i="24"/>
  <c r="G118" i="24"/>
  <c r="G117" i="24"/>
  <c r="F112" i="24"/>
  <c r="E112" i="24"/>
  <c r="D112" i="24"/>
  <c r="G111" i="24"/>
  <c r="G110" i="24"/>
  <c r="G109" i="24"/>
  <c r="G108" i="24"/>
  <c r="G107" i="24"/>
  <c r="F103" i="24"/>
  <c r="F113" i="24" s="1"/>
  <c r="E103" i="24"/>
  <c r="E113" i="24" s="1"/>
  <c r="D103" i="24"/>
  <c r="G102" i="24"/>
  <c r="G101" i="24"/>
  <c r="G100" i="24"/>
  <c r="F96" i="24"/>
  <c r="E96" i="24"/>
  <c r="D96" i="24"/>
  <c r="G95" i="24"/>
  <c r="G94" i="24"/>
  <c r="G93" i="24"/>
  <c r="G92" i="24"/>
  <c r="G91" i="24"/>
  <c r="G90" i="24"/>
  <c r="G89" i="24"/>
  <c r="G88" i="24"/>
  <c r="G87" i="24"/>
  <c r="G86" i="24"/>
  <c r="G85" i="24"/>
  <c r="F80" i="24"/>
  <c r="E80" i="24"/>
  <c r="D80" i="24"/>
  <c r="G78" i="24"/>
  <c r="G77" i="24"/>
  <c r="G76" i="24"/>
  <c r="G75" i="24"/>
  <c r="G74" i="24"/>
  <c r="G73" i="24"/>
  <c r="G72" i="24"/>
  <c r="G71" i="24"/>
  <c r="G70" i="24"/>
  <c r="F66" i="24"/>
  <c r="F81" i="24" s="1"/>
  <c r="E66" i="24"/>
  <c r="E81" i="24" s="1"/>
  <c r="D66" i="24"/>
  <c r="G65" i="24"/>
  <c r="G66" i="24" s="1"/>
  <c r="F60" i="24"/>
  <c r="E60" i="24"/>
  <c r="D60" i="24"/>
  <c r="G59" i="24"/>
  <c r="G58" i="24"/>
  <c r="G57" i="24"/>
  <c r="G56" i="24"/>
  <c r="F52" i="24"/>
  <c r="E52" i="24"/>
  <c r="E61" i="24" s="1"/>
  <c r="D52" i="24"/>
  <c r="G51" i="24"/>
  <c r="G50" i="24"/>
  <c r="G49" i="24"/>
  <c r="G48" i="24"/>
  <c r="G47" i="24"/>
  <c r="G46" i="24"/>
  <c r="F41" i="24"/>
  <c r="E41" i="24"/>
  <c r="E42" i="24" s="1"/>
  <c r="D41" i="24"/>
  <c r="G40" i="24"/>
  <c r="G39" i="24"/>
  <c r="G38" i="24"/>
  <c r="F34" i="24"/>
  <c r="D34" i="24"/>
  <c r="G33" i="24"/>
  <c r="G34" i="24" s="1"/>
  <c r="F29" i="24"/>
  <c r="D29" i="24"/>
  <c r="G28" i="24"/>
  <c r="G29" i="24" s="1"/>
  <c r="F24" i="24"/>
  <c r="D24" i="24"/>
  <c r="G23" i="24"/>
  <c r="G22" i="24"/>
  <c r="F17" i="24"/>
  <c r="E17" i="24"/>
  <c r="D17" i="24"/>
  <c r="G16" i="24"/>
  <c r="G15" i="24"/>
  <c r="G14" i="24"/>
  <c r="G13" i="24"/>
  <c r="F9" i="24"/>
  <c r="E9" i="24"/>
  <c r="E18" i="24" s="1"/>
  <c r="D9" i="24"/>
  <c r="G8" i="24"/>
  <c r="G7" i="24"/>
  <c r="G6" i="24"/>
  <c r="G5" i="24"/>
  <c r="G4" i="24"/>
  <c r="G3" i="24"/>
  <c r="D18" i="24" l="1"/>
  <c r="D42" i="24"/>
  <c r="F61" i="24"/>
  <c r="F18" i="25"/>
  <c r="F61" i="25"/>
  <c r="G127" i="25"/>
  <c r="D113" i="24"/>
  <c r="E18" i="25"/>
  <c r="G24" i="25"/>
  <c r="E61" i="25"/>
  <c r="G96" i="25"/>
  <c r="D81" i="25"/>
  <c r="D18" i="25"/>
  <c r="D42" i="25"/>
  <c r="D61" i="25"/>
  <c r="E113" i="25"/>
  <c r="G142" i="25"/>
  <c r="G154" i="25"/>
  <c r="G41" i="25"/>
  <c r="G42" i="25" s="1"/>
  <c r="G80" i="25"/>
  <c r="G81" i="25" s="1"/>
  <c r="G103" i="25"/>
  <c r="G112" i="25"/>
  <c r="G9" i="25"/>
  <c r="G18" i="25" s="1"/>
  <c r="G17" i="25"/>
  <c r="G52" i="25"/>
  <c r="G60" i="25"/>
  <c r="G96" i="24"/>
  <c r="G9" i="24"/>
  <c r="G52" i="24"/>
  <c r="G61" i="24" s="1"/>
  <c r="F18" i="24"/>
  <c r="G24" i="24"/>
  <c r="G42" i="24" s="1"/>
  <c r="G41" i="24"/>
  <c r="D61" i="24"/>
  <c r="G60" i="24"/>
  <c r="G142" i="24"/>
  <c r="G154" i="24"/>
  <c r="G17" i="24"/>
  <c r="F42" i="24"/>
  <c r="G80" i="24"/>
  <c r="G81" i="24" s="1"/>
  <c r="D81" i="24"/>
  <c r="G103" i="24"/>
  <c r="G112" i="24"/>
  <c r="G127" i="24"/>
  <c r="F154" i="23"/>
  <c r="E154" i="23"/>
  <c r="D154" i="23"/>
  <c r="G153" i="23"/>
  <c r="G152" i="23"/>
  <c r="G151" i="23"/>
  <c r="G150" i="23"/>
  <c r="G149" i="23"/>
  <c r="G148" i="23"/>
  <c r="G147" i="23"/>
  <c r="G146" i="23"/>
  <c r="G145" i="23"/>
  <c r="F142" i="23"/>
  <c r="D142" i="23"/>
  <c r="G141" i="23"/>
  <c r="G140" i="23"/>
  <c r="G139" i="23"/>
  <c r="G138" i="23"/>
  <c r="G137" i="23"/>
  <c r="G136" i="23"/>
  <c r="G135" i="23"/>
  <c r="G134" i="23"/>
  <c r="G133" i="23"/>
  <c r="G132" i="23"/>
  <c r="G131" i="23"/>
  <c r="G142" i="23" s="1"/>
  <c r="F127" i="23"/>
  <c r="E127" i="23"/>
  <c r="D127" i="23"/>
  <c r="G126" i="23"/>
  <c r="G125" i="23"/>
  <c r="G124" i="23"/>
  <c r="G123" i="23"/>
  <c r="G122" i="23"/>
  <c r="G121" i="23"/>
  <c r="G120" i="23"/>
  <c r="G119" i="23"/>
  <c r="G118" i="23"/>
  <c r="G127" i="23" s="1"/>
  <c r="F113" i="23"/>
  <c r="E113" i="23"/>
  <c r="D113" i="23"/>
  <c r="G112" i="23"/>
  <c r="G111" i="23"/>
  <c r="G110" i="23"/>
  <c r="G109" i="23"/>
  <c r="G108" i="23"/>
  <c r="F104" i="23"/>
  <c r="E104" i="23"/>
  <c r="E114" i="23" s="1"/>
  <c r="D104" i="23"/>
  <c r="D114" i="23" s="1"/>
  <c r="G103" i="23"/>
  <c r="G102" i="23"/>
  <c r="G101" i="23"/>
  <c r="G104" i="23" s="1"/>
  <c r="F97" i="23"/>
  <c r="E97" i="23"/>
  <c r="D97" i="23"/>
  <c r="G96" i="23"/>
  <c r="G95" i="23"/>
  <c r="G94" i="23"/>
  <c r="G93" i="23"/>
  <c r="G92" i="23"/>
  <c r="G91" i="23"/>
  <c r="G90" i="23"/>
  <c r="G89" i="23"/>
  <c r="G88" i="23"/>
  <c r="G87" i="23"/>
  <c r="G86" i="23"/>
  <c r="F81" i="23"/>
  <c r="E81" i="23"/>
  <c r="D81" i="23"/>
  <c r="G79" i="23"/>
  <c r="G78" i="23"/>
  <c r="G77" i="23"/>
  <c r="G76" i="23"/>
  <c r="G75" i="23"/>
  <c r="G74" i="23"/>
  <c r="G73" i="23"/>
  <c r="G72" i="23"/>
  <c r="G71" i="23"/>
  <c r="F67" i="23"/>
  <c r="F82" i="23" s="1"/>
  <c r="E67" i="23"/>
  <c r="D67" i="23"/>
  <c r="D82" i="23" s="1"/>
  <c r="G66" i="23"/>
  <c r="G67" i="23" s="1"/>
  <c r="F61" i="23"/>
  <c r="E61" i="23"/>
  <c r="D61" i="23"/>
  <c r="G60" i="23"/>
  <c r="G59" i="23"/>
  <c r="G58" i="23"/>
  <c r="G57" i="23"/>
  <c r="F53" i="23"/>
  <c r="F62" i="23" s="1"/>
  <c r="E53" i="23"/>
  <c r="D53" i="23"/>
  <c r="G52" i="23"/>
  <c r="G51" i="23"/>
  <c r="G50" i="23"/>
  <c r="G49" i="23"/>
  <c r="G48" i="23"/>
  <c r="G47" i="23"/>
  <c r="G46" i="23"/>
  <c r="F41" i="23"/>
  <c r="E41" i="23"/>
  <c r="E42" i="23" s="1"/>
  <c r="D41" i="23"/>
  <c r="G40" i="23"/>
  <c r="G39" i="23"/>
  <c r="G38" i="23"/>
  <c r="F34" i="23"/>
  <c r="D34" i="23"/>
  <c r="G33" i="23"/>
  <c r="G34" i="23" s="1"/>
  <c r="F29" i="23"/>
  <c r="D29" i="23"/>
  <c r="G28" i="23"/>
  <c r="G29" i="23" s="1"/>
  <c r="F24" i="23"/>
  <c r="F42" i="23" s="1"/>
  <c r="D24" i="23"/>
  <c r="G23" i="23"/>
  <c r="G22" i="23"/>
  <c r="F17" i="23"/>
  <c r="E17" i="23"/>
  <c r="D17" i="23"/>
  <c r="G16" i="23"/>
  <c r="G15" i="23"/>
  <c r="G14" i="23"/>
  <c r="G13" i="23"/>
  <c r="F9" i="23"/>
  <c r="E9" i="23"/>
  <c r="D9" i="23"/>
  <c r="G8" i="23"/>
  <c r="G7" i="23"/>
  <c r="G6" i="23"/>
  <c r="G5" i="23"/>
  <c r="G4" i="23"/>
  <c r="G3" i="23"/>
  <c r="D18" i="23" l="1"/>
  <c r="F18" i="23"/>
  <c r="G41" i="23"/>
  <c r="E62" i="23"/>
  <c r="G113" i="24"/>
  <c r="G61" i="25"/>
  <c r="G113" i="25"/>
  <c r="G18" i="24"/>
  <c r="G9" i="23"/>
  <c r="G18" i="23" s="1"/>
  <c r="G17" i="23"/>
  <c r="D42" i="23"/>
  <c r="G53" i="23"/>
  <c r="G81" i="23"/>
  <c r="G82" i="23" s="1"/>
  <c r="G97" i="23"/>
  <c r="G113" i="23"/>
  <c r="G114" i="23" s="1"/>
  <c r="G154" i="23"/>
  <c r="E18" i="23"/>
  <c r="G24" i="23"/>
  <c r="G42" i="23" s="1"/>
  <c r="D62" i="23"/>
  <c r="G61" i="23"/>
  <c r="E82" i="23"/>
  <c r="F114" i="23"/>
  <c r="F155" i="22"/>
  <c r="E155" i="22"/>
  <c r="D155" i="22"/>
  <c r="G154" i="22"/>
  <c r="G153" i="22"/>
  <c r="G152" i="22"/>
  <c r="G151" i="22"/>
  <c r="G150" i="22"/>
  <c r="G149" i="22"/>
  <c r="G148" i="22"/>
  <c r="G147" i="22"/>
  <c r="G146" i="22"/>
  <c r="F143" i="22"/>
  <c r="D143" i="22"/>
  <c r="G142" i="22"/>
  <c r="G141" i="22"/>
  <c r="G140" i="22"/>
  <c r="G139" i="22"/>
  <c r="G138" i="22"/>
  <c r="G137" i="22"/>
  <c r="G136" i="22"/>
  <c r="G135" i="22"/>
  <c r="G134" i="22"/>
  <c r="G133" i="22"/>
  <c r="G132" i="22"/>
  <c r="F128" i="22"/>
  <c r="E128" i="22"/>
  <c r="D128" i="22"/>
  <c r="G127" i="22"/>
  <c r="G126" i="22"/>
  <c r="G125" i="22"/>
  <c r="G124" i="22"/>
  <c r="G123" i="22"/>
  <c r="G122" i="22"/>
  <c r="G121" i="22"/>
  <c r="G120" i="22"/>
  <c r="G119" i="22"/>
  <c r="F114" i="22"/>
  <c r="E114" i="22"/>
  <c r="D114" i="22"/>
  <c r="G113" i="22"/>
  <c r="G112" i="22"/>
  <c r="G111" i="22"/>
  <c r="G110" i="22"/>
  <c r="G109" i="22"/>
  <c r="F105" i="22"/>
  <c r="E105" i="22"/>
  <c r="D105" i="22"/>
  <c r="G104" i="22"/>
  <c r="G103" i="22"/>
  <c r="G102" i="22"/>
  <c r="F98" i="22"/>
  <c r="E98" i="22"/>
  <c r="D98" i="22"/>
  <c r="G97" i="22"/>
  <c r="G96" i="22"/>
  <c r="G95" i="22"/>
  <c r="G94" i="22"/>
  <c r="G93" i="22"/>
  <c r="G92" i="22"/>
  <c r="G91" i="22"/>
  <c r="G90" i="22"/>
  <c r="G89" i="22"/>
  <c r="G88" i="22"/>
  <c r="G87" i="22"/>
  <c r="F82" i="22"/>
  <c r="E82" i="22"/>
  <c r="D82" i="22"/>
  <c r="G80" i="22"/>
  <c r="G79" i="22"/>
  <c r="G78" i="22"/>
  <c r="G77" i="22"/>
  <c r="G76" i="22"/>
  <c r="G75" i="22"/>
  <c r="G74" i="22"/>
  <c r="G73" i="22"/>
  <c r="G72" i="22"/>
  <c r="F68" i="22"/>
  <c r="F83" i="22" s="1"/>
  <c r="E68" i="22"/>
  <c r="E83" i="22" s="1"/>
  <c r="D68" i="22"/>
  <c r="D83" i="22" s="1"/>
  <c r="G67" i="22"/>
  <c r="G68" i="22" s="1"/>
  <c r="F62" i="22"/>
  <c r="E62" i="22"/>
  <c r="D62" i="22"/>
  <c r="G61" i="22"/>
  <c r="G60" i="22"/>
  <c r="G59" i="22"/>
  <c r="G58" i="22"/>
  <c r="F54" i="22"/>
  <c r="E54" i="22"/>
  <c r="D54" i="22"/>
  <c r="G53" i="22"/>
  <c r="G52" i="22"/>
  <c r="G51" i="22"/>
  <c r="G50" i="22"/>
  <c r="G49" i="22"/>
  <c r="G48" i="22"/>
  <c r="G47" i="22"/>
  <c r="G46" i="22"/>
  <c r="F41" i="22"/>
  <c r="E41" i="22"/>
  <c r="E42" i="22" s="1"/>
  <c r="D41" i="22"/>
  <c r="G40" i="22"/>
  <c r="G39" i="22"/>
  <c r="G38" i="22"/>
  <c r="F34" i="22"/>
  <c r="D34" i="22"/>
  <c r="G33" i="22"/>
  <c r="G34" i="22" s="1"/>
  <c r="F29" i="22"/>
  <c r="D29" i="22"/>
  <c r="G28" i="22"/>
  <c r="G29" i="22" s="1"/>
  <c r="F24" i="22"/>
  <c r="D24" i="22"/>
  <c r="D42" i="22" s="1"/>
  <c r="G23" i="22"/>
  <c r="G22" i="22"/>
  <c r="F17" i="22"/>
  <c r="E17" i="22"/>
  <c r="D17" i="22"/>
  <c r="G16" i="22"/>
  <c r="G15" i="22"/>
  <c r="G14" i="22"/>
  <c r="G13" i="22"/>
  <c r="F9" i="22"/>
  <c r="F18" i="22" s="1"/>
  <c r="E9" i="22"/>
  <c r="D9" i="22"/>
  <c r="G8" i="22"/>
  <c r="G7" i="22"/>
  <c r="G6" i="22"/>
  <c r="G5" i="22"/>
  <c r="G4" i="22"/>
  <c r="G3" i="22"/>
  <c r="E63" i="22" l="1"/>
  <c r="G62" i="23"/>
  <c r="D115" i="22"/>
  <c r="G143" i="22"/>
  <c r="G54" i="22"/>
  <c r="D63" i="22"/>
  <c r="E18" i="22"/>
  <c r="G17" i="22"/>
  <c r="F42" i="22"/>
  <c r="F63" i="22"/>
  <c r="G98" i="22"/>
  <c r="E115" i="22"/>
  <c r="G24" i="22"/>
  <c r="G41" i="22"/>
  <c r="F115" i="22"/>
  <c r="G155" i="22"/>
  <c r="G9" i="22"/>
  <c r="G18" i="22" s="1"/>
  <c r="D18" i="22"/>
  <c r="G62" i="22"/>
  <c r="G82" i="22"/>
  <c r="G83" i="22" s="1"/>
  <c r="G105" i="22"/>
  <c r="G114" i="22"/>
  <c r="G128" i="22"/>
  <c r="F157" i="21"/>
  <c r="E157" i="21"/>
  <c r="D157" i="21"/>
  <c r="G156" i="21"/>
  <c r="G155" i="21"/>
  <c r="G154" i="21"/>
  <c r="G153" i="21"/>
  <c r="G152" i="21"/>
  <c r="G151" i="21"/>
  <c r="G150" i="21"/>
  <c r="G149" i="21"/>
  <c r="G148" i="21"/>
  <c r="F145" i="21"/>
  <c r="D145" i="21"/>
  <c r="G144" i="21"/>
  <c r="G143" i="21"/>
  <c r="G142" i="21"/>
  <c r="G141" i="21"/>
  <c r="G140" i="21"/>
  <c r="G139" i="21"/>
  <c r="G138" i="21"/>
  <c r="G137" i="21"/>
  <c r="G136" i="21"/>
  <c r="G135" i="21"/>
  <c r="G134" i="21"/>
  <c r="F130" i="21"/>
  <c r="E130" i="21"/>
  <c r="D130" i="21"/>
  <c r="G129" i="21"/>
  <c r="G128" i="21"/>
  <c r="G127" i="21"/>
  <c r="G126" i="21"/>
  <c r="G125" i="21"/>
  <c r="G124" i="21"/>
  <c r="G123" i="21"/>
  <c r="G122" i="21"/>
  <c r="G121" i="21"/>
  <c r="F116" i="21"/>
  <c r="E116" i="21"/>
  <c r="D116" i="21"/>
  <c r="G115" i="21"/>
  <c r="G114" i="21"/>
  <c r="G113" i="21"/>
  <c r="G112" i="21"/>
  <c r="G111" i="21"/>
  <c r="F107" i="21"/>
  <c r="F117" i="21" s="1"/>
  <c r="E107" i="21"/>
  <c r="E117" i="21" s="1"/>
  <c r="D107" i="21"/>
  <c r="D117" i="21" s="1"/>
  <c r="G106" i="21"/>
  <c r="G105" i="21"/>
  <c r="G104" i="21"/>
  <c r="F100" i="21"/>
  <c r="E100" i="21"/>
  <c r="D100" i="21"/>
  <c r="G99" i="21"/>
  <c r="G98" i="21"/>
  <c r="G97" i="21"/>
  <c r="G96" i="21"/>
  <c r="G95" i="21"/>
  <c r="G94" i="21"/>
  <c r="G93" i="21"/>
  <c r="G92" i="21"/>
  <c r="G91" i="21"/>
  <c r="G90" i="21"/>
  <c r="G89" i="21"/>
  <c r="F84" i="21"/>
  <c r="E84" i="21"/>
  <c r="D84" i="21"/>
  <c r="G82" i="21"/>
  <c r="G81" i="21"/>
  <c r="G80" i="21"/>
  <c r="G79" i="21"/>
  <c r="G78" i="21"/>
  <c r="G77" i="21"/>
  <c r="G76" i="21"/>
  <c r="G75" i="21"/>
  <c r="G74" i="21"/>
  <c r="F70" i="21"/>
  <c r="F85" i="21" s="1"/>
  <c r="E70" i="21"/>
  <c r="D70" i="21"/>
  <c r="D85" i="21" s="1"/>
  <c r="G69" i="21"/>
  <c r="G70" i="21" s="1"/>
  <c r="F64" i="21"/>
  <c r="E64" i="21"/>
  <c r="D64" i="21"/>
  <c r="G63" i="21"/>
  <c r="G62" i="21"/>
  <c r="G61" i="21"/>
  <c r="G60" i="21"/>
  <c r="G59" i="21"/>
  <c r="F55" i="21"/>
  <c r="F65" i="21" s="1"/>
  <c r="E55" i="21"/>
  <c r="D55" i="21"/>
  <c r="D65" i="21" s="1"/>
  <c r="G54" i="21"/>
  <c r="G53" i="21"/>
  <c r="G52" i="21"/>
  <c r="G51" i="21"/>
  <c r="G50" i="21"/>
  <c r="G49" i="21"/>
  <c r="G48" i="21"/>
  <c r="G47" i="21"/>
  <c r="F42" i="21"/>
  <c r="E42" i="21"/>
  <c r="E43" i="21" s="1"/>
  <c r="D42" i="21"/>
  <c r="G41" i="21"/>
  <c r="G40" i="21"/>
  <c r="G39" i="21"/>
  <c r="G38" i="21"/>
  <c r="F34" i="21"/>
  <c r="D34" i="21"/>
  <c r="G33" i="21"/>
  <c r="G34" i="21" s="1"/>
  <c r="F29" i="21"/>
  <c r="D29" i="21"/>
  <c r="G28" i="21"/>
  <c r="G29" i="21" s="1"/>
  <c r="F24" i="21"/>
  <c r="D24" i="21"/>
  <c r="G23" i="21"/>
  <c r="G22" i="21"/>
  <c r="F17" i="21"/>
  <c r="E17" i="21"/>
  <c r="D17" i="21"/>
  <c r="G16" i="21"/>
  <c r="G15" i="21"/>
  <c r="G14" i="21"/>
  <c r="G13" i="21"/>
  <c r="F9" i="21"/>
  <c r="E9" i="21"/>
  <c r="E18" i="21" s="1"/>
  <c r="D9" i="21"/>
  <c r="G8" i="21"/>
  <c r="G7" i="21"/>
  <c r="G6" i="21"/>
  <c r="G5" i="21"/>
  <c r="G4" i="21"/>
  <c r="G3" i="21"/>
  <c r="F18" i="21" l="1"/>
  <c r="G24" i="21"/>
  <c r="D43" i="21"/>
  <c r="E65" i="21"/>
  <c r="F43" i="21"/>
  <c r="G55" i="21"/>
  <c r="E85" i="21"/>
  <c r="G107" i="21"/>
  <c r="G130" i="21"/>
  <c r="G9" i="21"/>
  <c r="D18" i="21"/>
  <c r="G17" i="21"/>
  <c r="G42" i="21"/>
  <c r="G43" i="21" s="1"/>
  <c r="G64" i="21"/>
  <c r="G84" i="21"/>
  <c r="G85" i="21" s="1"/>
  <c r="G100" i="21"/>
  <c r="G116" i="21"/>
  <c r="G145" i="21"/>
  <c r="G157" i="21"/>
  <c r="G63" i="22"/>
  <c r="G42" i="22"/>
  <c r="G115" i="22"/>
  <c r="G65" i="21"/>
  <c r="F158" i="20"/>
  <c r="E158" i="20"/>
  <c r="D158" i="20"/>
  <c r="G157" i="20"/>
  <c r="G156" i="20"/>
  <c r="G155" i="20"/>
  <c r="G154" i="20"/>
  <c r="G153" i="20"/>
  <c r="G152" i="20"/>
  <c r="G151" i="20"/>
  <c r="G150" i="20"/>
  <c r="G149" i="20"/>
  <c r="G158" i="20" s="1"/>
  <c r="F146" i="20"/>
  <c r="D146" i="20"/>
  <c r="G145" i="20"/>
  <c r="G144" i="20"/>
  <c r="G143" i="20"/>
  <c r="G142" i="20"/>
  <c r="G141" i="20"/>
  <c r="G140" i="20"/>
  <c r="G139" i="20"/>
  <c r="G138" i="20"/>
  <c r="G137" i="20"/>
  <c r="G136" i="20"/>
  <c r="G135" i="20"/>
  <c r="F131" i="20"/>
  <c r="E131" i="20"/>
  <c r="D131" i="20"/>
  <c r="G130" i="20"/>
  <c r="G129" i="20"/>
  <c r="G128" i="20"/>
  <c r="G127" i="20"/>
  <c r="G126" i="20"/>
  <c r="G125" i="20"/>
  <c r="G124" i="20"/>
  <c r="G123" i="20"/>
  <c r="G122" i="20"/>
  <c r="G121" i="20"/>
  <c r="F116" i="20"/>
  <c r="E116" i="20"/>
  <c r="D116" i="20"/>
  <c r="G115" i="20"/>
  <c r="G114" i="20"/>
  <c r="G113" i="20"/>
  <c r="G112" i="20"/>
  <c r="G111" i="20"/>
  <c r="G116" i="20" s="1"/>
  <c r="F107" i="20"/>
  <c r="F117" i="20" s="1"/>
  <c r="E107" i="20"/>
  <c r="E117" i="20" s="1"/>
  <c r="D107" i="20"/>
  <c r="D117" i="20" s="1"/>
  <c r="G106" i="20"/>
  <c r="G105" i="20"/>
  <c r="G104" i="20"/>
  <c r="F100" i="20"/>
  <c r="E100" i="20"/>
  <c r="D100" i="20"/>
  <c r="G99" i="20"/>
  <c r="G98" i="20"/>
  <c r="G97" i="20"/>
  <c r="G96" i="20"/>
  <c r="G95" i="20"/>
  <c r="G94" i="20"/>
  <c r="G93" i="20"/>
  <c r="G92" i="20"/>
  <c r="G91" i="20"/>
  <c r="G90" i="20"/>
  <c r="G89" i="20"/>
  <c r="G100" i="20" s="1"/>
  <c r="F84" i="20"/>
  <c r="E84" i="20"/>
  <c r="D84" i="20"/>
  <c r="G82" i="20"/>
  <c r="G81" i="20"/>
  <c r="G80" i="20"/>
  <c r="G79" i="20"/>
  <c r="G78" i="20"/>
  <c r="G77" i="20"/>
  <c r="G76" i="20"/>
  <c r="G75" i="20"/>
  <c r="G74" i="20"/>
  <c r="G84" i="20" s="1"/>
  <c r="F70" i="20"/>
  <c r="E70" i="20"/>
  <c r="E85" i="20" s="1"/>
  <c r="D70" i="20"/>
  <c r="D85" i="20" s="1"/>
  <c r="G69" i="20"/>
  <c r="G70" i="20" s="1"/>
  <c r="F64" i="20"/>
  <c r="E64" i="20"/>
  <c r="D64" i="20"/>
  <c r="G63" i="20"/>
  <c r="G62" i="20"/>
  <c r="G61" i="20"/>
  <c r="G60" i="20"/>
  <c r="G59" i="20"/>
  <c r="F55" i="20"/>
  <c r="F65" i="20" s="1"/>
  <c r="E55" i="20"/>
  <c r="E65" i="20" s="1"/>
  <c r="D55" i="20"/>
  <c r="D65" i="20" s="1"/>
  <c r="G54" i="20"/>
  <c r="G53" i="20"/>
  <c r="G52" i="20"/>
  <c r="G51" i="20"/>
  <c r="G50" i="20"/>
  <c r="G49" i="20"/>
  <c r="G48" i="20"/>
  <c r="G47" i="20"/>
  <c r="F42" i="20"/>
  <c r="E42" i="20"/>
  <c r="E43" i="20" s="1"/>
  <c r="D42" i="20"/>
  <c r="G41" i="20"/>
  <c r="G40" i="20"/>
  <c r="G39" i="20"/>
  <c r="G38" i="20"/>
  <c r="F34" i="20"/>
  <c r="D34" i="20"/>
  <c r="G33" i="20"/>
  <c r="G34" i="20" s="1"/>
  <c r="F29" i="20"/>
  <c r="D29" i="20"/>
  <c r="G28" i="20"/>
  <c r="G29" i="20" s="1"/>
  <c r="F24" i="20"/>
  <c r="D24" i="20"/>
  <c r="G23" i="20"/>
  <c r="G22" i="20"/>
  <c r="F17" i="20"/>
  <c r="E17" i="20"/>
  <c r="D17" i="20"/>
  <c r="G16" i="20"/>
  <c r="G15" i="20"/>
  <c r="G14" i="20"/>
  <c r="G13" i="20"/>
  <c r="F9" i="20"/>
  <c r="F18" i="20" s="1"/>
  <c r="E9" i="20"/>
  <c r="D9" i="20"/>
  <c r="D18" i="20" s="1"/>
  <c r="G8" i="20"/>
  <c r="G7" i="20"/>
  <c r="G6" i="20"/>
  <c r="G5" i="20"/>
  <c r="G4" i="20"/>
  <c r="G3" i="20"/>
  <c r="G107" i="20" l="1"/>
  <c r="G117" i="20" s="1"/>
  <c r="E18" i="20"/>
  <c r="G17" i="20"/>
  <c r="F43" i="20"/>
  <c r="D43" i="20"/>
  <c r="G131" i="20"/>
  <c r="G55" i="20"/>
  <c r="F85" i="20"/>
  <c r="G9" i="20"/>
  <c r="G18" i="20" s="1"/>
  <c r="G24" i="20"/>
  <c r="G42" i="20"/>
  <c r="G64" i="20"/>
  <c r="G146" i="20"/>
  <c r="G18" i="21"/>
  <c r="G117" i="21"/>
  <c r="G65" i="20"/>
  <c r="G85" i="20"/>
  <c r="G89" i="19"/>
  <c r="G90" i="19"/>
  <c r="G91" i="19"/>
  <c r="G92" i="19"/>
  <c r="G93" i="19"/>
  <c r="G94" i="19"/>
  <c r="G95" i="19"/>
  <c r="G96" i="19"/>
  <c r="G97" i="19"/>
  <c r="G98" i="19"/>
  <c r="G99" i="19"/>
  <c r="F158" i="19"/>
  <c r="E158" i="19"/>
  <c r="D158" i="19"/>
  <c r="G157" i="19"/>
  <c r="G156" i="19"/>
  <c r="G155" i="19"/>
  <c r="G154" i="19"/>
  <c r="G153" i="19"/>
  <c r="G152" i="19"/>
  <c r="G151" i="19"/>
  <c r="G150" i="19"/>
  <c r="G149" i="19"/>
  <c r="F146" i="19"/>
  <c r="D146" i="19"/>
  <c r="G145" i="19"/>
  <c r="G144" i="19"/>
  <c r="G143" i="19"/>
  <c r="G142" i="19"/>
  <c r="G141" i="19"/>
  <c r="G140" i="19"/>
  <c r="G139" i="19"/>
  <c r="G138" i="19"/>
  <c r="G137" i="19"/>
  <c r="G136" i="19"/>
  <c r="G135" i="19"/>
  <c r="F131" i="19"/>
  <c r="E131" i="19"/>
  <c r="D131" i="19"/>
  <c r="G130" i="19"/>
  <c r="G129" i="19"/>
  <c r="G128" i="19"/>
  <c r="G127" i="19"/>
  <c r="G126" i="19"/>
  <c r="G125" i="19"/>
  <c r="G124" i="19"/>
  <c r="G123" i="19"/>
  <c r="G122" i="19"/>
  <c r="G121" i="19"/>
  <c r="F116" i="19"/>
  <c r="E116" i="19"/>
  <c r="D116" i="19"/>
  <c r="G115" i="19"/>
  <c r="G114" i="19"/>
  <c r="G113" i="19"/>
  <c r="G112" i="19"/>
  <c r="G111" i="19"/>
  <c r="F107" i="19"/>
  <c r="E107" i="19"/>
  <c r="D107" i="19"/>
  <c r="G106" i="19"/>
  <c r="G105" i="19"/>
  <c r="G104" i="19"/>
  <c r="F100" i="19"/>
  <c r="E100" i="19"/>
  <c r="D100" i="19"/>
  <c r="F84" i="19"/>
  <c r="E84" i="19"/>
  <c r="D84" i="19"/>
  <c r="G82" i="19"/>
  <c r="G81" i="19"/>
  <c r="G80" i="19"/>
  <c r="G79" i="19"/>
  <c r="G78" i="19"/>
  <c r="G77" i="19"/>
  <c r="G76" i="19"/>
  <c r="G75" i="19"/>
  <c r="G74" i="19"/>
  <c r="F70" i="19"/>
  <c r="E70" i="19"/>
  <c r="D70" i="19"/>
  <c r="D85" i="19" s="1"/>
  <c r="G69" i="19"/>
  <c r="G70" i="19" s="1"/>
  <c r="F64" i="19"/>
  <c r="E64" i="19"/>
  <c r="D64" i="19"/>
  <c r="G63" i="19"/>
  <c r="G62" i="19"/>
  <c r="G61" i="19"/>
  <c r="G60" i="19"/>
  <c r="G59" i="19"/>
  <c r="F55" i="19"/>
  <c r="E55" i="19"/>
  <c r="D55" i="19"/>
  <c r="G54" i="19"/>
  <c r="G53" i="19"/>
  <c r="G52" i="19"/>
  <c r="G51" i="19"/>
  <c r="G50" i="19"/>
  <c r="G49" i="19"/>
  <c r="G48" i="19"/>
  <c r="G47" i="19"/>
  <c r="F42" i="19"/>
  <c r="E42" i="19"/>
  <c r="E43" i="19" s="1"/>
  <c r="D42" i="19"/>
  <c r="G41" i="19"/>
  <c r="G40" i="19"/>
  <c r="G39" i="19"/>
  <c r="G38" i="19"/>
  <c r="F34" i="19"/>
  <c r="D34" i="19"/>
  <c r="G33" i="19"/>
  <c r="G34" i="19" s="1"/>
  <c r="F29" i="19"/>
  <c r="D29" i="19"/>
  <c r="G28" i="19"/>
  <c r="G29" i="19" s="1"/>
  <c r="F24" i="19"/>
  <c r="F43" i="19" s="1"/>
  <c r="D24" i="19"/>
  <c r="G23" i="19"/>
  <c r="G22" i="19"/>
  <c r="F17" i="19"/>
  <c r="E17" i="19"/>
  <c r="D17" i="19"/>
  <c r="G16" i="19"/>
  <c r="G15" i="19"/>
  <c r="G14" i="19"/>
  <c r="G13" i="19"/>
  <c r="F9" i="19"/>
  <c r="E9" i="19"/>
  <c r="E18" i="19" s="1"/>
  <c r="D9" i="19"/>
  <c r="G8" i="19"/>
  <c r="G7" i="19"/>
  <c r="G6" i="19"/>
  <c r="G5" i="19"/>
  <c r="G4" i="19"/>
  <c r="G3" i="19"/>
  <c r="G24" i="19" l="1"/>
  <c r="D43" i="19"/>
  <c r="G43" i="20"/>
  <c r="G100" i="19"/>
  <c r="E117" i="19"/>
  <c r="E65" i="19"/>
  <c r="E85" i="19"/>
  <c r="G64" i="19"/>
  <c r="F18" i="19"/>
  <c r="G107" i="19"/>
  <c r="D117" i="19"/>
  <c r="G116" i="19"/>
  <c r="F65" i="19"/>
  <c r="G55" i="19"/>
  <c r="G65" i="19" s="1"/>
  <c r="D65" i="19"/>
  <c r="G9" i="19"/>
  <c r="D18" i="19"/>
  <c r="G17" i="19"/>
  <c r="G42" i="19"/>
  <c r="G43" i="19" s="1"/>
  <c r="F85" i="19"/>
  <c r="F117" i="19"/>
  <c r="G146" i="19"/>
  <c r="G158" i="19"/>
  <c r="G84" i="19"/>
  <c r="G85" i="19" s="1"/>
  <c r="G131" i="19"/>
  <c r="F161" i="18"/>
  <c r="E161" i="18"/>
  <c r="D161" i="18"/>
  <c r="G160" i="18"/>
  <c r="G159" i="18"/>
  <c r="G158" i="18"/>
  <c r="G157" i="18"/>
  <c r="G156" i="18"/>
  <c r="G155" i="18"/>
  <c r="G154" i="18"/>
  <c r="G153" i="18"/>
  <c r="G152" i="18"/>
  <c r="F149" i="18"/>
  <c r="D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F132" i="18"/>
  <c r="E132" i="18"/>
  <c r="D132" i="18"/>
  <c r="G131" i="18"/>
  <c r="G130" i="18"/>
  <c r="G129" i="18"/>
  <c r="G128" i="18"/>
  <c r="G127" i="18"/>
  <c r="G126" i="18"/>
  <c r="G125" i="18"/>
  <c r="G124" i="18"/>
  <c r="G123" i="18"/>
  <c r="G122" i="18"/>
  <c r="F117" i="18"/>
  <c r="E117" i="18"/>
  <c r="D117" i="18"/>
  <c r="G116" i="18"/>
  <c r="G115" i="18"/>
  <c r="G114" i="18"/>
  <c r="G113" i="18"/>
  <c r="G112" i="18"/>
  <c r="F108" i="18"/>
  <c r="F118" i="18" s="1"/>
  <c r="E108" i="18"/>
  <c r="E118" i="18" s="1"/>
  <c r="D108" i="18"/>
  <c r="D118" i="18" s="1"/>
  <c r="G107" i="18"/>
  <c r="G106" i="18"/>
  <c r="G105" i="18"/>
  <c r="F101" i="18"/>
  <c r="E101" i="18"/>
  <c r="D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101" i="18" s="1"/>
  <c r="F84" i="18"/>
  <c r="E84" i="18"/>
  <c r="D84" i="18"/>
  <c r="G82" i="18"/>
  <c r="G81" i="18"/>
  <c r="G80" i="18"/>
  <c r="G79" i="18"/>
  <c r="G78" i="18"/>
  <c r="G77" i="18"/>
  <c r="G76" i="18"/>
  <c r="G75" i="18"/>
  <c r="G74" i="18"/>
  <c r="G84" i="18" s="1"/>
  <c r="F70" i="18"/>
  <c r="F85" i="18" s="1"/>
  <c r="E70" i="18"/>
  <c r="D70" i="18"/>
  <c r="D85" i="18" s="1"/>
  <c r="G69" i="18"/>
  <c r="G70" i="18" s="1"/>
  <c r="F64" i="18"/>
  <c r="E64" i="18"/>
  <c r="D64" i="18"/>
  <c r="G63" i="18"/>
  <c r="G62" i="18"/>
  <c r="G61" i="18"/>
  <c r="G60" i="18"/>
  <c r="G59" i="18"/>
  <c r="F55" i="18"/>
  <c r="F65" i="18" s="1"/>
  <c r="E55" i="18"/>
  <c r="E65" i="18" s="1"/>
  <c r="D55" i="18"/>
  <c r="D65" i="18" s="1"/>
  <c r="G54" i="18"/>
  <c r="G53" i="18"/>
  <c r="G52" i="18"/>
  <c r="G51" i="18"/>
  <c r="G50" i="18"/>
  <c r="G49" i="18"/>
  <c r="G48" i="18"/>
  <c r="G47" i="18"/>
  <c r="F42" i="18"/>
  <c r="E42" i="18"/>
  <c r="E43" i="18" s="1"/>
  <c r="D42" i="18"/>
  <c r="G41" i="18"/>
  <c r="G40" i="18"/>
  <c r="G39" i="18"/>
  <c r="G38" i="18"/>
  <c r="F34" i="18"/>
  <c r="D34" i="18"/>
  <c r="G33" i="18"/>
  <c r="G34" i="18" s="1"/>
  <c r="F29" i="18"/>
  <c r="D29" i="18"/>
  <c r="G28" i="18"/>
  <c r="G29" i="18" s="1"/>
  <c r="F24" i="18"/>
  <c r="D24" i="18"/>
  <c r="G23" i="18"/>
  <c r="G22" i="18"/>
  <c r="F17" i="18"/>
  <c r="E17" i="18"/>
  <c r="D17" i="18"/>
  <c r="G16" i="18"/>
  <c r="G15" i="18"/>
  <c r="G14" i="18"/>
  <c r="G13" i="18"/>
  <c r="F9" i="18"/>
  <c r="F18" i="18" s="1"/>
  <c r="E9" i="18"/>
  <c r="D9" i="18"/>
  <c r="D18" i="18" s="1"/>
  <c r="G8" i="18"/>
  <c r="G7" i="18"/>
  <c r="G6" i="18"/>
  <c r="G5" i="18"/>
  <c r="G4" i="18"/>
  <c r="G3" i="18"/>
  <c r="E18" i="18" l="1"/>
  <c r="G17" i="18"/>
  <c r="G42" i="18"/>
  <c r="G64" i="18"/>
  <c r="G108" i="18"/>
  <c r="G132" i="18"/>
  <c r="G161" i="18"/>
  <c r="F43" i="18"/>
  <c r="E85" i="18"/>
  <c r="G118" i="18"/>
  <c r="G117" i="18"/>
  <c r="G149" i="18"/>
  <c r="G9" i="18"/>
  <c r="G24" i="18"/>
  <c r="G43" i="18" s="1"/>
  <c r="D43" i="18"/>
  <c r="G55" i="18"/>
  <c r="G117" i="19"/>
  <c r="G18" i="19"/>
  <c r="G65" i="18"/>
  <c r="G85" i="18"/>
  <c r="D149" i="17"/>
  <c r="F149" i="17"/>
  <c r="G148" i="17"/>
  <c r="F161" i="17"/>
  <c r="E161" i="17"/>
  <c r="D161" i="17"/>
  <c r="G160" i="17"/>
  <c r="G159" i="17"/>
  <c r="G158" i="17"/>
  <c r="G157" i="17"/>
  <c r="G156" i="17"/>
  <c r="G155" i="17"/>
  <c r="G154" i="17"/>
  <c r="G153" i="17"/>
  <c r="G152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F132" i="17"/>
  <c r="E132" i="17"/>
  <c r="D132" i="17"/>
  <c r="G131" i="17"/>
  <c r="G130" i="17"/>
  <c r="G129" i="17"/>
  <c r="G128" i="17"/>
  <c r="G127" i="17"/>
  <c r="G126" i="17"/>
  <c r="G125" i="17"/>
  <c r="G124" i="17"/>
  <c r="G123" i="17"/>
  <c r="G122" i="17"/>
  <c r="F117" i="17"/>
  <c r="E117" i="17"/>
  <c r="D117" i="17"/>
  <c r="G116" i="17"/>
  <c r="G115" i="17"/>
  <c r="G114" i="17"/>
  <c r="G113" i="17"/>
  <c r="G112" i="17"/>
  <c r="F108" i="17"/>
  <c r="F118" i="17" s="1"/>
  <c r="E108" i="17"/>
  <c r="E118" i="17" s="1"/>
  <c r="D108" i="17"/>
  <c r="G107" i="17"/>
  <c r="G106" i="17"/>
  <c r="G105" i="17"/>
  <c r="F101" i="17"/>
  <c r="E101" i="17"/>
  <c r="D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F84" i="17"/>
  <c r="E84" i="17"/>
  <c r="D84" i="17"/>
  <c r="G82" i="17"/>
  <c r="G81" i="17"/>
  <c r="G80" i="17"/>
  <c r="G79" i="17"/>
  <c r="G78" i="17"/>
  <c r="G77" i="17"/>
  <c r="G76" i="17"/>
  <c r="G75" i="17"/>
  <c r="G74" i="17"/>
  <c r="F70" i="17"/>
  <c r="F85" i="17" s="1"/>
  <c r="E70" i="17"/>
  <c r="D70" i="17"/>
  <c r="D85" i="17" s="1"/>
  <c r="G69" i="17"/>
  <c r="G70" i="17" s="1"/>
  <c r="F64" i="17"/>
  <c r="E64" i="17"/>
  <c r="D64" i="17"/>
  <c r="G63" i="17"/>
  <c r="G62" i="17"/>
  <c r="G61" i="17"/>
  <c r="G60" i="17"/>
  <c r="G59" i="17"/>
  <c r="F55" i="17"/>
  <c r="F65" i="17" s="1"/>
  <c r="E55" i="17"/>
  <c r="E65" i="17" s="1"/>
  <c r="D55" i="17"/>
  <c r="D65" i="17" s="1"/>
  <c r="G54" i="17"/>
  <c r="G53" i="17"/>
  <c r="G52" i="17"/>
  <c r="G51" i="17"/>
  <c r="G50" i="17"/>
  <c r="G49" i="17"/>
  <c r="G48" i="17"/>
  <c r="G47" i="17"/>
  <c r="F42" i="17"/>
  <c r="E42" i="17"/>
  <c r="E43" i="17" s="1"/>
  <c r="D42" i="17"/>
  <c r="G41" i="17"/>
  <c r="G40" i="17"/>
  <c r="G39" i="17"/>
  <c r="G38" i="17"/>
  <c r="F34" i="17"/>
  <c r="D34" i="17"/>
  <c r="G33" i="17"/>
  <c r="G34" i="17" s="1"/>
  <c r="F29" i="17"/>
  <c r="D29" i="17"/>
  <c r="G28" i="17"/>
  <c r="G29" i="17" s="1"/>
  <c r="F24" i="17"/>
  <c r="D24" i="17"/>
  <c r="G23" i="17"/>
  <c r="G22" i="17"/>
  <c r="F17" i="17"/>
  <c r="E17" i="17"/>
  <c r="D17" i="17"/>
  <c r="G16" i="17"/>
  <c r="G15" i="17"/>
  <c r="G14" i="17"/>
  <c r="G13" i="17"/>
  <c r="F9" i="17"/>
  <c r="F18" i="17" s="1"/>
  <c r="E9" i="17"/>
  <c r="D9" i="17"/>
  <c r="G8" i="17"/>
  <c r="G7" i="17"/>
  <c r="G6" i="17"/>
  <c r="G5" i="17"/>
  <c r="G4" i="17"/>
  <c r="G3" i="17"/>
  <c r="G18" i="18" l="1"/>
  <c r="G149" i="17"/>
  <c r="D43" i="17"/>
  <c r="D18" i="17"/>
  <c r="G108" i="17"/>
  <c r="D118" i="17"/>
  <c r="E18" i="17"/>
  <c r="G24" i="17"/>
  <c r="F43" i="17"/>
  <c r="G55" i="17"/>
  <c r="E85" i="17"/>
  <c r="G161" i="17"/>
  <c r="G132" i="17"/>
  <c r="G9" i="17"/>
  <c r="G17" i="17"/>
  <c r="G42" i="17"/>
  <c r="G43" i="17" s="1"/>
  <c r="G64" i="17"/>
  <c r="G84" i="17"/>
  <c r="G85" i="17" s="1"/>
  <c r="G101" i="17"/>
  <c r="G117" i="17"/>
  <c r="G118" i="17" s="1"/>
  <c r="G93" i="16"/>
  <c r="G65" i="17" l="1"/>
  <c r="G18" i="17"/>
  <c r="F161" i="16"/>
  <c r="E161" i="16"/>
  <c r="D161" i="16"/>
  <c r="G160" i="16"/>
  <c r="G159" i="16"/>
  <c r="G158" i="16"/>
  <c r="G157" i="16"/>
  <c r="G156" i="16"/>
  <c r="G155" i="16"/>
  <c r="G154" i="16"/>
  <c r="G153" i="16"/>
  <c r="G152" i="16"/>
  <c r="F149" i="16"/>
  <c r="E149" i="16"/>
  <c r="D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F133" i="16"/>
  <c r="E133" i="16"/>
  <c r="D133" i="16"/>
  <c r="G132" i="16"/>
  <c r="G131" i="16"/>
  <c r="G130" i="16"/>
  <c r="G129" i="16"/>
  <c r="G128" i="16"/>
  <c r="G127" i="16"/>
  <c r="G126" i="16"/>
  <c r="G125" i="16"/>
  <c r="G124" i="16"/>
  <c r="G123" i="16"/>
  <c r="F118" i="16"/>
  <c r="E118" i="16"/>
  <c r="D118" i="16"/>
  <c r="G117" i="16"/>
  <c r="G116" i="16"/>
  <c r="G115" i="16"/>
  <c r="G114" i="16"/>
  <c r="G113" i="16"/>
  <c r="F109" i="16"/>
  <c r="E109" i="16"/>
  <c r="D109" i="16"/>
  <c r="D119" i="16" s="1"/>
  <c r="G108" i="16"/>
  <c r="G107" i="16"/>
  <c r="G106" i="16"/>
  <c r="F102" i="16"/>
  <c r="E102" i="16"/>
  <c r="D102" i="16"/>
  <c r="G101" i="16"/>
  <c r="G100" i="16"/>
  <c r="G99" i="16"/>
  <c r="G98" i="16"/>
  <c r="G97" i="16"/>
  <c r="G96" i="16"/>
  <c r="G95" i="16"/>
  <c r="G94" i="16"/>
  <c r="G92" i="16"/>
  <c r="G91" i="16"/>
  <c r="G90" i="16"/>
  <c r="G89" i="16"/>
  <c r="F84" i="16"/>
  <c r="E84" i="16"/>
  <c r="D84" i="16"/>
  <c r="G82" i="16"/>
  <c r="G81" i="16"/>
  <c r="G80" i="16"/>
  <c r="G79" i="16"/>
  <c r="G78" i="16"/>
  <c r="G77" i="16"/>
  <c r="G76" i="16"/>
  <c r="G75" i="16"/>
  <c r="G74" i="16"/>
  <c r="F70" i="16"/>
  <c r="F85" i="16" s="1"/>
  <c r="E70" i="16"/>
  <c r="E85" i="16" s="1"/>
  <c r="D70" i="16"/>
  <c r="D85" i="16" s="1"/>
  <c r="G69" i="16"/>
  <c r="G70" i="16" s="1"/>
  <c r="F64" i="16"/>
  <c r="E64" i="16"/>
  <c r="D64" i="16"/>
  <c r="G63" i="16"/>
  <c r="G62" i="16"/>
  <c r="G61" i="16"/>
  <c r="G60" i="16"/>
  <c r="G59" i="16"/>
  <c r="F55" i="16"/>
  <c r="E55" i="16"/>
  <c r="D55" i="16"/>
  <c r="D65" i="16" s="1"/>
  <c r="G54" i="16"/>
  <c r="G53" i="16"/>
  <c r="G52" i="16"/>
  <c r="G51" i="16"/>
  <c r="G50" i="16"/>
  <c r="G49" i="16"/>
  <c r="G48" i="16"/>
  <c r="G47" i="16"/>
  <c r="F42" i="16"/>
  <c r="E42" i="16"/>
  <c r="E43" i="16" s="1"/>
  <c r="D42" i="16"/>
  <c r="G41" i="16"/>
  <c r="G40" i="16"/>
  <c r="G39" i="16"/>
  <c r="G38" i="16"/>
  <c r="F34" i="16"/>
  <c r="D34" i="16"/>
  <c r="G33" i="16"/>
  <c r="G34" i="16" s="1"/>
  <c r="F29" i="16"/>
  <c r="D29" i="16"/>
  <c r="G28" i="16"/>
  <c r="G29" i="16" s="1"/>
  <c r="F24" i="16"/>
  <c r="D24" i="16"/>
  <c r="G23" i="16"/>
  <c r="G22" i="16"/>
  <c r="F17" i="16"/>
  <c r="E17" i="16"/>
  <c r="D17" i="16"/>
  <c r="G16" i="16"/>
  <c r="G15" i="16"/>
  <c r="G14" i="16"/>
  <c r="G13" i="16"/>
  <c r="F9" i="16"/>
  <c r="E9" i="16"/>
  <c r="D9" i="16"/>
  <c r="G8" i="16"/>
  <c r="G7" i="16"/>
  <c r="G6" i="16"/>
  <c r="G5" i="16"/>
  <c r="G4" i="16"/>
  <c r="G3" i="16"/>
  <c r="D18" i="16" l="1"/>
  <c r="F18" i="16"/>
  <c r="D43" i="16"/>
  <c r="E65" i="16"/>
  <c r="E119" i="16"/>
  <c r="E18" i="16"/>
  <c r="G24" i="16"/>
  <c r="F65" i="16"/>
  <c r="F119" i="16"/>
  <c r="G9" i="16"/>
  <c r="G17" i="16"/>
  <c r="G42" i="16"/>
  <c r="G55" i="16"/>
  <c r="G64" i="16"/>
  <c r="G84" i="16"/>
  <c r="G102" i="16"/>
  <c r="G118" i="16"/>
  <c r="G149" i="16"/>
  <c r="G161" i="16"/>
  <c r="F43" i="16"/>
  <c r="G85" i="16"/>
  <c r="G109" i="16"/>
  <c r="G133" i="16"/>
  <c r="F162" i="15"/>
  <c r="E162" i="15"/>
  <c r="D162" i="15"/>
  <c r="G161" i="15"/>
  <c r="G160" i="15"/>
  <c r="G159" i="15"/>
  <c r="G158" i="15"/>
  <c r="G157" i="15"/>
  <c r="G156" i="15"/>
  <c r="G155" i="15"/>
  <c r="G154" i="15"/>
  <c r="G153" i="15"/>
  <c r="F150" i="15"/>
  <c r="E150" i="15"/>
  <c r="D150" i="15"/>
  <c r="G149" i="15"/>
  <c r="G148" i="15"/>
  <c r="G147" i="15"/>
  <c r="G146" i="15"/>
  <c r="G145" i="15"/>
  <c r="G144" i="15"/>
  <c r="G143" i="15"/>
  <c r="G142" i="15"/>
  <c r="G141" i="15"/>
  <c r="G140" i="15"/>
  <c r="G139" i="15"/>
  <c r="G138" i="15"/>
  <c r="G150" i="15" s="1"/>
  <c r="F134" i="15"/>
  <c r="E134" i="15"/>
  <c r="D134" i="15"/>
  <c r="G133" i="15"/>
  <c r="G132" i="15"/>
  <c r="G131" i="15"/>
  <c r="G130" i="15"/>
  <c r="G129" i="15"/>
  <c r="G128" i="15"/>
  <c r="G127" i="15"/>
  <c r="G126" i="15"/>
  <c r="G125" i="15"/>
  <c r="G124" i="15"/>
  <c r="F119" i="15"/>
  <c r="E119" i="15"/>
  <c r="D119" i="15"/>
  <c r="G118" i="15"/>
  <c r="G117" i="15"/>
  <c r="G116" i="15"/>
  <c r="G115" i="15"/>
  <c r="G114" i="15"/>
  <c r="F110" i="15"/>
  <c r="F120" i="15" s="1"/>
  <c r="E110" i="15"/>
  <c r="E120" i="15" s="1"/>
  <c r="D110" i="15"/>
  <c r="D120" i="15" s="1"/>
  <c r="G109" i="15"/>
  <c r="G108" i="15"/>
  <c r="G107" i="15"/>
  <c r="F103" i="15"/>
  <c r="E103" i="15"/>
  <c r="D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F84" i="15"/>
  <c r="E84" i="15"/>
  <c r="D84" i="15"/>
  <c r="G82" i="15"/>
  <c r="G81" i="15"/>
  <c r="G80" i="15"/>
  <c r="G79" i="15"/>
  <c r="G78" i="15"/>
  <c r="G77" i="15"/>
  <c r="G76" i="15"/>
  <c r="G75" i="15"/>
  <c r="G74" i="15"/>
  <c r="G84" i="15" s="1"/>
  <c r="F70" i="15"/>
  <c r="F85" i="15" s="1"/>
  <c r="E70" i="15"/>
  <c r="E85" i="15" s="1"/>
  <c r="D70" i="15"/>
  <c r="G69" i="15"/>
  <c r="G70" i="15" s="1"/>
  <c r="G85" i="15" s="1"/>
  <c r="F64" i="15"/>
  <c r="E64" i="15"/>
  <c r="D64" i="15"/>
  <c r="G63" i="15"/>
  <c r="G62" i="15"/>
  <c r="G61" i="15"/>
  <c r="G60" i="15"/>
  <c r="G59" i="15"/>
  <c r="F55" i="15"/>
  <c r="F65" i="15" s="1"/>
  <c r="E55" i="15"/>
  <c r="E65" i="15" s="1"/>
  <c r="D55" i="15"/>
  <c r="D65" i="15" s="1"/>
  <c r="G54" i="15"/>
  <c r="G53" i="15"/>
  <c r="G52" i="15"/>
  <c r="G51" i="15"/>
  <c r="G50" i="15"/>
  <c r="G49" i="15"/>
  <c r="G48" i="15"/>
  <c r="G47" i="15"/>
  <c r="F42" i="15"/>
  <c r="E42" i="15"/>
  <c r="E43" i="15" s="1"/>
  <c r="D42" i="15"/>
  <c r="G41" i="15"/>
  <c r="G40" i="15"/>
  <c r="G39" i="15"/>
  <c r="G38" i="15"/>
  <c r="G42" i="15" s="1"/>
  <c r="F34" i="15"/>
  <c r="D34" i="15"/>
  <c r="G33" i="15"/>
  <c r="G34" i="15" s="1"/>
  <c r="F29" i="15"/>
  <c r="F43" i="15" s="1"/>
  <c r="D29" i="15"/>
  <c r="G28" i="15"/>
  <c r="G29" i="15" s="1"/>
  <c r="F24" i="15"/>
  <c r="D24" i="15"/>
  <c r="D43" i="15" s="1"/>
  <c r="G23" i="15"/>
  <c r="G22" i="15"/>
  <c r="F17" i="15"/>
  <c r="E17" i="15"/>
  <c r="D17" i="15"/>
  <c r="G16" i="15"/>
  <c r="G15" i="15"/>
  <c r="G14" i="15"/>
  <c r="G17" i="15" s="1"/>
  <c r="G13" i="15"/>
  <c r="F9" i="15"/>
  <c r="F18" i="15" s="1"/>
  <c r="E9" i="15"/>
  <c r="D9" i="15"/>
  <c r="D18" i="15" s="1"/>
  <c r="G8" i="15"/>
  <c r="G7" i="15"/>
  <c r="G6" i="15"/>
  <c r="G5" i="15"/>
  <c r="G4" i="15"/>
  <c r="G3" i="15"/>
  <c r="G9" i="15" s="1"/>
  <c r="G18" i="15" s="1"/>
  <c r="E18" i="15" l="1"/>
  <c r="G55" i="15"/>
  <c r="G65" i="15" s="1"/>
  <c r="G110" i="15"/>
  <c r="G119" i="15"/>
  <c r="G162" i="15"/>
  <c r="G18" i="16"/>
  <c r="G24" i="15"/>
  <c r="G43" i="15" s="1"/>
  <c r="G64" i="15"/>
  <c r="D85" i="15"/>
  <c r="G134" i="15"/>
  <c r="G119" i="16"/>
  <c r="G43" i="16"/>
  <c r="G65" i="16"/>
  <c r="G103" i="15"/>
  <c r="F162" i="14"/>
  <c r="E162" i="14"/>
  <c r="D162" i="14"/>
  <c r="G161" i="14"/>
  <c r="G160" i="14"/>
  <c r="G159" i="14"/>
  <c r="G158" i="14"/>
  <c r="G157" i="14"/>
  <c r="G156" i="14"/>
  <c r="G155" i="14"/>
  <c r="G154" i="14"/>
  <c r="G153" i="14"/>
  <c r="F150" i="14"/>
  <c r="E150" i="14"/>
  <c r="D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50" i="14" s="1"/>
  <c r="F134" i="14"/>
  <c r="E134" i="14"/>
  <c r="D134" i="14"/>
  <c r="G133" i="14"/>
  <c r="G132" i="14"/>
  <c r="G131" i="14"/>
  <c r="G130" i="14"/>
  <c r="G129" i="14"/>
  <c r="G128" i="14"/>
  <c r="G127" i="14"/>
  <c r="G126" i="14"/>
  <c r="G125" i="14"/>
  <c r="G124" i="14"/>
  <c r="F119" i="14"/>
  <c r="E119" i="14"/>
  <c r="D119" i="14"/>
  <c r="G118" i="14"/>
  <c r="G117" i="14"/>
  <c r="G116" i="14"/>
  <c r="G115" i="14"/>
  <c r="G114" i="14"/>
  <c r="F110" i="14"/>
  <c r="F120" i="14" s="1"/>
  <c r="E110" i="14"/>
  <c r="E120" i="14" s="1"/>
  <c r="D110" i="14"/>
  <c r="D120" i="14" s="1"/>
  <c r="G109" i="14"/>
  <c r="G108" i="14"/>
  <c r="G107" i="14"/>
  <c r="F103" i="14"/>
  <c r="E103" i="14"/>
  <c r="D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F84" i="14"/>
  <c r="E84" i="14"/>
  <c r="D84" i="14"/>
  <c r="G82" i="14"/>
  <c r="G81" i="14"/>
  <c r="G80" i="14"/>
  <c r="G79" i="14"/>
  <c r="G78" i="14"/>
  <c r="G77" i="14"/>
  <c r="G76" i="14"/>
  <c r="G75" i="14"/>
  <c r="G74" i="14"/>
  <c r="G84" i="14" s="1"/>
  <c r="F70" i="14"/>
  <c r="F85" i="14" s="1"/>
  <c r="E70" i="14"/>
  <c r="E85" i="14" s="1"/>
  <c r="D70" i="14"/>
  <c r="G69" i="14"/>
  <c r="G70" i="14" s="1"/>
  <c r="F64" i="14"/>
  <c r="E64" i="14"/>
  <c r="D64" i="14"/>
  <c r="G63" i="14"/>
  <c r="G62" i="14"/>
  <c r="G61" i="14"/>
  <c r="G60" i="14"/>
  <c r="G59" i="14"/>
  <c r="F55" i="14"/>
  <c r="F65" i="14" s="1"/>
  <c r="E55" i="14"/>
  <c r="E65" i="14" s="1"/>
  <c r="D55" i="14"/>
  <c r="D65" i="14" s="1"/>
  <c r="G54" i="14"/>
  <c r="G53" i="14"/>
  <c r="G52" i="14"/>
  <c r="G51" i="14"/>
  <c r="G50" i="14"/>
  <c r="G49" i="14"/>
  <c r="G48" i="14"/>
  <c r="G47" i="14"/>
  <c r="F42" i="14"/>
  <c r="E42" i="14"/>
  <c r="E43" i="14" s="1"/>
  <c r="D42" i="14"/>
  <c r="G41" i="14"/>
  <c r="G40" i="14"/>
  <c r="G39" i="14"/>
  <c r="G38" i="14"/>
  <c r="G42" i="14" s="1"/>
  <c r="F34" i="14"/>
  <c r="D34" i="14"/>
  <c r="G33" i="14"/>
  <c r="G34" i="14" s="1"/>
  <c r="F29" i="14"/>
  <c r="F43" i="14" s="1"/>
  <c r="D29" i="14"/>
  <c r="G28" i="14"/>
  <c r="G29" i="14" s="1"/>
  <c r="F24" i="14"/>
  <c r="D24" i="14"/>
  <c r="D43" i="14" s="1"/>
  <c r="G23" i="14"/>
  <c r="G22" i="14"/>
  <c r="F17" i="14"/>
  <c r="E17" i="14"/>
  <c r="D17" i="14"/>
  <c r="G16" i="14"/>
  <c r="G15" i="14"/>
  <c r="G14" i="14"/>
  <c r="G17" i="14" s="1"/>
  <c r="G13" i="14"/>
  <c r="F9" i="14"/>
  <c r="F18" i="14" s="1"/>
  <c r="E9" i="14"/>
  <c r="D9" i="14"/>
  <c r="D18" i="14" s="1"/>
  <c r="G8" i="14"/>
  <c r="G7" i="14"/>
  <c r="G6" i="14"/>
  <c r="G5" i="14"/>
  <c r="G4" i="14"/>
  <c r="G3" i="14"/>
  <c r="G9" i="14" s="1"/>
  <c r="E18" i="14" l="1"/>
  <c r="G55" i="14"/>
  <c r="G103" i="14"/>
  <c r="G110" i="14"/>
  <c r="G120" i="14" s="1"/>
  <c r="G119" i="14"/>
  <c r="G134" i="14"/>
  <c r="G162" i="14"/>
  <c r="G120" i="15"/>
  <c r="G24" i="14"/>
  <c r="G43" i="14" s="1"/>
  <c r="G64" i="14"/>
  <c r="G65" i="14" s="1"/>
  <c r="D85" i="14"/>
  <c r="G18" i="14"/>
  <c r="G85" i="14"/>
  <c r="F162" i="13"/>
  <c r="E162" i="13"/>
  <c r="D162" i="13"/>
  <c r="G161" i="13"/>
  <c r="G160" i="13"/>
  <c r="G159" i="13"/>
  <c r="G158" i="13"/>
  <c r="G157" i="13"/>
  <c r="G156" i="13"/>
  <c r="G155" i="13"/>
  <c r="G154" i="13"/>
  <c r="G153" i="13"/>
  <c r="F150" i="13"/>
  <c r="E150" i="13"/>
  <c r="D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F134" i="13"/>
  <c r="E134" i="13"/>
  <c r="D134" i="13"/>
  <c r="G133" i="13"/>
  <c r="G132" i="13"/>
  <c r="G131" i="13"/>
  <c r="G130" i="13"/>
  <c r="G129" i="13"/>
  <c r="G128" i="13"/>
  <c r="G127" i="13"/>
  <c r="G126" i="13"/>
  <c r="G125" i="13"/>
  <c r="G124" i="13"/>
  <c r="F119" i="13"/>
  <c r="E119" i="13"/>
  <c r="D119" i="13"/>
  <c r="G118" i="13"/>
  <c r="G117" i="13"/>
  <c r="G116" i="13"/>
  <c r="G115" i="13"/>
  <c r="G114" i="13"/>
  <c r="F110" i="13"/>
  <c r="F120" i="13" s="1"/>
  <c r="E110" i="13"/>
  <c r="D110" i="13"/>
  <c r="D120" i="13" s="1"/>
  <c r="G109" i="13"/>
  <c r="G108" i="13"/>
  <c r="G107" i="13"/>
  <c r="F103" i="13"/>
  <c r="E103" i="13"/>
  <c r="D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F84" i="13"/>
  <c r="E84" i="13"/>
  <c r="D84" i="13"/>
  <c r="G82" i="13"/>
  <c r="G81" i="13"/>
  <c r="G80" i="13"/>
  <c r="G79" i="13"/>
  <c r="G78" i="13"/>
  <c r="G77" i="13"/>
  <c r="G76" i="13"/>
  <c r="G75" i="13"/>
  <c r="G74" i="13"/>
  <c r="G84" i="13" s="1"/>
  <c r="F70" i="13"/>
  <c r="F85" i="13" s="1"/>
  <c r="E70" i="13"/>
  <c r="E85" i="13" s="1"/>
  <c r="D70" i="13"/>
  <c r="G69" i="13"/>
  <c r="G70" i="13" s="1"/>
  <c r="G85" i="13" s="1"/>
  <c r="F64" i="13"/>
  <c r="E64" i="13"/>
  <c r="D64" i="13"/>
  <c r="G63" i="13"/>
  <c r="G62" i="13"/>
  <c r="G61" i="13"/>
  <c r="G60" i="13"/>
  <c r="G59" i="13"/>
  <c r="F55" i="13"/>
  <c r="F65" i="13" s="1"/>
  <c r="E55" i="13"/>
  <c r="D55" i="13"/>
  <c r="G54" i="13"/>
  <c r="G53" i="13"/>
  <c r="G52" i="13"/>
  <c r="G51" i="13"/>
  <c r="G50" i="13"/>
  <c r="G49" i="13"/>
  <c r="G48" i="13"/>
  <c r="G47" i="13"/>
  <c r="F42" i="13"/>
  <c r="E42" i="13"/>
  <c r="E43" i="13" s="1"/>
  <c r="D42" i="13"/>
  <c r="G41" i="13"/>
  <c r="G40" i="13"/>
  <c r="G39" i="13"/>
  <c r="G38" i="13"/>
  <c r="F34" i="13"/>
  <c r="D34" i="13"/>
  <c r="G33" i="13"/>
  <c r="G34" i="13" s="1"/>
  <c r="F29" i="13"/>
  <c r="D29" i="13"/>
  <c r="G28" i="13"/>
  <c r="G29" i="13" s="1"/>
  <c r="F24" i="13"/>
  <c r="D24" i="13"/>
  <c r="G23" i="13"/>
  <c r="G22" i="13"/>
  <c r="F17" i="13"/>
  <c r="E17" i="13"/>
  <c r="D17" i="13"/>
  <c r="G16" i="13"/>
  <c r="G15" i="13"/>
  <c r="G14" i="13"/>
  <c r="G13" i="13"/>
  <c r="F9" i="13"/>
  <c r="F18" i="13" s="1"/>
  <c r="E9" i="13"/>
  <c r="D9" i="13"/>
  <c r="G8" i="13"/>
  <c r="G7" i="13"/>
  <c r="G6" i="13"/>
  <c r="G5" i="13"/>
  <c r="G4" i="13"/>
  <c r="G3" i="13"/>
  <c r="E18" i="13" l="1"/>
  <c r="F43" i="13"/>
  <c r="G110" i="13"/>
  <c r="G119" i="13"/>
  <c r="G24" i="13"/>
  <c r="G9" i="13"/>
  <c r="D18" i="13"/>
  <c r="G17" i="13"/>
  <c r="D43" i="13"/>
  <c r="G55" i="13"/>
  <c r="E65" i="13"/>
  <c r="D85" i="13"/>
  <c r="G134" i="13"/>
  <c r="G150" i="13"/>
  <c r="G162" i="13"/>
  <c r="G42" i="13"/>
  <c r="G43" i="13" s="1"/>
  <c r="D65" i="13"/>
  <c r="G64" i="13"/>
  <c r="G103" i="13"/>
  <c r="E120" i="13"/>
  <c r="F163" i="12"/>
  <c r="E163" i="12"/>
  <c r="D163" i="12"/>
  <c r="G162" i="12"/>
  <c r="G161" i="12"/>
  <c r="G160" i="12"/>
  <c r="G159" i="12"/>
  <c r="G158" i="12"/>
  <c r="G157" i="12"/>
  <c r="G156" i="12"/>
  <c r="G155" i="12"/>
  <c r="G154" i="12"/>
  <c r="F151" i="12"/>
  <c r="E151" i="12"/>
  <c r="D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F134" i="12"/>
  <c r="E134" i="12"/>
  <c r="D134" i="12"/>
  <c r="G133" i="12"/>
  <c r="G132" i="12"/>
  <c r="G131" i="12"/>
  <c r="G130" i="12"/>
  <c r="G129" i="12"/>
  <c r="G128" i="12"/>
  <c r="G127" i="12"/>
  <c r="G126" i="12"/>
  <c r="G125" i="12"/>
  <c r="G124" i="12"/>
  <c r="G134" i="12" s="1"/>
  <c r="F119" i="12"/>
  <c r="E119" i="12"/>
  <c r="D119" i="12"/>
  <c r="G118" i="12"/>
  <c r="G117" i="12"/>
  <c r="G116" i="12"/>
  <c r="G115" i="12"/>
  <c r="G114" i="12"/>
  <c r="F110" i="12"/>
  <c r="F120" i="12" s="1"/>
  <c r="E110" i="12"/>
  <c r="E120" i="12" s="1"/>
  <c r="D110" i="12"/>
  <c r="D120" i="12" s="1"/>
  <c r="G109" i="12"/>
  <c r="G108" i="12"/>
  <c r="G107" i="12"/>
  <c r="F103" i="12"/>
  <c r="E103" i="12"/>
  <c r="D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D85" i="12"/>
  <c r="F84" i="12"/>
  <c r="E84" i="12"/>
  <c r="D84" i="12"/>
  <c r="G82" i="12"/>
  <c r="G81" i="12"/>
  <c r="G80" i="12"/>
  <c r="G79" i="12"/>
  <c r="G78" i="12"/>
  <c r="G77" i="12"/>
  <c r="G76" i="12"/>
  <c r="G75" i="12"/>
  <c r="G74" i="12"/>
  <c r="G84" i="12" s="1"/>
  <c r="F70" i="12"/>
  <c r="F85" i="12" s="1"/>
  <c r="E70" i="12"/>
  <c r="D70" i="12"/>
  <c r="G69" i="12"/>
  <c r="G70" i="12" s="1"/>
  <c r="G85" i="12" s="1"/>
  <c r="F64" i="12"/>
  <c r="E64" i="12"/>
  <c r="D64" i="12"/>
  <c r="G63" i="12"/>
  <c r="G62" i="12"/>
  <c r="G61" i="12"/>
  <c r="G60" i="12"/>
  <c r="G59" i="12"/>
  <c r="F55" i="12"/>
  <c r="F65" i="12" s="1"/>
  <c r="E55" i="12"/>
  <c r="E65" i="12" s="1"/>
  <c r="D55" i="12"/>
  <c r="D65" i="12" s="1"/>
  <c r="G54" i="12"/>
  <c r="G53" i="12"/>
  <c r="G52" i="12"/>
  <c r="G51" i="12"/>
  <c r="G50" i="12"/>
  <c r="G49" i="12"/>
  <c r="G48" i="12"/>
  <c r="G47" i="12"/>
  <c r="F42" i="12"/>
  <c r="E42" i="12"/>
  <c r="E43" i="12" s="1"/>
  <c r="D42" i="12"/>
  <c r="G41" i="12"/>
  <c r="G40" i="12"/>
  <c r="G39" i="12"/>
  <c r="G38" i="12"/>
  <c r="F34" i="12"/>
  <c r="D34" i="12"/>
  <c r="G33" i="12"/>
  <c r="G34" i="12" s="1"/>
  <c r="F29" i="12"/>
  <c r="D29" i="12"/>
  <c r="G28" i="12"/>
  <c r="G29" i="12" s="1"/>
  <c r="F24" i="12"/>
  <c r="D24" i="12"/>
  <c r="G23" i="12"/>
  <c r="G22" i="12"/>
  <c r="F17" i="12"/>
  <c r="E17" i="12"/>
  <c r="D17" i="12"/>
  <c r="G16" i="12"/>
  <c r="G15" i="12"/>
  <c r="G14" i="12"/>
  <c r="G13" i="12"/>
  <c r="F9" i="12"/>
  <c r="E9" i="12"/>
  <c r="D9" i="12"/>
  <c r="G8" i="12"/>
  <c r="G7" i="12"/>
  <c r="G6" i="12"/>
  <c r="G5" i="12"/>
  <c r="G4" i="12"/>
  <c r="G3" i="12"/>
  <c r="E18" i="12" l="1"/>
  <c r="G17" i="12"/>
  <c r="G42" i="12"/>
  <c r="G64" i="12"/>
  <c r="G163" i="12"/>
  <c r="G120" i="13"/>
  <c r="G9" i="12"/>
  <c r="D18" i="12"/>
  <c r="F18" i="12"/>
  <c r="G24" i="12"/>
  <c r="G43" i="12" s="1"/>
  <c r="D43" i="12"/>
  <c r="G55" i="12"/>
  <c r="G65" i="12" s="1"/>
  <c r="G103" i="12"/>
  <c r="G119" i="12"/>
  <c r="G151" i="12"/>
  <c r="G65" i="13"/>
  <c r="G18" i="13"/>
  <c r="F43" i="12"/>
  <c r="E85" i="12"/>
  <c r="G110" i="12"/>
  <c r="G120" i="12" s="1"/>
  <c r="F163" i="11"/>
  <c r="E163" i="11"/>
  <c r="D163" i="11"/>
  <c r="G162" i="11"/>
  <c r="G161" i="11"/>
  <c r="G160" i="11"/>
  <c r="G159" i="11"/>
  <c r="G158" i="11"/>
  <c r="G157" i="11"/>
  <c r="G156" i="11"/>
  <c r="G155" i="11"/>
  <c r="G154" i="11"/>
  <c r="F151" i="11"/>
  <c r="E151" i="11"/>
  <c r="D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F134" i="11"/>
  <c r="E134" i="11"/>
  <c r="D134" i="11"/>
  <c r="G133" i="11"/>
  <c r="G132" i="11"/>
  <c r="G131" i="11"/>
  <c r="G130" i="11"/>
  <c r="G129" i="11"/>
  <c r="G128" i="11"/>
  <c r="G127" i="11"/>
  <c r="G126" i="11"/>
  <c r="G125" i="11"/>
  <c r="G124" i="11"/>
  <c r="G134" i="11" s="1"/>
  <c r="F119" i="11"/>
  <c r="E119" i="11"/>
  <c r="D119" i="11"/>
  <c r="G118" i="11"/>
  <c r="G117" i="11"/>
  <c r="G116" i="11"/>
  <c r="G115" i="11"/>
  <c r="G114" i="11"/>
  <c r="G119" i="11" s="1"/>
  <c r="F110" i="11"/>
  <c r="F120" i="11" s="1"/>
  <c r="E110" i="11"/>
  <c r="E120" i="11" s="1"/>
  <c r="D110" i="11"/>
  <c r="D120" i="11" s="1"/>
  <c r="G109" i="11"/>
  <c r="G108" i="11"/>
  <c r="G107" i="11"/>
  <c r="F103" i="11"/>
  <c r="E103" i="11"/>
  <c r="D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F84" i="11"/>
  <c r="E84" i="11"/>
  <c r="D84" i="11"/>
  <c r="G82" i="11"/>
  <c r="G81" i="11"/>
  <c r="G80" i="11"/>
  <c r="G79" i="11"/>
  <c r="G78" i="11"/>
  <c r="G77" i="11"/>
  <c r="G76" i="11"/>
  <c r="G75" i="11"/>
  <c r="G74" i="11"/>
  <c r="F70" i="11"/>
  <c r="F85" i="11" s="1"/>
  <c r="E70" i="11"/>
  <c r="E85" i="11" s="1"/>
  <c r="D70" i="11"/>
  <c r="D85" i="11" s="1"/>
  <c r="G69" i="11"/>
  <c r="G70" i="11" s="1"/>
  <c r="F64" i="11"/>
  <c r="E64" i="11"/>
  <c r="D64" i="11"/>
  <c r="G63" i="11"/>
  <c r="G62" i="11"/>
  <c r="G61" i="11"/>
  <c r="G60" i="11"/>
  <c r="G59" i="11"/>
  <c r="F55" i="11"/>
  <c r="F65" i="11" s="1"/>
  <c r="E55" i="11"/>
  <c r="E65" i="11" s="1"/>
  <c r="D55" i="11"/>
  <c r="D65" i="11" s="1"/>
  <c r="G54" i="11"/>
  <c r="G53" i="11"/>
  <c r="G52" i="11"/>
  <c r="G51" i="11"/>
  <c r="G50" i="11"/>
  <c r="G49" i="11"/>
  <c r="G48" i="11"/>
  <c r="G47" i="11"/>
  <c r="G55" i="11" s="1"/>
  <c r="F42" i="11"/>
  <c r="E42" i="11"/>
  <c r="E43" i="11" s="1"/>
  <c r="D42" i="11"/>
  <c r="G41" i="11"/>
  <c r="G40" i="11"/>
  <c r="G39" i="11"/>
  <c r="G42" i="11" s="1"/>
  <c r="G38" i="11"/>
  <c r="F34" i="11"/>
  <c r="D34" i="11"/>
  <c r="G33" i="11"/>
  <c r="G34" i="11" s="1"/>
  <c r="F29" i="11"/>
  <c r="D29" i="11"/>
  <c r="G28" i="11"/>
  <c r="G29" i="11" s="1"/>
  <c r="F24" i="11"/>
  <c r="D24" i="11"/>
  <c r="G23" i="11"/>
  <c r="G22" i="11"/>
  <c r="F17" i="11"/>
  <c r="E17" i="11"/>
  <c r="D17" i="11"/>
  <c r="G16" i="11"/>
  <c r="G15" i="11"/>
  <c r="G14" i="11"/>
  <c r="G13" i="11"/>
  <c r="G17" i="11" s="1"/>
  <c r="F9" i="11"/>
  <c r="E9" i="11"/>
  <c r="E18" i="11" s="1"/>
  <c r="D9" i="11"/>
  <c r="G8" i="11"/>
  <c r="G7" i="11"/>
  <c r="G6" i="11"/>
  <c r="G5" i="11"/>
  <c r="G4" i="11"/>
  <c r="G3" i="11"/>
  <c r="G64" i="11" l="1"/>
  <c r="G65" i="11" s="1"/>
  <c r="G84" i="11"/>
  <c r="G163" i="11"/>
  <c r="G18" i="12"/>
  <c r="G9" i="11"/>
  <c r="G18" i="11" s="1"/>
  <c r="D18" i="11"/>
  <c r="F18" i="11"/>
  <c r="G24" i="11"/>
  <c r="D43" i="11"/>
  <c r="G103" i="11"/>
  <c r="G151" i="11"/>
  <c r="F43" i="11"/>
  <c r="G110" i="11"/>
  <c r="G120" i="11" s="1"/>
  <c r="G43" i="11"/>
  <c r="G85" i="11"/>
  <c r="F152" i="10"/>
  <c r="D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52" i="10" s="1"/>
  <c r="F134" i="10"/>
  <c r="D134" i="10"/>
  <c r="G133" i="10"/>
  <c r="G132" i="10"/>
  <c r="G131" i="10"/>
  <c r="G130" i="10"/>
  <c r="G129" i="10"/>
  <c r="G128" i="10"/>
  <c r="G127" i="10"/>
  <c r="G126" i="10"/>
  <c r="G125" i="10"/>
  <c r="G124" i="10"/>
  <c r="G134" i="10" s="1"/>
  <c r="E119" i="10"/>
  <c r="D119" i="10"/>
  <c r="G118" i="10"/>
  <c r="G117" i="10"/>
  <c r="G116" i="10"/>
  <c r="G115" i="10"/>
  <c r="G114" i="10"/>
  <c r="F110" i="10"/>
  <c r="E110" i="10"/>
  <c r="E120" i="10" s="1"/>
  <c r="D110" i="10"/>
  <c r="D120" i="10" s="1"/>
  <c r="G109" i="10"/>
  <c r="G108" i="10"/>
  <c r="G107" i="10"/>
  <c r="F103" i="10"/>
  <c r="E103" i="10"/>
  <c r="D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103" i="10" s="1"/>
  <c r="F84" i="10"/>
  <c r="D84" i="10"/>
  <c r="G83" i="10"/>
  <c r="G82" i="10"/>
  <c r="G81" i="10"/>
  <c r="G80" i="10"/>
  <c r="G79" i="10"/>
  <c r="G78" i="10"/>
  <c r="G77" i="10"/>
  <c r="G76" i="10"/>
  <c r="G75" i="10"/>
  <c r="G74" i="10"/>
  <c r="G84" i="10" s="1"/>
  <c r="F70" i="10"/>
  <c r="D70" i="10"/>
  <c r="D85" i="10" s="1"/>
  <c r="G69" i="10"/>
  <c r="G68" i="10"/>
  <c r="F63" i="10"/>
  <c r="D63" i="10"/>
  <c r="G62" i="10"/>
  <c r="G61" i="10"/>
  <c r="G60" i="10"/>
  <c r="G59" i="10"/>
  <c r="G58" i="10"/>
  <c r="F54" i="10"/>
  <c r="F64" i="10" s="1"/>
  <c r="E54" i="10"/>
  <c r="D54" i="10"/>
  <c r="D64" i="10" s="1"/>
  <c r="G53" i="10"/>
  <c r="G52" i="10"/>
  <c r="G51" i="10"/>
  <c r="G50" i="10"/>
  <c r="G49" i="10"/>
  <c r="G48" i="10"/>
  <c r="G47" i="10"/>
  <c r="G46" i="10"/>
  <c r="G54" i="10" s="1"/>
  <c r="F42" i="10"/>
  <c r="E42" i="10"/>
  <c r="E43" i="10" s="1"/>
  <c r="D42" i="10"/>
  <c r="G41" i="10"/>
  <c r="G40" i="10"/>
  <c r="G39" i="10"/>
  <c r="G38" i="10"/>
  <c r="G37" i="10"/>
  <c r="G33" i="10"/>
  <c r="G32" i="10"/>
  <c r="G28" i="10"/>
  <c r="G27" i="10"/>
  <c r="F23" i="10"/>
  <c r="F43" i="10" s="1"/>
  <c r="D23" i="10"/>
  <c r="D43" i="10" s="1"/>
  <c r="G22" i="10"/>
  <c r="G21" i="10"/>
  <c r="F17" i="10"/>
  <c r="D17" i="10"/>
  <c r="G16" i="10"/>
  <c r="G15" i="10"/>
  <c r="G14" i="10"/>
  <c r="G13" i="10"/>
  <c r="F9" i="10"/>
  <c r="E9" i="10"/>
  <c r="D9" i="10"/>
  <c r="G8" i="10"/>
  <c r="G7" i="10"/>
  <c r="G6" i="10"/>
  <c r="G5" i="10"/>
  <c r="G4" i="10"/>
  <c r="G3" i="10"/>
  <c r="G9" i="10" l="1"/>
  <c r="D18" i="10"/>
  <c r="G23" i="10"/>
  <c r="G63" i="10"/>
  <c r="G64" i="10" s="1"/>
  <c r="F18" i="10"/>
  <c r="G42" i="10"/>
  <c r="G70" i="10"/>
  <c r="G85" i="10" s="1"/>
  <c r="F85" i="10"/>
  <c r="G110" i="10"/>
  <c r="G119" i="10"/>
  <c r="G17" i="10"/>
  <c r="G18" i="10" s="1"/>
  <c r="G43" i="10"/>
  <c r="F163" i="9"/>
  <c r="E163" i="9"/>
  <c r="D163" i="9"/>
  <c r="G162" i="9"/>
  <c r="G161" i="9"/>
  <c r="G160" i="9"/>
  <c r="G159" i="9"/>
  <c r="G158" i="9"/>
  <c r="G157" i="9"/>
  <c r="G156" i="9"/>
  <c r="G155" i="9"/>
  <c r="G154" i="9"/>
  <c r="F151" i="9"/>
  <c r="E151" i="9"/>
  <c r="D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F134" i="9"/>
  <c r="E134" i="9"/>
  <c r="D134" i="9"/>
  <c r="G133" i="9"/>
  <c r="G132" i="9"/>
  <c r="G131" i="9"/>
  <c r="G130" i="9"/>
  <c r="G129" i="9"/>
  <c r="G128" i="9"/>
  <c r="G127" i="9"/>
  <c r="G126" i="9"/>
  <c r="G125" i="9"/>
  <c r="G124" i="9"/>
  <c r="G134" i="9" s="1"/>
  <c r="F119" i="9"/>
  <c r="E119" i="9"/>
  <c r="D119" i="9"/>
  <c r="G118" i="9"/>
  <c r="G117" i="9"/>
  <c r="G116" i="9"/>
  <c r="G115" i="9"/>
  <c r="G114" i="9"/>
  <c r="G119" i="9" s="1"/>
  <c r="F110" i="9"/>
  <c r="F120" i="9" s="1"/>
  <c r="E110" i="9"/>
  <c r="E120" i="9" s="1"/>
  <c r="D110" i="9"/>
  <c r="D120" i="9" s="1"/>
  <c r="G109" i="9"/>
  <c r="G108" i="9"/>
  <c r="G107" i="9"/>
  <c r="G110" i="9" s="1"/>
  <c r="G120" i="9" s="1"/>
  <c r="F103" i="9"/>
  <c r="E103" i="9"/>
  <c r="D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103" i="9" s="1"/>
  <c r="G89" i="9"/>
  <c r="F84" i="9"/>
  <c r="E84" i="9"/>
  <c r="D84" i="9"/>
  <c r="G82" i="9"/>
  <c r="G81" i="9"/>
  <c r="G80" i="9"/>
  <c r="G79" i="9"/>
  <c r="G78" i="9"/>
  <c r="G77" i="9"/>
  <c r="G76" i="9"/>
  <c r="G75" i="9"/>
  <c r="G74" i="9"/>
  <c r="F70" i="9"/>
  <c r="F85" i="9" s="1"/>
  <c r="E70" i="9"/>
  <c r="E85" i="9" s="1"/>
  <c r="D70" i="9"/>
  <c r="D85" i="9" s="1"/>
  <c r="G69" i="9"/>
  <c r="G70" i="9" s="1"/>
  <c r="F64" i="9"/>
  <c r="E64" i="9"/>
  <c r="D64" i="9"/>
  <c r="G63" i="9"/>
  <c r="G62" i="9"/>
  <c r="G61" i="9"/>
  <c r="G60" i="9"/>
  <c r="G59" i="9"/>
  <c r="F55" i="9"/>
  <c r="F65" i="9" s="1"/>
  <c r="E55" i="9"/>
  <c r="E65" i="9" s="1"/>
  <c r="D55" i="9"/>
  <c r="D65" i="9" s="1"/>
  <c r="G54" i="9"/>
  <c r="G53" i="9"/>
  <c r="G52" i="9"/>
  <c r="G51" i="9"/>
  <c r="G50" i="9"/>
  <c r="G49" i="9"/>
  <c r="G48" i="9"/>
  <c r="G47" i="9"/>
  <c r="G55" i="9" s="1"/>
  <c r="F42" i="9"/>
  <c r="E42" i="9"/>
  <c r="E43" i="9" s="1"/>
  <c r="D42" i="9"/>
  <c r="G41" i="9"/>
  <c r="G40" i="9"/>
  <c r="G39" i="9"/>
  <c r="G38" i="9"/>
  <c r="F34" i="9"/>
  <c r="D34" i="9"/>
  <c r="G33" i="9"/>
  <c r="G34" i="9" s="1"/>
  <c r="F29" i="9"/>
  <c r="D29" i="9"/>
  <c r="G28" i="9"/>
  <c r="G29" i="9" s="1"/>
  <c r="F24" i="9"/>
  <c r="D24" i="9"/>
  <c r="G23" i="9"/>
  <c r="G22" i="9"/>
  <c r="F17" i="9"/>
  <c r="E17" i="9"/>
  <c r="D17" i="9"/>
  <c r="G16" i="9"/>
  <c r="G15" i="9"/>
  <c r="G14" i="9"/>
  <c r="G13" i="9"/>
  <c r="F9" i="9"/>
  <c r="E9" i="9"/>
  <c r="E18" i="9" s="1"/>
  <c r="D9" i="9"/>
  <c r="G8" i="9"/>
  <c r="G7" i="9"/>
  <c r="G6" i="9"/>
  <c r="G5" i="9"/>
  <c r="G4" i="9"/>
  <c r="G3" i="9"/>
  <c r="G9" i="9" l="1"/>
  <c r="D18" i="9"/>
  <c r="F18" i="9"/>
  <c r="G17" i="9"/>
  <c r="D43" i="9"/>
  <c r="G42" i="9"/>
  <c r="G84" i="9"/>
  <c r="G85" i="9" s="1"/>
  <c r="G163" i="9"/>
  <c r="F43" i="9"/>
  <c r="G120" i="10"/>
  <c r="G24" i="9"/>
  <c r="G43" i="9" s="1"/>
  <c r="G64" i="9"/>
  <c r="G151" i="9"/>
  <c r="G65" i="9"/>
  <c r="G69" i="8"/>
  <c r="G18" i="9" l="1"/>
  <c r="F163" i="8"/>
  <c r="E163" i="8"/>
  <c r="D163" i="8"/>
  <c r="G162" i="8"/>
  <c r="G161" i="8"/>
  <c r="G160" i="8"/>
  <c r="G159" i="8"/>
  <c r="G158" i="8"/>
  <c r="G157" i="8"/>
  <c r="G156" i="8"/>
  <c r="G155" i="8"/>
  <c r="G154" i="8"/>
  <c r="F151" i="8"/>
  <c r="E151" i="8"/>
  <c r="D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F134" i="8"/>
  <c r="E134" i="8"/>
  <c r="D134" i="8"/>
  <c r="G133" i="8"/>
  <c r="G132" i="8"/>
  <c r="G131" i="8"/>
  <c r="G130" i="8"/>
  <c r="G129" i="8"/>
  <c r="G128" i="8"/>
  <c r="G127" i="8"/>
  <c r="G126" i="8"/>
  <c r="G125" i="8"/>
  <c r="G124" i="8"/>
  <c r="F119" i="8"/>
  <c r="E119" i="8"/>
  <c r="D119" i="8"/>
  <c r="G118" i="8"/>
  <c r="G117" i="8"/>
  <c r="G116" i="8"/>
  <c r="G115" i="8"/>
  <c r="G114" i="8"/>
  <c r="F110" i="8"/>
  <c r="F120" i="8" s="1"/>
  <c r="E110" i="8"/>
  <c r="D110" i="8"/>
  <c r="D120" i="8" s="1"/>
  <c r="G109" i="8"/>
  <c r="G108" i="8"/>
  <c r="G107" i="8"/>
  <c r="F103" i="8"/>
  <c r="E103" i="8"/>
  <c r="D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F84" i="8"/>
  <c r="E84" i="8"/>
  <c r="D84" i="8"/>
  <c r="G82" i="8"/>
  <c r="G81" i="8"/>
  <c r="G80" i="8"/>
  <c r="G79" i="8"/>
  <c r="G78" i="8"/>
  <c r="G77" i="8"/>
  <c r="G76" i="8"/>
  <c r="G75" i="8"/>
  <c r="G74" i="8"/>
  <c r="F70" i="8"/>
  <c r="F85" i="8" s="1"/>
  <c r="E70" i="8"/>
  <c r="E85" i="8" s="1"/>
  <c r="D70" i="8"/>
  <c r="G70" i="8"/>
  <c r="F64" i="8"/>
  <c r="E64" i="8"/>
  <c r="D64" i="8"/>
  <c r="G63" i="8"/>
  <c r="G62" i="8"/>
  <c r="G61" i="8"/>
  <c r="G60" i="8"/>
  <c r="G59" i="8"/>
  <c r="F55" i="8"/>
  <c r="E55" i="8"/>
  <c r="E65" i="8" s="1"/>
  <c r="D55" i="8"/>
  <c r="G54" i="8"/>
  <c r="G53" i="8"/>
  <c r="G52" i="8"/>
  <c r="G51" i="8"/>
  <c r="G50" i="8"/>
  <c r="G49" i="8"/>
  <c r="G48" i="8"/>
  <c r="G47" i="8"/>
  <c r="F42" i="8"/>
  <c r="E42" i="8"/>
  <c r="E43" i="8" s="1"/>
  <c r="D42" i="8"/>
  <c r="G41" i="8"/>
  <c r="G40" i="8"/>
  <c r="G39" i="8"/>
  <c r="G38" i="8"/>
  <c r="F34" i="8"/>
  <c r="D34" i="8"/>
  <c r="G33" i="8"/>
  <c r="G34" i="8" s="1"/>
  <c r="F29" i="8"/>
  <c r="D29" i="8"/>
  <c r="G28" i="8"/>
  <c r="G29" i="8" s="1"/>
  <c r="F24" i="8"/>
  <c r="D24" i="8"/>
  <c r="G23" i="8"/>
  <c r="G22" i="8"/>
  <c r="F17" i="8"/>
  <c r="E17" i="8"/>
  <c r="D17" i="8"/>
  <c r="G16" i="8"/>
  <c r="G15" i="8"/>
  <c r="G14" i="8"/>
  <c r="G13" i="8"/>
  <c r="F9" i="8"/>
  <c r="E9" i="8"/>
  <c r="D9" i="8"/>
  <c r="G8" i="8"/>
  <c r="G7" i="8"/>
  <c r="G6" i="8"/>
  <c r="G5" i="8"/>
  <c r="G4" i="8"/>
  <c r="G3" i="8"/>
  <c r="D18" i="8" l="1"/>
  <c r="D43" i="8"/>
  <c r="G110" i="8"/>
  <c r="G119" i="8"/>
  <c r="F18" i="8"/>
  <c r="D65" i="8"/>
  <c r="G134" i="8"/>
  <c r="G9" i="8"/>
  <c r="G17" i="8"/>
  <c r="G42" i="8"/>
  <c r="E18" i="8"/>
  <c r="G24" i="8"/>
  <c r="G43" i="8" s="1"/>
  <c r="F43" i="8"/>
  <c r="G55" i="8"/>
  <c r="F65" i="8"/>
  <c r="G103" i="8"/>
  <c r="G163" i="8"/>
  <c r="G64" i="8"/>
  <c r="G65" i="8" s="1"/>
  <c r="G84" i="8"/>
  <c r="G85" i="8" s="1"/>
  <c r="D85" i="8"/>
  <c r="E120" i="8"/>
  <c r="G151" i="8"/>
  <c r="F164" i="7"/>
  <c r="E164" i="7"/>
  <c r="D164" i="7"/>
  <c r="G163" i="7"/>
  <c r="G162" i="7"/>
  <c r="G161" i="7"/>
  <c r="G160" i="7"/>
  <c r="G159" i="7"/>
  <c r="G158" i="7"/>
  <c r="G157" i="7"/>
  <c r="G156" i="7"/>
  <c r="G155" i="7"/>
  <c r="G164" i="7" s="1"/>
  <c r="F152" i="7"/>
  <c r="E152" i="7"/>
  <c r="D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F135" i="7"/>
  <c r="E135" i="7"/>
  <c r="D135" i="7"/>
  <c r="G134" i="7"/>
  <c r="G133" i="7"/>
  <c r="G132" i="7"/>
  <c r="G131" i="7"/>
  <c r="G130" i="7"/>
  <c r="G129" i="7"/>
  <c r="G128" i="7"/>
  <c r="G127" i="7"/>
  <c r="G126" i="7"/>
  <c r="G125" i="7"/>
  <c r="F120" i="7"/>
  <c r="E120" i="7"/>
  <c r="D120" i="7"/>
  <c r="G119" i="7"/>
  <c r="G118" i="7"/>
  <c r="G117" i="7"/>
  <c r="G116" i="7"/>
  <c r="G115" i="7"/>
  <c r="F111" i="7"/>
  <c r="F121" i="7" s="1"/>
  <c r="E111" i="7"/>
  <c r="E121" i="7" s="1"/>
  <c r="D111" i="7"/>
  <c r="G110" i="7"/>
  <c r="G109" i="7"/>
  <c r="G108" i="7"/>
  <c r="F104" i="7"/>
  <c r="E104" i="7"/>
  <c r="D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F85" i="7"/>
  <c r="E85" i="7"/>
  <c r="D85" i="7"/>
  <c r="G83" i="7"/>
  <c r="G82" i="7"/>
  <c r="G81" i="7"/>
  <c r="G80" i="7"/>
  <c r="G79" i="7"/>
  <c r="G78" i="7"/>
  <c r="G77" i="7"/>
  <c r="G76" i="7"/>
  <c r="G75" i="7"/>
  <c r="F71" i="7"/>
  <c r="E71" i="7"/>
  <c r="D71" i="7"/>
  <c r="D86" i="7" s="1"/>
  <c r="G70" i="7"/>
  <c r="G69" i="7"/>
  <c r="F64" i="7"/>
  <c r="E64" i="7"/>
  <c r="D64" i="7"/>
  <c r="G63" i="7"/>
  <c r="G62" i="7"/>
  <c r="G61" i="7"/>
  <c r="G60" i="7"/>
  <c r="G59" i="7"/>
  <c r="F55" i="7"/>
  <c r="F65" i="7" s="1"/>
  <c r="E55" i="7"/>
  <c r="D55" i="7"/>
  <c r="G54" i="7"/>
  <c r="G53" i="7"/>
  <c r="G52" i="7"/>
  <c r="G51" i="7"/>
  <c r="G50" i="7"/>
  <c r="G49" i="7"/>
  <c r="G48" i="7"/>
  <c r="G47" i="7"/>
  <c r="F42" i="7"/>
  <c r="E42" i="7"/>
  <c r="E43" i="7" s="1"/>
  <c r="D42" i="7"/>
  <c r="G41" i="7"/>
  <c r="G40" i="7"/>
  <c r="G39" i="7"/>
  <c r="G38" i="7"/>
  <c r="F34" i="7"/>
  <c r="D34" i="7"/>
  <c r="G33" i="7"/>
  <c r="G34" i="7" s="1"/>
  <c r="F29" i="7"/>
  <c r="D29" i="7"/>
  <c r="G28" i="7"/>
  <c r="G29" i="7" s="1"/>
  <c r="F24" i="7"/>
  <c r="D24" i="7"/>
  <c r="G23" i="7"/>
  <c r="G22" i="7"/>
  <c r="F17" i="7"/>
  <c r="E17" i="7"/>
  <c r="D17" i="7"/>
  <c r="G16" i="7"/>
  <c r="G15" i="7"/>
  <c r="G14" i="7"/>
  <c r="G13" i="7"/>
  <c r="G17" i="7" s="1"/>
  <c r="F9" i="7"/>
  <c r="E9" i="7"/>
  <c r="E18" i="7" s="1"/>
  <c r="D9" i="7"/>
  <c r="G8" i="7"/>
  <c r="G7" i="7"/>
  <c r="G6" i="7"/>
  <c r="G5" i="7"/>
  <c r="G4" i="7"/>
  <c r="G3" i="7"/>
  <c r="D18" i="7" l="1"/>
  <c r="D43" i="7"/>
  <c r="G71" i="7"/>
  <c r="G9" i="7"/>
  <c r="G18" i="7" s="1"/>
  <c r="G120" i="8"/>
  <c r="D65" i="7"/>
  <c r="G18" i="8"/>
  <c r="G24" i="7"/>
  <c r="F43" i="7"/>
  <c r="G42" i="7"/>
  <c r="G64" i="7"/>
  <c r="E86" i="7"/>
  <c r="G85" i="7"/>
  <c r="G86" i="7" s="1"/>
  <c r="G104" i="7"/>
  <c r="G111" i="7"/>
  <c r="D121" i="7"/>
  <c r="G135" i="7"/>
  <c r="F18" i="7"/>
  <c r="G55" i="7"/>
  <c r="G65" i="7" s="1"/>
  <c r="E65" i="7"/>
  <c r="F86" i="7"/>
  <c r="G120" i="7"/>
  <c r="G152" i="7"/>
  <c r="G43" i="7"/>
  <c r="G156" i="6"/>
  <c r="G157" i="6"/>
  <c r="G158" i="6"/>
  <c r="G159" i="6"/>
  <c r="G160" i="6"/>
  <c r="G161" i="6"/>
  <c r="G162" i="6"/>
  <c r="G163" i="6"/>
  <c r="F164" i="6"/>
  <c r="E164" i="6"/>
  <c r="G155" i="6"/>
  <c r="E152" i="6"/>
  <c r="F152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39" i="6"/>
  <c r="E135" i="6"/>
  <c r="F135" i="6"/>
  <c r="G127" i="6"/>
  <c r="G128" i="6"/>
  <c r="G129" i="6"/>
  <c r="G130" i="6"/>
  <c r="G131" i="6"/>
  <c r="G132" i="6"/>
  <c r="G133" i="6"/>
  <c r="G134" i="6"/>
  <c r="G126" i="6"/>
  <c r="G125" i="6"/>
  <c r="G116" i="6"/>
  <c r="G117" i="6"/>
  <c r="G118" i="6"/>
  <c r="G119" i="6"/>
  <c r="G115" i="6"/>
  <c r="E120" i="6"/>
  <c r="F120" i="6"/>
  <c r="E111" i="6"/>
  <c r="F111" i="6"/>
  <c r="G109" i="6"/>
  <c r="G110" i="6"/>
  <c r="G108" i="6"/>
  <c r="E104" i="6"/>
  <c r="F104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90" i="6"/>
  <c r="E85" i="6"/>
  <c r="F85" i="6"/>
  <c r="G76" i="6"/>
  <c r="G77" i="6"/>
  <c r="G78" i="6"/>
  <c r="G79" i="6"/>
  <c r="G80" i="6"/>
  <c r="G81" i="6"/>
  <c r="G82" i="6"/>
  <c r="G83" i="6"/>
  <c r="G84" i="6"/>
  <c r="G75" i="6"/>
  <c r="E71" i="6"/>
  <c r="E86" i="6" s="1"/>
  <c r="F71" i="6"/>
  <c r="G70" i="6"/>
  <c r="G69" i="6"/>
  <c r="F64" i="6"/>
  <c r="E64" i="6"/>
  <c r="G60" i="6"/>
  <c r="G61" i="6"/>
  <c r="G62" i="6"/>
  <c r="G63" i="6"/>
  <c r="G59" i="6"/>
  <c r="F55" i="6"/>
  <c r="E55" i="6"/>
  <c r="G48" i="6"/>
  <c r="G49" i="6"/>
  <c r="G50" i="6"/>
  <c r="G51" i="6"/>
  <c r="G52" i="6"/>
  <c r="G53" i="6"/>
  <c r="G54" i="6"/>
  <c r="G47" i="6"/>
  <c r="E42" i="6"/>
  <c r="E43" i="6" s="1"/>
  <c r="F42" i="6"/>
  <c r="G39" i="6"/>
  <c r="G40" i="6"/>
  <c r="G41" i="6"/>
  <c r="G38" i="6"/>
  <c r="G33" i="6"/>
  <c r="G34" i="6" s="1"/>
  <c r="G28" i="6"/>
  <c r="G29" i="6" s="1"/>
  <c r="G23" i="6"/>
  <c r="G22" i="6"/>
  <c r="G14" i="6"/>
  <c r="G15" i="6"/>
  <c r="G16" i="6"/>
  <c r="G13" i="6"/>
  <c r="F9" i="6"/>
  <c r="E9" i="6"/>
  <c r="F34" i="6"/>
  <c r="F29" i="6"/>
  <c r="F24" i="6"/>
  <c r="F17" i="6"/>
  <c r="E17" i="6"/>
  <c r="G4" i="6"/>
  <c r="G5" i="6"/>
  <c r="G6" i="6"/>
  <c r="G7" i="6"/>
  <c r="G8" i="6"/>
  <c r="G3" i="6"/>
  <c r="G121" i="7" l="1"/>
  <c r="E18" i="6"/>
  <c r="F65" i="6"/>
  <c r="G164" i="6"/>
  <c r="F121" i="6"/>
  <c r="F43" i="6"/>
  <c r="G17" i="6"/>
  <c r="G42" i="6"/>
  <c r="E65" i="6"/>
  <c r="F86" i="6"/>
  <c r="G135" i="6"/>
  <c r="G152" i="6"/>
  <c r="G9" i="6"/>
  <c r="F18" i="6"/>
  <c r="G24" i="6"/>
  <c r="G55" i="6"/>
  <c r="G64" i="6"/>
  <c r="G85" i="6"/>
  <c r="G18" i="6"/>
  <c r="G111" i="6"/>
  <c r="G120" i="6"/>
  <c r="E121" i="6"/>
  <c r="G104" i="6"/>
  <c r="G71" i="6"/>
  <c r="G86" i="6" s="1"/>
  <c r="G65" i="6" l="1"/>
  <c r="G43" i="6"/>
  <c r="G121" i="6"/>
  <c r="D164" i="6"/>
  <c r="D152" i="6"/>
  <c r="D135" i="6"/>
  <c r="D120" i="6"/>
  <c r="D111" i="6"/>
  <c r="D104" i="6"/>
  <c r="D85" i="6"/>
  <c r="D71" i="6"/>
  <c r="D64" i="6"/>
  <c r="D55" i="6"/>
  <c r="D42" i="6"/>
  <c r="D34" i="6"/>
  <c r="D29" i="6"/>
  <c r="D24" i="6"/>
  <c r="D17" i="6"/>
  <c r="D9" i="6"/>
  <c r="D18" i="6" l="1"/>
  <c r="D65" i="6"/>
  <c r="D121" i="6"/>
  <c r="D86" i="6"/>
  <c r="D43" i="6"/>
  <c r="F150" i="5"/>
  <c r="D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F132" i="5"/>
  <c r="D132" i="5"/>
  <c r="G131" i="5"/>
  <c r="G130" i="5"/>
  <c r="G129" i="5"/>
  <c r="G128" i="5"/>
  <c r="G127" i="5"/>
  <c r="G126" i="5"/>
  <c r="G125" i="5"/>
  <c r="G124" i="5"/>
  <c r="G123" i="5"/>
  <c r="G122" i="5"/>
  <c r="E117" i="5"/>
  <c r="D117" i="5"/>
  <c r="G116" i="5"/>
  <c r="G115" i="5"/>
  <c r="G114" i="5"/>
  <c r="G113" i="5"/>
  <c r="G112" i="5"/>
  <c r="F108" i="5"/>
  <c r="E108" i="5"/>
  <c r="E118" i="5" s="1"/>
  <c r="D108" i="5"/>
  <c r="D118" i="5" s="1"/>
  <c r="G107" i="5"/>
  <c r="G106" i="5"/>
  <c r="G105" i="5"/>
  <c r="G108" i="5" s="1"/>
  <c r="F101" i="5"/>
  <c r="E101" i="5"/>
  <c r="D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F82" i="5"/>
  <c r="D82" i="5"/>
  <c r="G81" i="5"/>
  <c r="G80" i="5"/>
  <c r="G79" i="5"/>
  <c r="G78" i="5"/>
  <c r="G77" i="5"/>
  <c r="G76" i="5"/>
  <c r="G75" i="5"/>
  <c r="G74" i="5"/>
  <c r="G73" i="5"/>
  <c r="G72" i="5"/>
  <c r="F68" i="5"/>
  <c r="D68" i="5"/>
  <c r="D83" i="5" s="1"/>
  <c r="G67" i="5"/>
  <c r="G68" i="5" s="1"/>
  <c r="G66" i="5"/>
  <c r="F61" i="5"/>
  <c r="D61" i="5"/>
  <c r="G60" i="5"/>
  <c r="G59" i="5"/>
  <c r="G58" i="5"/>
  <c r="G57" i="5"/>
  <c r="G56" i="5"/>
  <c r="G61" i="5" s="1"/>
  <c r="F52" i="5"/>
  <c r="E52" i="5"/>
  <c r="D52" i="5"/>
  <c r="D62" i="5" s="1"/>
  <c r="G51" i="5"/>
  <c r="G50" i="5"/>
  <c r="G49" i="5"/>
  <c r="G48" i="5"/>
  <c r="G47" i="5"/>
  <c r="G46" i="5"/>
  <c r="G45" i="5"/>
  <c r="G44" i="5"/>
  <c r="F39" i="5"/>
  <c r="E39" i="5"/>
  <c r="E40" i="5" s="1"/>
  <c r="D39" i="5"/>
  <c r="G38" i="5"/>
  <c r="G37" i="5"/>
  <c r="G36" i="5"/>
  <c r="G35" i="5"/>
  <c r="G34" i="5"/>
  <c r="F30" i="5"/>
  <c r="D30" i="5"/>
  <c r="G29" i="5"/>
  <c r="G28" i="5"/>
  <c r="F24" i="5"/>
  <c r="F40" i="5" s="1"/>
  <c r="D24" i="5"/>
  <c r="G23" i="5"/>
  <c r="G22" i="5"/>
  <c r="F17" i="5"/>
  <c r="D17" i="5"/>
  <c r="G16" i="5"/>
  <c r="G15" i="5"/>
  <c r="G14" i="5"/>
  <c r="G13" i="5"/>
  <c r="F9" i="5"/>
  <c r="F18" i="5" s="1"/>
  <c r="E9" i="5"/>
  <c r="D9" i="5"/>
  <c r="G8" i="5"/>
  <c r="G7" i="5"/>
  <c r="G6" i="5"/>
  <c r="G5" i="5"/>
  <c r="G4" i="5"/>
  <c r="G3" i="5"/>
  <c r="G17" i="5" l="1"/>
  <c r="G24" i="5"/>
  <c r="G40" i="5" s="1"/>
  <c r="D40" i="5"/>
  <c r="G30" i="5"/>
  <c r="G52" i="5"/>
  <c r="G132" i="5"/>
  <c r="G39" i="5"/>
  <c r="G101" i="5"/>
  <c r="G150" i="5"/>
  <c r="G9" i="5"/>
  <c r="G18" i="5" s="1"/>
  <c r="G82" i="5"/>
  <c r="G83" i="5" s="1"/>
  <c r="D18" i="5"/>
  <c r="F62" i="5"/>
  <c r="F83" i="5"/>
  <c r="G117" i="5"/>
  <c r="G118" i="5" s="1"/>
  <c r="G62" i="5"/>
  <c r="F149" i="4"/>
  <c r="D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F131" i="4"/>
  <c r="D131" i="4"/>
  <c r="G130" i="4"/>
  <c r="G129" i="4"/>
  <c r="G128" i="4"/>
  <c r="G127" i="4"/>
  <c r="G126" i="4"/>
  <c r="G125" i="4"/>
  <c r="G124" i="4"/>
  <c r="G123" i="4"/>
  <c r="G122" i="4"/>
  <c r="G121" i="4"/>
  <c r="E116" i="4"/>
  <c r="D116" i="4"/>
  <c r="G115" i="4"/>
  <c r="G114" i="4"/>
  <c r="G113" i="4"/>
  <c r="G112" i="4"/>
  <c r="G111" i="4"/>
  <c r="G116" i="4" s="1"/>
  <c r="F107" i="4"/>
  <c r="E107" i="4"/>
  <c r="D107" i="4"/>
  <c r="D117" i="4" s="1"/>
  <c r="G106" i="4"/>
  <c r="G105" i="4"/>
  <c r="G104" i="4"/>
  <c r="F100" i="4"/>
  <c r="E100" i="4"/>
  <c r="D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F81" i="4"/>
  <c r="D81" i="4"/>
  <c r="G80" i="4"/>
  <c r="G79" i="4"/>
  <c r="G78" i="4"/>
  <c r="G77" i="4"/>
  <c r="G76" i="4"/>
  <c r="G75" i="4"/>
  <c r="G74" i="4"/>
  <c r="G73" i="4"/>
  <c r="G72" i="4"/>
  <c r="G71" i="4"/>
  <c r="F67" i="4"/>
  <c r="D67" i="4"/>
  <c r="D82" i="4" s="1"/>
  <c r="G66" i="4"/>
  <c r="G65" i="4"/>
  <c r="F60" i="4"/>
  <c r="D60" i="4"/>
  <c r="G59" i="4"/>
  <c r="G58" i="4"/>
  <c r="G57" i="4"/>
  <c r="G56" i="4"/>
  <c r="G55" i="4"/>
  <c r="F51" i="4"/>
  <c r="E51" i="4"/>
  <c r="D51" i="4"/>
  <c r="D61" i="4" s="1"/>
  <c r="G50" i="4"/>
  <c r="G49" i="4"/>
  <c r="G48" i="4"/>
  <c r="G47" i="4"/>
  <c r="G46" i="4"/>
  <c r="G45" i="4"/>
  <c r="G44" i="4"/>
  <c r="F39" i="4"/>
  <c r="E39" i="4"/>
  <c r="E40" i="4" s="1"/>
  <c r="D39" i="4"/>
  <c r="G38" i="4"/>
  <c r="G37" i="4"/>
  <c r="G36" i="4"/>
  <c r="G35" i="4"/>
  <c r="G34" i="4"/>
  <c r="F30" i="4"/>
  <c r="D30" i="4"/>
  <c r="G29" i="4"/>
  <c r="G28" i="4"/>
  <c r="F24" i="4"/>
  <c r="F40" i="4" s="1"/>
  <c r="D24" i="4"/>
  <c r="G23" i="4"/>
  <c r="G22" i="4"/>
  <c r="F17" i="4"/>
  <c r="D17" i="4"/>
  <c r="G16" i="4"/>
  <c r="G15" i="4"/>
  <c r="G14" i="4"/>
  <c r="G13" i="4"/>
  <c r="F9" i="4"/>
  <c r="F18" i="4" s="1"/>
  <c r="E9" i="4"/>
  <c r="D9" i="4"/>
  <c r="G8" i="4"/>
  <c r="G7" i="4"/>
  <c r="G6" i="4"/>
  <c r="G5" i="4"/>
  <c r="G4" i="4"/>
  <c r="G3" i="4"/>
  <c r="F30" i="2"/>
  <c r="D30" i="2"/>
  <c r="F30" i="3"/>
  <c r="D30" i="3"/>
  <c r="F150" i="3"/>
  <c r="D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F132" i="3"/>
  <c r="D132" i="3"/>
  <c r="G131" i="3"/>
  <c r="G130" i="3"/>
  <c r="G129" i="3"/>
  <c r="G128" i="3"/>
  <c r="G127" i="3"/>
  <c r="G126" i="3"/>
  <c r="G125" i="3"/>
  <c r="G124" i="3"/>
  <c r="G123" i="3"/>
  <c r="G122" i="3"/>
  <c r="E117" i="3"/>
  <c r="D117" i="3"/>
  <c r="G116" i="3"/>
  <c r="G115" i="3"/>
  <c r="G114" i="3"/>
  <c r="G113" i="3"/>
  <c r="G112" i="3"/>
  <c r="G117" i="3" s="1"/>
  <c r="F108" i="3"/>
  <c r="E108" i="3"/>
  <c r="D108" i="3"/>
  <c r="D118" i="3" s="1"/>
  <c r="G107" i="3"/>
  <c r="G106" i="3"/>
  <c r="G105" i="3"/>
  <c r="G108" i="3" s="1"/>
  <c r="G118" i="3" s="1"/>
  <c r="F101" i="3"/>
  <c r="E101" i="3"/>
  <c r="D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F82" i="3"/>
  <c r="D82" i="3"/>
  <c r="G81" i="3"/>
  <c r="G80" i="3"/>
  <c r="G79" i="3"/>
  <c r="G78" i="3"/>
  <c r="G77" i="3"/>
  <c r="G76" i="3"/>
  <c r="G75" i="3"/>
  <c r="G74" i="3"/>
  <c r="G73" i="3"/>
  <c r="G72" i="3"/>
  <c r="F68" i="3"/>
  <c r="D68" i="3"/>
  <c r="D83" i="3" s="1"/>
  <c r="G67" i="3"/>
  <c r="G66" i="3"/>
  <c r="F61" i="3"/>
  <c r="D61" i="3"/>
  <c r="G60" i="3"/>
  <c r="G59" i="3"/>
  <c r="G58" i="3"/>
  <c r="G57" i="3"/>
  <c r="G56" i="3"/>
  <c r="F52" i="3"/>
  <c r="E52" i="3"/>
  <c r="D52" i="3"/>
  <c r="G51" i="3"/>
  <c r="G50" i="3"/>
  <c r="G49" i="3"/>
  <c r="G48" i="3"/>
  <c r="G47" i="3"/>
  <c r="G46" i="3"/>
  <c r="G45" i="3"/>
  <c r="G44" i="3"/>
  <c r="F39" i="3"/>
  <c r="E39" i="3"/>
  <c r="E40" i="3" s="1"/>
  <c r="D39" i="3"/>
  <c r="G38" i="3"/>
  <c r="G37" i="3"/>
  <c r="G36" i="3"/>
  <c r="G35" i="3"/>
  <c r="G34" i="3"/>
  <c r="G29" i="3"/>
  <c r="G28" i="3"/>
  <c r="F24" i="3"/>
  <c r="F40" i="3" s="1"/>
  <c r="D24" i="3"/>
  <c r="D40" i="3" s="1"/>
  <c r="G23" i="3"/>
  <c r="G22" i="3"/>
  <c r="F17" i="3"/>
  <c r="D17" i="3"/>
  <c r="G16" i="3"/>
  <c r="G15" i="3"/>
  <c r="G14" i="3"/>
  <c r="G13" i="3"/>
  <c r="F9" i="3"/>
  <c r="E9" i="3"/>
  <c r="D9" i="3"/>
  <c r="G8" i="3"/>
  <c r="G7" i="3"/>
  <c r="G6" i="3"/>
  <c r="G5" i="3"/>
  <c r="G4" i="3"/>
  <c r="G3" i="3"/>
  <c r="F150" i="2"/>
  <c r="D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F132" i="2"/>
  <c r="D132" i="2"/>
  <c r="G131" i="2"/>
  <c r="G130" i="2"/>
  <c r="G129" i="2"/>
  <c r="G128" i="2"/>
  <c r="G127" i="2"/>
  <c r="G126" i="2"/>
  <c r="G125" i="2"/>
  <c r="G124" i="2"/>
  <c r="G123" i="2"/>
  <c r="G122" i="2"/>
  <c r="E117" i="2"/>
  <c r="D117" i="2"/>
  <c r="G116" i="2"/>
  <c r="G115" i="2"/>
  <c r="G114" i="2"/>
  <c r="G113" i="2"/>
  <c r="G112" i="2"/>
  <c r="F108" i="2"/>
  <c r="E108" i="2"/>
  <c r="D108" i="2"/>
  <c r="G107" i="2"/>
  <c r="G106" i="2"/>
  <c r="G105" i="2"/>
  <c r="G108" i="2" s="1"/>
  <c r="F101" i="2"/>
  <c r="E101" i="2"/>
  <c r="D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F82" i="2"/>
  <c r="D82" i="2"/>
  <c r="G81" i="2"/>
  <c r="G80" i="2"/>
  <c r="G79" i="2"/>
  <c r="G78" i="2"/>
  <c r="G77" i="2"/>
  <c r="G76" i="2"/>
  <c r="G75" i="2"/>
  <c r="G74" i="2"/>
  <c r="G73" i="2"/>
  <c r="G72" i="2"/>
  <c r="F68" i="2"/>
  <c r="D68" i="2"/>
  <c r="G67" i="2"/>
  <c r="G66" i="2"/>
  <c r="F61" i="2"/>
  <c r="D61" i="2"/>
  <c r="G60" i="2"/>
  <c r="G59" i="2"/>
  <c r="G58" i="2"/>
  <c r="G57" i="2"/>
  <c r="G56" i="2"/>
  <c r="G61" i="2" s="1"/>
  <c r="F52" i="2"/>
  <c r="E52" i="2"/>
  <c r="D52" i="2"/>
  <c r="G51" i="2"/>
  <c r="G50" i="2"/>
  <c r="G49" i="2"/>
  <c r="G48" i="2"/>
  <c r="G47" i="2"/>
  <c r="G46" i="2"/>
  <c r="G45" i="2"/>
  <c r="G52" i="2" s="1"/>
  <c r="G44" i="2"/>
  <c r="F39" i="2"/>
  <c r="E39" i="2"/>
  <c r="E40" i="2" s="1"/>
  <c r="D39" i="2"/>
  <c r="G38" i="2"/>
  <c r="G37" i="2"/>
  <c r="G36" i="2"/>
  <c r="G35" i="2"/>
  <c r="G34" i="2"/>
  <c r="G29" i="2"/>
  <c r="G28" i="2"/>
  <c r="F24" i="2"/>
  <c r="F40" i="2" s="1"/>
  <c r="D24" i="2"/>
  <c r="G23" i="2"/>
  <c r="G22" i="2"/>
  <c r="F17" i="2"/>
  <c r="D17" i="2"/>
  <c r="G16" i="2"/>
  <c r="G15" i="2"/>
  <c r="G14" i="2"/>
  <c r="G13" i="2"/>
  <c r="F9" i="2"/>
  <c r="E9" i="2"/>
  <c r="D9" i="2"/>
  <c r="G8" i="2"/>
  <c r="G7" i="2"/>
  <c r="G6" i="2"/>
  <c r="G5" i="2"/>
  <c r="G4" i="2"/>
  <c r="G3" i="2"/>
  <c r="D40" i="2" l="1"/>
  <c r="G30" i="2"/>
  <c r="F62" i="3"/>
  <c r="G9" i="4"/>
  <c r="G17" i="4"/>
  <c r="G60" i="4"/>
  <c r="G107" i="4"/>
  <c r="G117" i="4" s="1"/>
  <c r="G24" i="2"/>
  <c r="G18" i="4"/>
  <c r="G39" i="4"/>
  <c r="F61" i="4"/>
  <c r="D18" i="2"/>
  <c r="G68" i="2"/>
  <c r="G132" i="2"/>
  <c r="G150" i="2"/>
  <c r="G24" i="4"/>
  <c r="G30" i="4"/>
  <c r="F82" i="4"/>
  <c r="D18" i="4"/>
  <c r="D40" i="4"/>
  <c r="G51" i="4"/>
  <c r="G61" i="4" s="1"/>
  <c r="G67" i="4"/>
  <c r="G81" i="4"/>
  <c r="E117" i="4"/>
  <c r="G131" i="4"/>
  <c r="G149" i="4"/>
  <c r="G100" i="4"/>
  <c r="G62" i="2"/>
  <c r="F62" i="2"/>
  <c r="D83" i="2"/>
  <c r="D118" i="2"/>
  <c r="F18" i="2"/>
  <c r="F83" i="2"/>
  <c r="G117" i="2"/>
  <c r="G118" i="2" s="1"/>
  <c r="E118" i="2"/>
  <c r="G9" i="2"/>
  <c r="G17" i="2"/>
  <c r="G39" i="2"/>
  <c r="G40" i="2" s="1"/>
  <c r="D62" i="2"/>
  <c r="G82" i="2"/>
  <c r="G101" i="2"/>
  <c r="G30" i="3"/>
  <c r="G39" i="3"/>
  <c r="G9" i="3"/>
  <c r="D18" i="3"/>
  <c r="G17" i="3"/>
  <c r="G24" i="3"/>
  <c r="G40" i="3" s="1"/>
  <c r="F83" i="3"/>
  <c r="F18" i="3"/>
  <c r="G52" i="3"/>
  <c r="G101" i="3"/>
  <c r="D62" i="3"/>
  <c r="G61" i="3"/>
  <c r="G68" i="3"/>
  <c r="G82" i="3"/>
  <c r="E118" i="3"/>
  <c r="G132" i="3"/>
  <c r="G150" i="3"/>
  <c r="F17" i="1"/>
  <c r="D17" i="1"/>
  <c r="G14" i="1"/>
  <c r="G15" i="1"/>
  <c r="G16" i="1"/>
  <c r="G13" i="1"/>
  <c r="F9" i="1"/>
  <c r="F18" i="1" s="1"/>
  <c r="E9" i="1"/>
  <c r="D9" i="1"/>
  <c r="D18" i="1" s="1"/>
  <c r="G8" i="1"/>
  <c r="G7" i="1"/>
  <c r="G5" i="1"/>
  <c r="G6" i="1"/>
  <c r="G4" i="1"/>
  <c r="G3" i="1"/>
  <c r="G9" i="1" s="1"/>
  <c r="F42" i="1"/>
  <c r="E42" i="1"/>
  <c r="E43" i="1" s="1"/>
  <c r="D42" i="1"/>
  <c r="G39" i="1"/>
  <c r="G40" i="1"/>
  <c r="G41" i="1"/>
  <c r="G38" i="1"/>
  <c r="G37" i="1"/>
  <c r="G42" i="1" s="1"/>
  <c r="G33" i="1"/>
  <c r="G32" i="1"/>
  <c r="G28" i="1"/>
  <c r="G27" i="1"/>
  <c r="F23" i="1"/>
  <c r="F43" i="1" s="1"/>
  <c r="D23" i="1"/>
  <c r="D43" i="1" s="1"/>
  <c r="G22" i="1"/>
  <c r="G21" i="1"/>
  <c r="G23" i="1" s="1"/>
  <c r="G43" i="1" s="1"/>
  <c r="G47" i="1"/>
  <c r="G53" i="1"/>
  <c r="G59" i="1"/>
  <c r="G60" i="1"/>
  <c r="G61" i="1"/>
  <c r="G62" i="1"/>
  <c r="G58" i="1"/>
  <c r="F63" i="1"/>
  <c r="D63" i="1"/>
  <c r="F54" i="1"/>
  <c r="F64" i="1" s="1"/>
  <c r="E54" i="1"/>
  <c r="D54" i="1"/>
  <c r="D64" i="1" s="1"/>
  <c r="G48" i="1"/>
  <c r="G49" i="1"/>
  <c r="G50" i="1"/>
  <c r="G51" i="1"/>
  <c r="G52" i="1"/>
  <c r="G46" i="1"/>
  <c r="G54" i="1" s="1"/>
  <c r="G69" i="1"/>
  <c r="G68" i="1"/>
  <c r="G70" i="1" s="1"/>
  <c r="F70" i="1"/>
  <c r="D70" i="1"/>
  <c r="F84" i="1"/>
  <c r="D84" i="1"/>
  <c r="G75" i="1"/>
  <c r="G76" i="1"/>
  <c r="G77" i="1"/>
  <c r="G78" i="1"/>
  <c r="G79" i="1"/>
  <c r="G80" i="1"/>
  <c r="G81" i="1"/>
  <c r="G82" i="1"/>
  <c r="G83" i="1"/>
  <c r="G74" i="1"/>
  <c r="G84" i="1" s="1"/>
  <c r="F103" i="1"/>
  <c r="E103" i="1"/>
  <c r="D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125" i="1"/>
  <c r="G126" i="1"/>
  <c r="G127" i="1"/>
  <c r="G128" i="1"/>
  <c r="G129" i="1"/>
  <c r="G130" i="1"/>
  <c r="G131" i="1"/>
  <c r="G132" i="1"/>
  <c r="G133" i="1"/>
  <c r="G124" i="1"/>
  <c r="E119" i="1"/>
  <c r="D119" i="1"/>
  <c r="G117" i="1"/>
  <c r="G118" i="1"/>
  <c r="G116" i="1"/>
  <c r="G115" i="1"/>
  <c r="G114" i="1"/>
  <c r="G119" i="1" s="1"/>
  <c r="G109" i="1"/>
  <c r="G108" i="1"/>
  <c r="G107" i="1"/>
  <c r="F110" i="1"/>
  <c r="E110" i="1"/>
  <c r="D110" i="1"/>
  <c r="D120" i="1" s="1"/>
  <c r="F134" i="1"/>
  <c r="D134" i="1"/>
  <c r="F152" i="1"/>
  <c r="D152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38" i="1"/>
  <c r="G83" i="2" l="1"/>
  <c r="E120" i="1"/>
  <c r="G110" i="1"/>
  <c r="G120" i="1" s="1"/>
  <c r="G134" i="1"/>
  <c r="G103" i="1"/>
  <c r="F85" i="1"/>
  <c r="G63" i="1"/>
  <c r="G17" i="1"/>
  <c r="G40" i="4"/>
  <c r="D85" i="1"/>
  <c r="G64" i="1"/>
  <c r="G85" i="1"/>
  <c r="G18" i="1"/>
  <c r="G18" i="2"/>
  <c r="G152" i="1"/>
  <c r="G82" i="4"/>
  <c r="G62" i="3"/>
  <c r="G18" i="3"/>
  <c r="G83" i="3"/>
</calcChain>
</file>

<file path=xl/sharedStrings.xml><?xml version="1.0" encoding="utf-8"?>
<sst xmlns="http://schemas.openxmlformats.org/spreadsheetml/2006/main" count="49685" uniqueCount="508">
  <si>
    <t>NOMBRE</t>
  </si>
  <si>
    <t>R.F.C</t>
  </si>
  <si>
    <t>PUESTO</t>
  </si>
  <si>
    <t>SUELDO</t>
  </si>
  <si>
    <t>C.A.S</t>
  </si>
  <si>
    <t>ISPT</t>
  </si>
  <si>
    <t>TOTAL A PAGAR</t>
  </si>
  <si>
    <t>FIRMA</t>
  </si>
  <si>
    <t>ROSENDO PEREZ LEPE</t>
  </si>
  <si>
    <t>PELR670301</t>
  </si>
  <si>
    <t>PRESIDENTE MUNICIPAL</t>
  </si>
  <si>
    <t>MARIA GUADALUPE BARBOZA PEREZ</t>
  </si>
  <si>
    <t>BAPG930222</t>
  </si>
  <si>
    <t>SECRETARIA</t>
  </si>
  <si>
    <t>MARIA EUGENIA PATIÑO ALVAREZ</t>
  </si>
  <si>
    <t>PAAE490526</t>
  </si>
  <si>
    <t>RECEPCIONISTA</t>
  </si>
  <si>
    <t>OSCAR GABRIEL MARTINEZ ZACARIAS</t>
  </si>
  <si>
    <t>MAZO871102</t>
  </si>
  <si>
    <t>COORDINADOR DE AGENDA DESDE LO LOCAL</t>
  </si>
  <si>
    <t>JOSE GUADALUPE SOSTENES LEPE</t>
  </si>
  <si>
    <t>SOLG741212</t>
  </si>
  <si>
    <t>CHOFER</t>
  </si>
  <si>
    <t>DAVID SOTO CISNEROS</t>
  </si>
  <si>
    <t>SOCD830909</t>
  </si>
  <si>
    <t>AUXILIAR DE INTENDENCIA DE PRESIDENCIA</t>
  </si>
  <si>
    <t>TOTAL</t>
  </si>
  <si>
    <t>KARINA MAGAÑA PATIÑO</t>
  </si>
  <si>
    <t>MAPK790819</t>
  </si>
  <si>
    <t>SECRETARIO GENERAL</t>
  </si>
  <si>
    <t>ELVIA ROCIO ORGANISTA ABUNDIO</t>
  </si>
  <si>
    <t>AUOE910920</t>
  </si>
  <si>
    <t>JOSE DE LA CRUZ GONZALEZ REGALADO</t>
  </si>
  <si>
    <t>GORC860513</t>
  </si>
  <si>
    <t>DEPARTAMENTO  JURIDICO</t>
  </si>
  <si>
    <t>IRIS TERESA RAMIREZ ORGANISTA</t>
  </si>
  <si>
    <t>RAOI9308055</t>
  </si>
  <si>
    <t>SUBTOTAL</t>
  </si>
  <si>
    <t>SECRETARIO GENERAL Y DTO. JURIDICO</t>
  </si>
  <si>
    <t>PRESIDENCIA</t>
  </si>
  <si>
    <t>ELIZABETH GOMEZ SEDANO</t>
  </si>
  <si>
    <t>GOSE830628</t>
  </si>
  <si>
    <t>OFICIAL DE REGISTRO CIVIL</t>
  </si>
  <si>
    <t>LIZETH REGLA RAMIREZ</t>
  </si>
  <si>
    <t>RERL870920</t>
  </si>
  <si>
    <t>AUXILIAR DE REGISTRO CIVIL</t>
  </si>
  <si>
    <t>REGISTRO CIVIL</t>
  </si>
  <si>
    <t>DEPARTAMENTO DE DESARROLLO SOCIAL</t>
  </si>
  <si>
    <t>EDITH GABRIELA VILLASEÑOR ARIAS</t>
  </si>
  <si>
    <t>VIAE740814</t>
  </si>
  <si>
    <t>DIRECTOR DE DESARROLLO SOCIAL</t>
  </si>
  <si>
    <t>DEPARTAMENTO DE FOMENTO AGROPECUARIO</t>
  </si>
  <si>
    <t>TOMAS QUEZADA URIBE</t>
  </si>
  <si>
    <t>QUUT900919</t>
  </si>
  <si>
    <t>DIRECTOR DE FOMENTO AGROPECUARIO</t>
  </si>
  <si>
    <t>DEPARTAMENTO DE CULTURA Y TURISMO</t>
  </si>
  <si>
    <t>JOSE GUADALUPE CARLOS GONZALEZ</t>
  </si>
  <si>
    <t>CAGG650108</t>
  </si>
  <si>
    <t>DIRECTOR DE CULTURA Y TURISMO</t>
  </si>
  <si>
    <t>LUCINA SOSTENES JIMENEZ</t>
  </si>
  <si>
    <t>SOJL870920</t>
  </si>
  <si>
    <t>PROMOTOR DE CULTURA</t>
  </si>
  <si>
    <t>EDGAR GERMAN MORAN GONZALEZ</t>
  </si>
  <si>
    <t>MOJE880101</t>
  </si>
  <si>
    <t>PROMOTOR DE TURISMO</t>
  </si>
  <si>
    <t>SOVEIDA MAGDALENA PELAYO ROSAS</t>
  </si>
  <si>
    <t>PERS850502</t>
  </si>
  <si>
    <t>ENCARGADA DE MUSEO COMUNITARIO</t>
  </si>
  <si>
    <t>MARIA MAGDALENA GONZALEZ LEON</t>
  </si>
  <si>
    <t>GOLM470707</t>
  </si>
  <si>
    <t>AUXILIAR DE INTENDENCIA DE CULTURA</t>
  </si>
  <si>
    <t>DELEGACION SOYATLAN</t>
  </si>
  <si>
    <t>HEVODIO MEZA CORTEZ</t>
  </si>
  <si>
    <t>MESH7705512</t>
  </si>
  <si>
    <t>DELEGADO MPAL. SOYATLAN</t>
  </si>
  <si>
    <t>MA. ISABEL LUIS REGLA</t>
  </si>
  <si>
    <t>LURI700919</t>
  </si>
  <si>
    <t>ESTHER ORGANISTA AMARAL</t>
  </si>
  <si>
    <t>OAAE750816</t>
  </si>
  <si>
    <t>ENCARGADA DE BIBLIOTECA SOYATLAN</t>
  </si>
  <si>
    <t>MARIA DEL ROSARIO HERNANDEZ SALAZAR</t>
  </si>
  <si>
    <t>HESR841120</t>
  </si>
  <si>
    <t>AUXILIAR DE BIBLIOTECA SOYATLAN</t>
  </si>
  <si>
    <t>NANCY ELIZABETH HERNANDEZ ORGANISTA</t>
  </si>
  <si>
    <t>HEON840229</t>
  </si>
  <si>
    <t>CCA</t>
  </si>
  <si>
    <t>AGUSTIN CORTES CORTES</t>
  </si>
  <si>
    <t>COCA790828</t>
  </si>
  <si>
    <t>JARDINERO</t>
  </si>
  <si>
    <t>JOSE SALAZAR RAMOS</t>
  </si>
  <si>
    <t>SARJ5540512</t>
  </si>
  <si>
    <t>FONTANERO</t>
  </si>
  <si>
    <t>JOSE DE JESUS GARCIA DE LA CRUZ</t>
  </si>
  <si>
    <t>GACI640724</t>
  </si>
  <si>
    <t>AUXILIAR DE UNIDAD DEPORTIVA</t>
  </si>
  <si>
    <t>HACIENDA MUNICIPAL</t>
  </si>
  <si>
    <t>BELGICA JIMENEZ ORGANISTA</t>
  </si>
  <si>
    <t>JIOB880102</t>
  </si>
  <si>
    <t>ENCARGADA DE HACIENDA</t>
  </si>
  <si>
    <t>ANTONIO SANCHEZ SEDANO</t>
  </si>
  <si>
    <t>SASA520613</t>
  </si>
  <si>
    <t>AUX. DE HACIENDA MUNICIPAL</t>
  </si>
  <si>
    <t>AMBAR GOMEZ SEDANO</t>
  </si>
  <si>
    <t>GOSA870404</t>
  </si>
  <si>
    <t>JEFE DE EGRESOS</t>
  </si>
  <si>
    <t>MARILU JIMENEZ ESTRADA</t>
  </si>
  <si>
    <t>JIEM890815</t>
  </si>
  <si>
    <t>JEFE DE INGRESOS</t>
  </si>
  <si>
    <t>ALMA JAZMIN TERRIQUEZ ESTRELLA</t>
  </si>
  <si>
    <t>TEEA881121</t>
  </si>
  <si>
    <t>AUX. EN RECAUDACION DE AGUA POTABLE</t>
  </si>
  <si>
    <t>OLIVIA SOLIS RAMIREZ</t>
  </si>
  <si>
    <t>SORO880815</t>
  </si>
  <si>
    <t>DIRECTOR DE CATASTRO</t>
  </si>
  <si>
    <t>GILBERTO GONZALEZ EUGENIO</t>
  </si>
  <si>
    <t>GOEG900204</t>
  </si>
  <si>
    <t>AUXILIAR DE CATASTRO</t>
  </si>
  <si>
    <t>OBRAS PUBLICAS</t>
  </si>
  <si>
    <t>DEPARTAMENTO DE CATASTRO</t>
  </si>
  <si>
    <t>HECTOR MIGUEL FRANCO MADRIGAL</t>
  </si>
  <si>
    <t>FAMM640930</t>
  </si>
  <si>
    <t>DIRECTOR DE OBRAS PUBLICAS</t>
  </si>
  <si>
    <t>ROBINSON HERNANDEZ ORGANISTA</t>
  </si>
  <si>
    <t>HEOR880727</t>
  </si>
  <si>
    <t>SUBDIRECTOR DE OBRAS PUBLICAS</t>
  </si>
  <si>
    <t>CLAUDIO LEPE SANCHEZ</t>
  </si>
  <si>
    <t>LESC810701</t>
  </si>
  <si>
    <t>AUXILIAR DE OBRAS PUBLICAS</t>
  </si>
  <si>
    <t>EDGAR IVAN GARCIA JIMENEZ</t>
  </si>
  <si>
    <t>GAJE921029</t>
  </si>
  <si>
    <t>ENCARGADO DE MAQUINARIA</t>
  </si>
  <si>
    <t>LAURA GUADALUPE VIZCARRA GARCIA</t>
  </si>
  <si>
    <t>VIGL910918</t>
  </si>
  <si>
    <t>GABRIEL VILLASEÑOR ARIAS</t>
  </si>
  <si>
    <t>VIHG661211</t>
  </si>
  <si>
    <t>ENCARGADO DE HERRERIA</t>
  </si>
  <si>
    <t>JOSE ANGEL RAYMUNDO VARGAS</t>
  </si>
  <si>
    <t>RAVA830801</t>
  </si>
  <si>
    <t>OPERADOR DE VOLTEOS</t>
  </si>
  <si>
    <t>FELIPE DE JESUS LANDEROS RAMOS</t>
  </si>
  <si>
    <t>LARF660512</t>
  </si>
  <si>
    <t>OPERADOR DE TRACTOR</t>
  </si>
  <si>
    <t>VICENTE FIGUEROA MORELOS</t>
  </si>
  <si>
    <t>BONIFACIO SANCHEZ GIL</t>
  </si>
  <si>
    <t>SAGB800508</t>
  </si>
  <si>
    <t>FIMV570122</t>
  </si>
  <si>
    <t>OPERADOR  DE MOTOCONFORMADORA</t>
  </si>
  <si>
    <t>OPERADOR DE RETROEXCAVADORA</t>
  </si>
  <si>
    <t>DEPARTAMENTO DE SERVICIOS GENERALES</t>
  </si>
  <si>
    <t>IVAN GOMEZ RUELAS</t>
  </si>
  <si>
    <t>GORI900917</t>
  </si>
  <si>
    <t>DIRECTOR DE SERVICIOS GENERALES</t>
  </si>
  <si>
    <t>MARCELA FLORES DUEÑAS</t>
  </si>
  <si>
    <t>FODM910207</t>
  </si>
  <si>
    <t>ROSENDO JIMENEZ LEPE</t>
  </si>
  <si>
    <t>JILR600301</t>
  </si>
  <si>
    <t>DIRECTOR DE RECURSOS HUMANOS</t>
  </si>
  <si>
    <t>CHRISTIAN EVARISTO JIMENEZ MEZA</t>
  </si>
  <si>
    <t>GIMC900830</t>
  </si>
  <si>
    <t>ELECTRICISTA</t>
  </si>
  <si>
    <t>ADAN LOMELI PAULO</t>
  </si>
  <si>
    <t>LOPA8550212</t>
  </si>
  <si>
    <t>AUXILIAR DE ELECTRICISTA</t>
  </si>
  <si>
    <t>FABIAN MARTINEZ MARTINEZ</t>
  </si>
  <si>
    <t>MAMF840220</t>
  </si>
  <si>
    <t>ORALIA MARGARITA LEPE GALVAN</t>
  </si>
  <si>
    <t>LEGO780125</t>
  </si>
  <si>
    <t>MEDICO MUNICIPAL</t>
  </si>
  <si>
    <t>JOSEFINA DEL ROSARIO ARIAS MORENO</t>
  </si>
  <si>
    <t>AIMJ760317</t>
  </si>
  <si>
    <t>ENFERMERA DE CARABANA</t>
  </si>
  <si>
    <t>TERESA DE JESUS MARTINEZ TRINIDAD</t>
  </si>
  <si>
    <t>MATT831016</t>
  </si>
  <si>
    <t>PROMOTOR DE SALUD</t>
  </si>
  <si>
    <t>ADRIANA MARTINEZ RAMOS</t>
  </si>
  <si>
    <t>MARA840121</t>
  </si>
  <si>
    <t>JORGE MEZA FRANCO</t>
  </si>
  <si>
    <t>MEFJ691120</t>
  </si>
  <si>
    <t>CHOFER DE AMBULANCIA</t>
  </si>
  <si>
    <t>LUIS ALBERTO HERNANDEZ GONZALEZ</t>
  </si>
  <si>
    <t>HEGL610708</t>
  </si>
  <si>
    <t>CHOFER DE AMBULANCIA DE SOYATLAN</t>
  </si>
  <si>
    <t>LEOBARDO CARLOS CONTRERAS</t>
  </si>
  <si>
    <t>CACL770118</t>
  </si>
  <si>
    <t>JORGE GUZMAN BELTRAN</t>
  </si>
  <si>
    <t>GUBJ630403</t>
  </si>
  <si>
    <t>COORDINADOR DE DEPORTES</t>
  </si>
  <si>
    <t>ASEO PUBLICO</t>
  </si>
  <si>
    <t>JOSE CRUZ TOPETE VARGAS</t>
  </si>
  <si>
    <t>TOVC820911</t>
  </si>
  <si>
    <t>CHOFER DE CAMION RECOLECTOR</t>
  </si>
  <si>
    <t>MANUEL MIRANDA BELTRAN</t>
  </si>
  <si>
    <t>MIBM531020</t>
  </si>
  <si>
    <t>RECOLECTOR DE BASURA</t>
  </si>
  <si>
    <t>FLAVIO DE LOS SANTOS MARTINEZ</t>
  </si>
  <si>
    <t>SAMF690505</t>
  </si>
  <si>
    <t>PARQUES Y JARDINES</t>
  </si>
  <si>
    <t>ALIDA ARANDA DE LA CRUZ</t>
  </si>
  <si>
    <t>AACA510303</t>
  </si>
  <si>
    <t>AUXILIAR DE ASEO DEL RODEO</t>
  </si>
  <si>
    <t>EDUVIGES MARTINEZ ZACARIAS</t>
  </si>
  <si>
    <t>MAZE890104</t>
  </si>
  <si>
    <t>AUXILIAR DE ASEO "A"</t>
  </si>
  <si>
    <t>FRANCISCO FLORES TRINIDAD</t>
  </si>
  <si>
    <t>FOTF860419</t>
  </si>
  <si>
    <t>AUXILAR DE ASEO  "B"</t>
  </si>
  <si>
    <t>JUAN BARAJAS ESTRELLA</t>
  </si>
  <si>
    <t>BAEJ450612</t>
  </si>
  <si>
    <t>JOSE SIGIFREDO PAZ RUELAS</t>
  </si>
  <si>
    <t>PARS611105</t>
  </si>
  <si>
    <t>INTENDENTE DE UNIDAD DEPORTIVA</t>
  </si>
  <si>
    <t>CABILDO</t>
  </si>
  <si>
    <t>LUCILA GOMEZ MURGUIA</t>
  </si>
  <si>
    <t>GOML710826</t>
  </si>
  <si>
    <t>SINDICO MUNICIPAL</t>
  </si>
  <si>
    <t>MIGUEL ANGEL MARTINEZ</t>
  </si>
  <si>
    <t>MARM780828</t>
  </si>
  <si>
    <t>REGIDOR</t>
  </si>
  <si>
    <t>DOMITILA ZEPEDA SOLORZANO</t>
  </si>
  <si>
    <t>ZESD760212</t>
  </si>
  <si>
    <t>JUAQUIN SANCHEZ GONZALEZ</t>
  </si>
  <si>
    <t>SAGJ841016</t>
  </si>
  <si>
    <t>CELIA LANDEROS RAMOS</t>
  </si>
  <si>
    <t>LARC690509</t>
  </si>
  <si>
    <t>RAFAEL RAMIREZ SANCHEZ</t>
  </si>
  <si>
    <t>RASR5810174</t>
  </si>
  <si>
    <t>MANUEL SANCHEZ ANDRADE</t>
  </si>
  <si>
    <t>SAAM730130</t>
  </si>
  <si>
    <t>JOSE AGUSTIN DUEÑAS ALVAREZ</t>
  </si>
  <si>
    <t>DUAA720913</t>
  </si>
  <si>
    <t>MARIA CRUZ SANTANA FLORES</t>
  </si>
  <si>
    <t>SAFC620901</t>
  </si>
  <si>
    <t>JOEL ADOÑO ORGANISTA</t>
  </si>
  <si>
    <t>AOOJ800112</t>
  </si>
  <si>
    <t>SEGURIDAD PUBLICA</t>
  </si>
  <si>
    <t>RICARDO VARELA VAZQUEZ</t>
  </si>
  <si>
    <t>VAVR700114</t>
  </si>
  <si>
    <t>DIRECTOR DE SEGURIDAD</t>
  </si>
  <si>
    <t>JOSE DE JESUS ANDRADE QUINTERO</t>
  </si>
  <si>
    <t>AAQJ620217</t>
  </si>
  <si>
    <t>COMANDANTE</t>
  </si>
  <si>
    <t>JOSE MARTINEZ PINEDA</t>
  </si>
  <si>
    <t>MAPJ640127</t>
  </si>
  <si>
    <t>POLICIA</t>
  </si>
  <si>
    <t>MIGUEL MEZA VAZQUEZ</t>
  </si>
  <si>
    <t>MEVM590110</t>
  </si>
  <si>
    <t>MIGUEL ANGEL CASTILLO PEREZ</t>
  </si>
  <si>
    <t>CAPM840927</t>
  </si>
  <si>
    <t>CARLOS RODRIGUEZ FREGOSO</t>
  </si>
  <si>
    <t>ROFC840511</t>
  </si>
  <si>
    <t>LUZ ELENA FIGUEROA BUSTOS</t>
  </si>
  <si>
    <t>FIBL650308</t>
  </si>
  <si>
    <t>RENE JAVIER RODRIGUEZ FREGOSO</t>
  </si>
  <si>
    <t>ROFR850629</t>
  </si>
  <si>
    <t>GOFB770331</t>
  </si>
  <si>
    <t>OSCAR ARREOLA SANTANA</t>
  </si>
  <si>
    <t>AESO671128</t>
  </si>
  <si>
    <t>SARA920822</t>
  </si>
  <si>
    <t>ANA KARINA  SANDOVAL REAL</t>
  </si>
  <si>
    <t>ALFREDO RODRIGUEZ NORIEGA</t>
  </si>
  <si>
    <t>RONA760502</t>
  </si>
  <si>
    <t>GABRIEL GARCIA RODRIGUEZ</t>
  </si>
  <si>
    <t>GARG800605</t>
  </si>
  <si>
    <t>LUIS ALBERTO ZEPEDA GRAJEDA</t>
  </si>
  <si>
    <t>ZEGL880801</t>
  </si>
  <si>
    <t>INSPECTOR DE GANADERIA</t>
  </si>
  <si>
    <t>BENJAMIN DOLORES GONZALEZ FLORES</t>
  </si>
  <si>
    <t>LUIS MACARIO CARDENAS ARANDA</t>
  </si>
  <si>
    <t>CAAL921107</t>
  </si>
  <si>
    <t>DEPARTAMENTO DE PROMOCION Y DESARROLLO</t>
  </si>
  <si>
    <t>SECRETARIO</t>
  </si>
  <si>
    <t>IGNACIO PEREZ GOMEZ</t>
  </si>
  <si>
    <t>PEGI750102</t>
  </si>
  <si>
    <t>OSC AR GABRIEL MARTINEZ ZACARIAS</t>
  </si>
  <si>
    <t>LUIS  MACARIO CARDENAS ARANDA</t>
  </si>
  <si>
    <t>SEED560804</t>
  </si>
  <si>
    <t>DOMINGO SEDANO ESTRELLA</t>
  </si>
  <si>
    <t>MARCO ANTONIO DUEÑAS VELAZQUEZ</t>
  </si>
  <si>
    <t>EMILIO GONZALEZ RODRIGUEZ</t>
  </si>
  <si>
    <t>GORE790805</t>
  </si>
  <si>
    <t>J ISABEL ANAYA CASTELLON</t>
  </si>
  <si>
    <t>AACI741119</t>
  </si>
  <si>
    <t>JUAN RODRIGUEZ GUZMAN</t>
  </si>
  <si>
    <t>ROGJ380207</t>
  </si>
  <si>
    <t>ODANEL RUIZ QUINTANA</t>
  </si>
  <si>
    <t>RUQO781115</t>
  </si>
  <si>
    <t>MARTIN ESTRADA ENRIQUEZ</t>
  </si>
  <si>
    <t>EAEM641122</t>
  </si>
  <si>
    <t>JOSE ASENCION RINCON RODRIGUEZ</t>
  </si>
  <si>
    <t>RIRA710520</t>
  </si>
  <si>
    <t>ODANEL MARTINEZ OLMOS</t>
  </si>
  <si>
    <t>MAOO801023</t>
  </si>
  <si>
    <t>AGENTE DE LA YERBABUENA</t>
  </si>
  <si>
    <t>AGENTE DE LA COFRADIA DE LEPE</t>
  </si>
  <si>
    <t>AGENTE DE OJO DE AGUA</t>
  </si>
  <si>
    <t>AGENTE DEL AGOSTADERO</t>
  </si>
  <si>
    <t>AGENTE DE SAN PEDRO DE ACHALE</t>
  </si>
  <si>
    <t>AGENTE DEL TRIGO DE ALTEÑAS</t>
  </si>
  <si>
    <t>AGENTE DEL MACUCHI</t>
  </si>
  <si>
    <t>AGENTE DE HUAXTLA</t>
  </si>
  <si>
    <t>AGENTE DE TACOTA</t>
  </si>
  <si>
    <t>DUVA</t>
  </si>
  <si>
    <t>DUVM610601</t>
  </si>
  <si>
    <t>MARCO ANTONIO DUEÑAS VELASQUEZ</t>
  </si>
  <si>
    <t>EDGAR IVAN RAMOS PEÑA</t>
  </si>
  <si>
    <t>RAPE870116</t>
  </si>
  <si>
    <t>MIGUEL ANGEL MARTINEZ  RAMOS</t>
  </si>
  <si>
    <t>MIGUEL ANGEL MARTINEZ RAMOS</t>
  </si>
  <si>
    <t>RASR591018</t>
  </si>
  <si>
    <t>LUIS ALFREDO TORTOLEDO AGRAZ</t>
  </si>
  <si>
    <t>TOAL930214</t>
  </si>
  <si>
    <t>JEFE EN RECAUDACION DE AGUA POTABLE</t>
  </si>
  <si>
    <t>ANTONIO RODRIGUEZ FREGOSO</t>
  </si>
  <si>
    <t>ROFA870117</t>
  </si>
  <si>
    <t>ELVIA ROCIO ABUNDIO  ORGANISTA</t>
  </si>
  <si>
    <t>HEGJ5520612</t>
  </si>
  <si>
    <t>JOSE DE JESUS HERNANDEZ GONZALEZ</t>
  </si>
  <si>
    <t>ANA CAROLINA DE LA CRUZ DE LOS SANTOS</t>
  </si>
  <si>
    <t>CUSA850328</t>
  </si>
  <si>
    <t>.</t>
  </si>
  <si>
    <t>AUXILIAR DE CULTURA Y TURISMO</t>
  </si>
  <si>
    <t>DIR. DE GIROS MUNICIPALES</t>
  </si>
  <si>
    <t>AUX. DE CATASTRO</t>
  </si>
  <si>
    <t>DIRECTOR DE PROTECCION CIVIL</t>
  </si>
  <si>
    <t>AUX. DE ELECTRICISTA</t>
  </si>
  <si>
    <t>AUX. DE FONTANERO</t>
  </si>
  <si>
    <t>COORDINADOR DE DEP Y PROG DEL JOVEN</t>
  </si>
  <si>
    <t>IGNACIO ACOSTA GONZALEZ</t>
  </si>
  <si>
    <t>DANIEL RAFAEL SOLIS BARRAGAN</t>
  </si>
  <si>
    <t>SOBD620721</t>
  </si>
  <si>
    <t>ALFREDO MURILLO  RAMIREZ</t>
  </si>
  <si>
    <t>MURA860711</t>
  </si>
  <si>
    <t>JUAN MANUEL BELTRAN MEZA</t>
  </si>
  <si>
    <t>BEMJ800624</t>
  </si>
  <si>
    <t>AOGI810731</t>
  </si>
  <si>
    <t>HECTOR MANUEL RODRIGUEZ PEREZ</t>
  </si>
  <si>
    <t>PERH830312</t>
  </si>
  <si>
    <t>CUSA8550328</t>
  </si>
  <si>
    <t>ROGELIO RAMIREZ REGLA</t>
  </si>
  <si>
    <t>RARR881121</t>
  </si>
  <si>
    <t>GUILLERMO GARCIA SANTANA</t>
  </si>
  <si>
    <t>GASG830406</t>
  </si>
  <si>
    <t>HECTOR MANUEL  PEREZ RODRIGUEZ</t>
  </si>
  <si>
    <t>INSPECTOR DE GIROS MUNICIPALES</t>
  </si>
  <si>
    <t>DIR. SERVICIOS PUBLICOS</t>
  </si>
  <si>
    <t>ROSAURO ACOSTA GONZALEZ</t>
  </si>
  <si>
    <t>ANA TERESA PEREZ SEDANO</t>
  </si>
  <si>
    <t>PESA920401</t>
  </si>
  <si>
    <t>ACGR650617</t>
  </si>
  <si>
    <t>ABEL VILLASEÑOR ARIAS</t>
  </si>
  <si>
    <t>VLAA720210</t>
  </si>
  <si>
    <t>MARIA MAGDALENA REAL MEZA</t>
  </si>
  <si>
    <t>REMM751019</t>
  </si>
  <si>
    <t>IGNACIO DUEÑAS FONSECA</t>
  </si>
  <si>
    <t>DUFI870926</t>
  </si>
  <si>
    <t>JOSE ANTONIO MEDINA CONTRERAS</t>
  </si>
  <si>
    <t>MECA710923</t>
  </si>
  <si>
    <t>DIRECCTOR DE OBRAS PUBLICAS</t>
  </si>
  <si>
    <t>BENJAMIN DOLORES GONZALEZ</t>
  </si>
  <si>
    <t>JOSE ANTONIO VILLASEÑOR RAMIREZ</t>
  </si>
  <si>
    <t>VIRA940319</t>
  </si>
  <si>
    <t>FRANCISCO JAVIER CORTEZ MURRILLO</t>
  </si>
  <si>
    <t>COMF831012</t>
  </si>
  <si>
    <t>ENRIQUE JIMENEZ MEZA</t>
  </si>
  <si>
    <t>JIME710510</t>
  </si>
  <si>
    <t>LUZ ELENA FIGUUEROA BUSTOS</t>
  </si>
  <si>
    <t>JOSE DE LA CRUZ  GONZALEZ REGALADO</t>
  </si>
  <si>
    <t>CARMEN YARETH GONZALEZ VERA</t>
  </si>
  <si>
    <t>LIIZETH REGLA RAMIREZ</t>
  </si>
  <si>
    <t>DIRECTOR DE DESARROLLO SOCIAL Y FOMENTO AGROPECUARIO</t>
  </si>
  <si>
    <t>RAFAEL GONZALEZ ARREOLA</t>
  </si>
  <si>
    <t xml:space="preserve"> JOSE DE JESUS GARCIA DE LA CRUZ</t>
  </si>
  <si>
    <t>VALERIA DEL ROSARIO BELTRAN CODALLOS</t>
  </si>
  <si>
    <t>ZOILA EDUVIGES ZEPEDA ZACARIAZ</t>
  </si>
  <si>
    <t>PEDRO GIL ARIZON</t>
  </si>
  <si>
    <t>MARTHA PEREZ SANCHEZ</t>
  </si>
  <si>
    <t>ABEL PELAYO GONZALEZ</t>
  </si>
  <si>
    <t>PEGA921216GE9</t>
  </si>
  <si>
    <t>IRMA RAMIREZ CARIILLO</t>
  </si>
  <si>
    <t>LUIS MIGUEL ASCENCIO ALVAREZ</t>
  </si>
  <si>
    <t>HECTOR FRANCO MADRIGAL</t>
  </si>
  <si>
    <t>LUIS ALFREDO ARCIGA TORRES</t>
  </si>
  <si>
    <t>ANA LUCIA MORELOS RUELAS</t>
  </si>
  <si>
    <t>JOSE ORGANISTA GARCIA</t>
  </si>
  <si>
    <t>ALICIA G. FLOREANO</t>
  </si>
  <si>
    <t>FRANCISCO JAVIER ACOSTA CARDENAS</t>
  </si>
  <si>
    <t>JULIO CESAR DE LA CRUZ REGLA</t>
  </si>
  <si>
    <t>JARDINERO SOYATLAN DEL ORO</t>
  </si>
  <si>
    <t>SALVADOR ESTRADA ZEPEDA</t>
  </si>
  <si>
    <t>FELIPE ARANA LANDEROS</t>
  </si>
  <si>
    <t>SAMUEL LEPE AGUILAR</t>
  </si>
  <si>
    <t>ROSA SOSTENEZ ARIZON</t>
  </si>
  <si>
    <t>MISAEL OLMOS TOPETE</t>
  </si>
  <si>
    <t>JOSE ALFREDO SANCHEZ DUEÑAS</t>
  </si>
  <si>
    <t>ADELINA CARDENAS GOMEZ</t>
  </si>
  <si>
    <t>VALENTINA RUELAS VAZQUEZ</t>
  </si>
  <si>
    <t>LAUIRA MIRANDA ASCENCIO</t>
  </si>
  <si>
    <t>J.JESUS SANCHEZ SANCHEZ</t>
  </si>
  <si>
    <t>PEDRO GONZALEZ VIRGEN</t>
  </si>
  <si>
    <t xml:space="preserve"> HECTOR MANUEL MIRANDA BELTRAN</t>
  </si>
  <si>
    <t>RICARDO MIRANDA ASCENCIO</t>
  </si>
  <si>
    <t xml:space="preserve"> ESTEBAN GREGORIO ADOÑO CORTEZ</t>
  </si>
  <si>
    <t>GORJ870513</t>
  </si>
  <si>
    <t>GOVC950304</t>
  </si>
  <si>
    <t>RAPE8501163S4</t>
  </si>
  <si>
    <t>BECV950122</t>
  </si>
  <si>
    <t>ZEZZ901016</t>
  </si>
  <si>
    <t>GIAP660629</t>
  </si>
  <si>
    <t>PESM881029</t>
  </si>
  <si>
    <t>RACI760311</t>
  </si>
  <si>
    <t>AEAL871126</t>
  </si>
  <si>
    <t>MORA810822</t>
  </si>
  <si>
    <t>OAGJ890915</t>
  </si>
  <si>
    <t>CURJ90818</t>
  </si>
  <si>
    <t>AITL780202</t>
  </si>
  <si>
    <t>AOCE801228</t>
  </si>
  <si>
    <t>AALF761023D6DA</t>
  </si>
  <si>
    <t>FOXA580625</t>
  </si>
  <si>
    <t>MIAR870403</t>
  </si>
  <si>
    <t>RUV630319</t>
  </si>
  <si>
    <t>MIAL910913</t>
  </si>
  <si>
    <t>EAZS880102</t>
  </si>
  <si>
    <t>GOAR830424</t>
  </si>
  <si>
    <t>GOVP700801</t>
  </si>
  <si>
    <t>SOAR810308</t>
  </si>
  <si>
    <t>CAGA670110</t>
  </si>
  <si>
    <t>FAMH640930</t>
  </si>
  <si>
    <t>SADJ810501</t>
  </si>
  <si>
    <t>LEAS550214</t>
  </si>
  <si>
    <t>OOTM840108</t>
  </si>
  <si>
    <t>CARMEN YARET GONZALEZ VERA</t>
  </si>
  <si>
    <t>GORJ860513</t>
  </si>
  <si>
    <t>RAOI930805</t>
  </si>
  <si>
    <t>JOSE VALLIN SEDANO</t>
  </si>
  <si>
    <t>FLAVIO MURILLO VIZCARRA</t>
  </si>
  <si>
    <t>CRISTOBAL FLORES GONZALEZ</t>
  </si>
  <si>
    <t>EFREN OROZCO GONZALEZ</t>
  </si>
  <si>
    <t>MARTIN QUINTANA LANDEROS</t>
  </si>
  <si>
    <t>JOSE ROSARIO GARCIA GONZALEZ</t>
  </si>
  <si>
    <t>FILEMON OLMOS GARCIA</t>
  </si>
  <si>
    <t>VASJ851125</t>
  </si>
  <si>
    <t>MUVF860507</t>
  </si>
  <si>
    <t>FOGC6405528</t>
  </si>
  <si>
    <t>OOGE831001</t>
  </si>
  <si>
    <t>QULM630702</t>
  </si>
  <si>
    <t>GAGJ710822</t>
  </si>
  <si>
    <t>OOGF560308</t>
  </si>
  <si>
    <t>LEPA550214</t>
  </si>
  <si>
    <t>LAURA MIRANDA ASCENCIO</t>
  </si>
  <si>
    <t>SASJ5591004</t>
  </si>
  <si>
    <t>EDUARDO MANUEL LONGORIA GARCIA</t>
  </si>
  <si>
    <t>LOGE861214</t>
  </si>
  <si>
    <t>TERESA VIRIRIANA ARIZON AMARAL</t>
  </si>
  <si>
    <t>VIAA930515</t>
  </si>
  <si>
    <t>JEFE DE  EGRESOS</t>
  </si>
  <si>
    <t>JURIDICO</t>
  </si>
  <si>
    <t>TRANSPARENCIA</t>
  </si>
  <si>
    <t>ELISETH SEDANO GONZALEZ</t>
  </si>
  <si>
    <t>COJJ720326837</t>
  </si>
  <si>
    <t>RAFAEL MARTINEZ BELTRAN</t>
  </si>
  <si>
    <t>REGULARIZACION DE PREDIOS</t>
  </si>
  <si>
    <t>SEGE860919</t>
  </si>
  <si>
    <t>AALF7610236DA</t>
  </si>
  <si>
    <t>ROSA LIRA ASCENCIO</t>
  </si>
  <si>
    <t>LIAR660930</t>
  </si>
  <si>
    <t>MIGUEL DUEÑAS AGRAZ</t>
  </si>
  <si>
    <t>DUDM700716</t>
  </si>
  <si>
    <t xml:space="preserve"> </t>
  </si>
  <si>
    <t>OMAR SANTIAGO BRAMBILA DUEÑAS</t>
  </si>
  <si>
    <t>BADO881231</t>
  </si>
  <si>
    <t xml:space="preserve">JUAN CARLOS ANTONIO CONTRERAS </t>
  </si>
  <si>
    <t>DESARROLLO SOCIAL</t>
  </si>
  <si>
    <t>ALICIA FLOREANO</t>
  </si>
  <si>
    <t>PEGA921216GEP</t>
  </si>
  <si>
    <t>FOMENTO AGROPECUARIO</t>
  </si>
  <si>
    <t>MONICA LILIANA RUIZ JIMENEZ</t>
  </si>
  <si>
    <t>RUJM830928</t>
  </si>
  <si>
    <t>SOLEDAD DE LA CRUZ FLORES</t>
  </si>
  <si>
    <t>CRFS960818</t>
  </si>
  <si>
    <t>MARIA DE LOURDES INES REYMUNDO ALVAREZ</t>
  </si>
  <si>
    <t>REAL930901</t>
  </si>
  <si>
    <t>COMANDANTE 2</t>
  </si>
  <si>
    <t>ARMANDO ABUNDIO DE LA CRUZ</t>
  </si>
  <si>
    <t>DIRECTOR DE ECOLOGIA Y CULTURA DEL AGUA</t>
  </si>
  <si>
    <t>FERNANDO FIGUEROA ROSAS</t>
  </si>
  <si>
    <t>FIRF821022</t>
  </si>
  <si>
    <t>AUCA941118</t>
  </si>
  <si>
    <t>FERNANDO NAVAR RAMOS</t>
  </si>
  <si>
    <t>NARF980330</t>
  </si>
  <si>
    <t>FIBL650309</t>
  </si>
  <si>
    <t>AUXILIAR DE ASEO RODEO</t>
  </si>
  <si>
    <t>AUXILIAR</t>
  </si>
  <si>
    <t>HECTOR MANUEL MIRANDA BELTRAN</t>
  </si>
  <si>
    <t>SECRETARIA SEGURIDAD PUBLICA</t>
  </si>
  <si>
    <t>JOSE BELTRAN ARREOLA</t>
  </si>
  <si>
    <t>BEAJ740706</t>
  </si>
  <si>
    <t>AUXILIAR DE FONTANERO</t>
  </si>
  <si>
    <t>RIGOBERTO LOPEZ GARCIA</t>
  </si>
  <si>
    <t>LOGR870609</t>
  </si>
  <si>
    <t>EFRAIN REYMUNDO ALVAREZ</t>
  </si>
  <si>
    <t>REAE900207</t>
  </si>
  <si>
    <t>CHOFER CAMION ESTUDIANTES</t>
  </si>
  <si>
    <t>DIRECTOR</t>
  </si>
  <si>
    <t>SUELDO QUINCENAL</t>
  </si>
  <si>
    <t>TOTAL A PAGAR AGUINALDO</t>
  </si>
  <si>
    <t>TOTAL MONTO AGUINALDO 2018</t>
  </si>
  <si>
    <t>RECURSOS HUMANOS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</si>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</sst>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4" fontId="3" fillId="0" borderId="1" xfId="0" applyNumberFormat="1" applyFont="1" applyBorder="1" applyAlignment="1"/>
    <xf numFmtId="44" fontId="3" fillId="0" borderId="1" xfId="0" applyNumberFormat="1" applyFont="1" applyBorder="1"/>
    <xf numFmtId="0" fontId="3" fillId="0" borderId="1" xfId="0" applyFont="1" applyBorder="1"/>
    <xf numFmtId="44" fontId="3" fillId="0" borderId="1" xfId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3" fillId="0" borderId="1" xfId="1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4" fontId="3" fillId="0" borderId="0" xfId="0" applyNumberFormat="1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3" fillId="0" borderId="4" xfId="0" applyNumberFormat="1" applyFont="1" applyBorder="1"/>
    <xf numFmtId="2" fontId="0" fillId="0" borderId="0" xfId="0" applyNumberFormat="1"/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/>
    <xf numFmtId="44" fontId="7" fillId="0" borderId="1" xfId="0" applyNumberFormat="1" applyFont="1" applyBorder="1"/>
    <xf numFmtId="0" fontId="7" fillId="0" borderId="1" xfId="0" applyFont="1" applyBorder="1"/>
    <xf numFmtId="44" fontId="7" fillId="0" borderId="1" xfId="1" applyFont="1" applyBorder="1" applyAlignment="1">
      <alignment horizontal="center" vertical="center"/>
    </xf>
    <xf numFmtId="44" fontId="7" fillId="0" borderId="1" xfId="0" applyNumberFormat="1" applyFont="1" applyBorder="1" applyAlignment="1"/>
    <xf numFmtId="44" fontId="7" fillId="0" borderId="1" xfId="1" applyFont="1" applyBorder="1" applyAlignment="1">
      <alignment vertical="center"/>
    </xf>
    <xf numFmtId="44" fontId="7" fillId="0" borderId="4" xfId="0" applyNumberFormat="1" applyFont="1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0" fillId="0" borderId="5" xfId="0" applyBorder="1"/>
    <xf numFmtId="44" fontId="0" fillId="0" borderId="5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4" fontId="5" fillId="0" borderId="1" xfId="0" applyNumberFormat="1" applyFont="1" applyBorder="1"/>
    <xf numFmtId="44" fontId="5" fillId="0" borderId="1" xfId="1" applyFont="1" applyBorder="1" applyAlignment="1">
      <alignment horizontal="center" vertical="center"/>
    </xf>
    <xf numFmtId="44" fontId="5" fillId="0" borderId="4" xfId="0" applyNumberFormat="1" applyFont="1" applyBorder="1"/>
    <xf numFmtId="44" fontId="5" fillId="0" borderId="1" xfId="0" applyNumberFormat="1" applyFont="1" applyBorder="1" applyAlignment="1"/>
    <xf numFmtId="44" fontId="5" fillId="0" borderId="1" xfId="1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vertical="center"/>
    </xf>
    <xf numFmtId="44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44" fontId="0" fillId="3" borderId="1" xfId="0" applyNumberFormat="1" applyFill="1" applyBorder="1" applyAlignment="1">
      <alignment vertical="center"/>
    </xf>
    <xf numFmtId="0" fontId="0" fillId="3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8" fontId="0" fillId="0" borderId="1" xfId="1" applyNumberFormat="1" applyFont="1" applyBorder="1" applyAlignment="1">
      <alignment horizontal="center" vertical="center"/>
    </xf>
    <xf numFmtId="8" fontId="0" fillId="0" borderId="1" xfId="0" applyNumberFormat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44" fontId="7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6" fontId="0" fillId="0" borderId="1" xfId="1" applyNumberFormat="1" applyFont="1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44" fontId="0" fillId="0" borderId="1" xfId="0" applyNumberFormat="1" applyFont="1" applyFill="1" applyBorder="1" applyAlignment="1">
      <alignment vertical="center"/>
    </xf>
    <xf numFmtId="0" fontId="0" fillId="0" borderId="4" xfId="0" applyBorder="1"/>
    <xf numFmtId="0" fontId="4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4" fontId="5" fillId="0" borderId="5" xfId="0" applyNumberFormat="1" applyFont="1" applyBorder="1"/>
    <xf numFmtId="44" fontId="7" fillId="0" borderId="5" xfId="0" applyNumberFormat="1" applyFont="1" applyBorder="1"/>
    <xf numFmtId="44" fontId="2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44" fontId="7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44" fontId="7" fillId="0" borderId="6" xfId="0" applyNumberFormat="1" applyFont="1" applyBorder="1"/>
    <xf numFmtId="0" fontId="3" fillId="0" borderId="6" xfId="0" applyFont="1" applyBorder="1" applyAlignment="1">
      <alignment horizontal="center" vertical="center"/>
    </xf>
    <xf numFmtId="44" fontId="5" fillId="0" borderId="0" xfId="0" applyNumberFormat="1" applyFont="1" applyBorder="1"/>
    <xf numFmtId="44" fontId="7" fillId="0" borderId="0" xfId="0" applyNumberFormat="1" applyFont="1" applyBorder="1"/>
    <xf numFmtId="0" fontId="0" fillId="0" borderId="0" xfId="0" applyBorder="1" applyAlignment="1">
      <alignment vertical="center"/>
    </xf>
    <xf numFmtId="44" fontId="0" fillId="0" borderId="1" xfId="0" applyNumberFormat="1" applyFont="1" applyBorder="1" applyAlignment="1">
      <alignment vertical="center"/>
    </xf>
    <xf numFmtId="44" fontId="0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4" fontId="0" fillId="0" borderId="0" xfId="0" applyNumberFormat="1"/>
    <xf numFmtId="0" fontId="0" fillId="0" borderId="7" xfId="0" applyBorder="1"/>
    <xf numFmtId="0" fontId="6" fillId="0" borderId="2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ill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44" fontId="1" fillId="0" borderId="1" xfId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ont="1" applyFill="1"/>
    <xf numFmtId="0" fontId="6" fillId="0" borderId="2" xfId="0" applyFont="1" applyBorder="1" applyAlignment="1">
      <alignment horizontal="center" vertical="center"/>
    </xf>
    <xf numFmtId="44" fontId="0" fillId="0" borderId="1" xfId="0" applyNumberFormat="1" applyBorder="1"/>
    <xf numFmtId="44" fontId="9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vertical="center"/>
    </xf>
    <xf numFmtId="44" fontId="7" fillId="0" borderId="1" xfId="0" applyNumberFormat="1" applyFont="1" applyFill="1" applyBorder="1"/>
    <xf numFmtId="44" fontId="5" fillId="0" borderId="1" xfId="0" applyNumberFormat="1" applyFont="1" applyFill="1" applyBorder="1"/>
    <xf numFmtId="44" fontId="3" fillId="0" borderId="4" xfId="0" applyNumberFormat="1" applyFont="1" applyFill="1" applyBorder="1"/>
    <xf numFmtId="44" fontId="5" fillId="0" borderId="1" xfId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topLeftCell="A129" zoomScale="80" zoomScaleNormal="80" workbookViewId="0">
      <selection activeCell="B151" sqref="B151"/>
    </sheetView>
  </sheetViews>
  <sheetFormatPr baseColWidth="10" defaultRowHeight="15" x14ac:dyDescent="0.25"/>
  <cols>
    <col min="1" max="1" width="36" customWidth="1"/>
    <col min="2" max="2" width="13.140625" customWidth="1"/>
    <col min="3" max="3" width="37.7109375" customWidth="1"/>
    <col min="7" max="7" width="13" customWidth="1"/>
    <col min="8" max="8" width="50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11.25" customHeight="1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8.5" customHeight="1" x14ac:dyDescent="0.25">
      <c r="A3" s="7" t="s">
        <v>8</v>
      </c>
      <c r="B3" s="4"/>
      <c r="C3" s="4" t="s">
        <v>10</v>
      </c>
      <c r="D3" s="10">
        <v>18000</v>
      </c>
      <c r="E3" s="10"/>
      <c r="F3" s="10">
        <v>3464.91</v>
      </c>
      <c r="G3" s="22">
        <f>D3-F3</f>
        <v>14535.09</v>
      </c>
      <c r="H3" s="3"/>
    </row>
    <row r="4" spans="1:8" ht="58.5" customHeight="1" x14ac:dyDescent="0.25">
      <c r="A4" s="7" t="s">
        <v>11</v>
      </c>
      <c r="B4" s="4"/>
      <c r="C4" s="4" t="s">
        <v>13</v>
      </c>
      <c r="D4" s="10">
        <v>3500</v>
      </c>
      <c r="E4" s="10"/>
      <c r="F4" s="10">
        <v>151.62</v>
      </c>
      <c r="G4" s="22">
        <f>D4-F4</f>
        <v>3348.38</v>
      </c>
      <c r="H4" s="3"/>
    </row>
    <row r="5" spans="1:8" ht="58.5" customHeight="1" x14ac:dyDescent="0.25">
      <c r="A5" s="7" t="s">
        <v>14</v>
      </c>
      <c r="B5" s="4"/>
      <c r="C5" s="4" t="s">
        <v>16</v>
      </c>
      <c r="D5" s="10">
        <v>2446.5</v>
      </c>
      <c r="E5" s="10"/>
      <c r="F5" s="10">
        <v>1.75</v>
      </c>
      <c r="G5" s="22">
        <f t="shared" ref="G5:G6" si="0">D5-F5</f>
        <v>2444.75</v>
      </c>
      <c r="H5" s="3"/>
    </row>
    <row r="6" spans="1:8" ht="58.5" customHeight="1" x14ac:dyDescent="0.25">
      <c r="A6" s="7" t="s">
        <v>17</v>
      </c>
      <c r="B6" s="4"/>
      <c r="C6" s="5" t="s">
        <v>19</v>
      </c>
      <c r="D6" s="10">
        <v>2446.5</v>
      </c>
      <c r="E6" s="10"/>
      <c r="F6" s="10">
        <v>1.75</v>
      </c>
      <c r="G6" s="22">
        <f t="shared" si="0"/>
        <v>2444.75</v>
      </c>
      <c r="H6" s="3"/>
    </row>
    <row r="7" spans="1:8" ht="58.5" customHeight="1" x14ac:dyDescent="0.25">
      <c r="A7" s="7" t="s">
        <v>20</v>
      </c>
      <c r="B7" s="4"/>
      <c r="C7" s="4" t="s">
        <v>22</v>
      </c>
      <c r="D7" s="10">
        <v>2132</v>
      </c>
      <c r="E7" s="10">
        <v>60.77</v>
      </c>
      <c r="F7" s="10"/>
      <c r="G7" s="15">
        <f>D7+E7</f>
        <v>2192.77</v>
      </c>
      <c r="H7" s="3"/>
    </row>
    <row r="8" spans="1:8" ht="58.5" customHeight="1" x14ac:dyDescent="0.25">
      <c r="A8" s="7" t="s">
        <v>23</v>
      </c>
      <c r="B8" s="4"/>
      <c r="C8" s="5" t="s">
        <v>25</v>
      </c>
      <c r="D8" s="10">
        <v>1575</v>
      </c>
      <c r="E8" s="10">
        <v>110.92</v>
      </c>
      <c r="F8" s="10"/>
      <c r="G8" s="15">
        <f>D8+E8</f>
        <v>1685.92</v>
      </c>
      <c r="H8" s="3"/>
    </row>
    <row r="9" spans="1:8" x14ac:dyDescent="0.25">
      <c r="C9" s="2" t="s">
        <v>37</v>
      </c>
      <c r="D9" s="19">
        <f>SUM(D3:D8)</f>
        <v>30100</v>
      </c>
      <c r="E9" s="19">
        <f>SUM(E3:E8)</f>
        <v>171.69</v>
      </c>
      <c r="F9" s="19">
        <f>SUM(F3:F8)</f>
        <v>3620.0299999999997</v>
      </c>
      <c r="G9" s="19">
        <f>SUM(G3:G8)</f>
        <v>26651.660000000003</v>
      </c>
    </row>
    <row r="10" spans="1:8" ht="12" customHeight="1" x14ac:dyDescent="0.25"/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ht="12" customHeight="1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2.5" customHeight="1" x14ac:dyDescent="0.25">
      <c r="A13" s="7" t="s">
        <v>27</v>
      </c>
      <c r="B13" s="4"/>
      <c r="C13" s="4" t="s">
        <v>29</v>
      </c>
      <c r="D13" s="10">
        <v>8432</v>
      </c>
      <c r="E13" s="10"/>
      <c r="F13" s="10">
        <v>1253.99</v>
      </c>
      <c r="G13" s="15">
        <f>D13-F13</f>
        <v>7178.01</v>
      </c>
      <c r="H13" s="3"/>
    </row>
    <row r="14" spans="1:8" ht="52.5" customHeight="1" x14ac:dyDescent="0.25">
      <c r="A14" s="7" t="s">
        <v>30</v>
      </c>
      <c r="B14" s="4"/>
      <c r="C14" s="4" t="s">
        <v>13</v>
      </c>
      <c r="D14" s="10">
        <v>2446.5</v>
      </c>
      <c r="E14" s="10"/>
      <c r="F14" s="10">
        <v>1.75</v>
      </c>
      <c r="G14" s="15">
        <f t="shared" ref="G14:G16" si="1">D14-F14</f>
        <v>2444.75</v>
      </c>
      <c r="H14" s="3"/>
    </row>
    <row r="15" spans="1:8" ht="52.5" customHeight="1" x14ac:dyDescent="0.25">
      <c r="A15" s="7" t="s">
        <v>32</v>
      </c>
      <c r="B15" s="4"/>
      <c r="C15" s="4" t="s">
        <v>34</v>
      </c>
      <c r="D15" s="10">
        <v>6800</v>
      </c>
      <c r="E15" s="10"/>
      <c r="F15" s="10">
        <v>905.29</v>
      </c>
      <c r="G15" s="15">
        <f t="shared" si="1"/>
        <v>5894.71</v>
      </c>
      <c r="H15" s="3"/>
    </row>
    <row r="16" spans="1:8" ht="52.5" customHeight="1" x14ac:dyDescent="0.25">
      <c r="A16" s="7" t="s">
        <v>35</v>
      </c>
      <c r="B16" s="4"/>
      <c r="C16" s="4" t="s">
        <v>13</v>
      </c>
      <c r="D16" s="10">
        <v>2446.5</v>
      </c>
      <c r="E16" s="10"/>
      <c r="F16" s="10">
        <v>1.75</v>
      </c>
      <c r="G16" s="15">
        <f t="shared" si="1"/>
        <v>2444.75</v>
      </c>
      <c r="H16" s="3"/>
    </row>
    <row r="17" spans="1:8" ht="12" customHeight="1" x14ac:dyDescent="0.25">
      <c r="C17" s="6" t="s">
        <v>37</v>
      </c>
      <c r="D17" s="19">
        <f>SUM(D13:D16)</f>
        <v>20125</v>
      </c>
      <c r="E17" s="20"/>
      <c r="F17" s="19">
        <f>SUM(F13:F16)</f>
        <v>2162.7799999999997</v>
      </c>
      <c r="G17" s="19">
        <f>SUM(G13:G16)</f>
        <v>17962.22</v>
      </c>
    </row>
    <row r="18" spans="1:8" ht="12.75" customHeight="1" x14ac:dyDescent="0.25">
      <c r="C18" s="6" t="s">
        <v>26</v>
      </c>
      <c r="D18" s="19">
        <f>D9+D17</f>
        <v>50225</v>
      </c>
      <c r="E18" s="20"/>
      <c r="F18" s="19">
        <f>F9+F17</f>
        <v>5782.8099999999995</v>
      </c>
      <c r="G18" s="19">
        <f>G9+G17</f>
        <v>44613.880000000005</v>
      </c>
    </row>
    <row r="19" spans="1:8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2" t="s">
        <v>6</v>
      </c>
      <c r="H19" s="1" t="s">
        <v>7</v>
      </c>
    </row>
    <row r="20" spans="1:8" ht="12" customHeight="1" x14ac:dyDescent="0.25">
      <c r="A20" s="132" t="s">
        <v>46</v>
      </c>
      <c r="B20" s="132"/>
      <c r="C20" s="132"/>
      <c r="D20" s="132"/>
      <c r="E20" s="132"/>
      <c r="F20" s="132"/>
      <c r="G20" s="132"/>
      <c r="H20" s="132"/>
    </row>
    <row r="21" spans="1:8" ht="45" customHeight="1" x14ac:dyDescent="0.25">
      <c r="A21" s="7" t="s">
        <v>40</v>
      </c>
      <c r="B21" s="4"/>
      <c r="C21" s="4" t="s">
        <v>42</v>
      </c>
      <c r="D21" s="10">
        <v>3675</v>
      </c>
      <c r="E21" s="10"/>
      <c r="F21" s="10">
        <v>297.08999999999997</v>
      </c>
      <c r="G21" s="15">
        <f>D21-F21</f>
        <v>3377.91</v>
      </c>
      <c r="H21" s="3"/>
    </row>
    <row r="22" spans="1:8" ht="45" customHeight="1" x14ac:dyDescent="0.25">
      <c r="A22" s="7" t="s">
        <v>43</v>
      </c>
      <c r="B22" s="4"/>
      <c r="C22" s="4" t="s">
        <v>45</v>
      </c>
      <c r="D22" s="10">
        <v>2446.5</v>
      </c>
      <c r="E22" s="10"/>
      <c r="F22" s="10">
        <v>1.75</v>
      </c>
      <c r="G22" s="15">
        <f>D22-F22</f>
        <v>2444.75</v>
      </c>
      <c r="H22" s="3"/>
    </row>
    <row r="23" spans="1:8" ht="12.75" customHeight="1" x14ac:dyDescent="0.25">
      <c r="C23" s="2" t="s">
        <v>37</v>
      </c>
      <c r="D23" s="19">
        <f>SUM(D21:D22)</f>
        <v>6121.5</v>
      </c>
      <c r="E23" s="20"/>
      <c r="F23" s="19">
        <f>SUM(F21:F22)</f>
        <v>298.83999999999997</v>
      </c>
      <c r="G23" s="19">
        <f>SUM(G21:G22)</f>
        <v>5822.66</v>
      </c>
    </row>
    <row r="24" spans="1:8" ht="9" customHeight="1" x14ac:dyDescent="0.25"/>
    <row r="25" spans="1:8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2" t="s">
        <v>6</v>
      </c>
      <c r="H25" s="1" t="s">
        <v>7</v>
      </c>
    </row>
    <row r="26" spans="1:8" ht="11.25" customHeight="1" x14ac:dyDescent="0.25">
      <c r="A26" s="130" t="s">
        <v>47</v>
      </c>
      <c r="B26" s="130"/>
      <c r="C26" s="130"/>
      <c r="D26" s="130"/>
      <c r="E26" s="130"/>
      <c r="F26" s="130"/>
      <c r="G26" s="130"/>
      <c r="H26" s="130"/>
    </row>
    <row r="27" spans="1:8" ht="43.5" customHeight="1" x14ac:dyDescent="0.25">
      <c r="A27" s="7" t="s">
        <v>48</v>
      </c>
      <c r="B27" s="4"/>
      <c r="C27" s="4" t="s">
        <v>50</v>
      </c>
      <c r="D27" s="10">
        <v>3300</v>
      </c>
      <c r="E27" s="10"/>
      <c r="F27" s="10">
        <v>129.86000000000001</v>
      </c>
      <c r="G27" s="22">
        <f>D27-F27</f>
        <v>3170.14</v>
      </c>
      <c r="H27" s="3"/>
    </row>
    <row r="28" spans="1:8" ht="12.75" customHeight="1" x14ac:dyDescent="0.25">
      <c r="A28" s="9"/>
      <c r="B28" s="9"/>
      <c r="C28" s="2" t="s">
        <v>37</v>
      </c>
      <c r="D28" s="23">
        <v>3300</v>
      </c>
      <c r="E28" s="20"/>
      <c r="F28" s="23">
        <v>129.86000000000001</v>
      </c>
      <c r="G28" s="24">
        <f>D28-F28</f>
        <v>3170.14</v>
      </c>
      <c r="H28" s="9"/>
    </row>
    <row r="29" spans="1:8" ht="11.25" customHeight="1" x14ac:dyDescent="0.25"/>
    <row r="30" spans="1:8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2" t="s">
        <v>6</v>
      </c>
      <c r="H30" s="1" t="s">
        <v>7</v>
      </c>
    </row>
    <row r="31" spans="1:8" ht="11.25" customHeight="1" x14ac:dyDescent="0.25">
      <c r="A31" s="130" t="s">
        <v>51</v>
      </c>
      <c r="B31" s="130"/>
      <c r="C31" s="130"/>
      <c r="D31" s="130"/>
      <c r="E31" s="130"/>
      <c r="F31" s="130"/>
      <c r="G31" s="130"/>
      <c r="H31" s="130"/>
    </row>
    <row r="32" spans="1:8" ht="44.25" customHeight="1" x14ac:dyDescent="0.25">
      <c r="A32" s="7" t="s">
        <v>52</v>
      </c>
      <c r="B32" s="4"/>
      <c r="C32" s="4" t="s">
        <v>54</v>
      </c>
      <c r="D32" s="10">
        <v>3300</v>
      </c>
      <c r="E32" s="10"/>
      <c r="F32" s="10">
        <v>129.86000000000001</v>
      </c>
      <c r="G32" s="15">
        <f>D32-F32</f>
        <v>3170.14</v>
      </c>
      <c r="H32" s="3"/>
    </row>
    <row r="33" spans="1:8" ht="12" customHeight="1" x14ac:dyDescent="0.25">
      <c r="C33" s="8" t="s">
        <v>37</v>
      </c>
      <c r="D33" s="23">
        <v>3300</v>
      </c>
      <c r="E33" s="20"/>
      <c r="F33" s="23">
        <v>129.86000000000001</v>
      </c>
      <c r="G33" s="25">
        <f>D33-F33</f>
        <v>3170.14</v>
      </c>
    </row>
    <row r="34" spans="1:8" ht="10.5" customHeight="1" x14ac:dyDescent="0.25"/>
    <row r="35" spans="1:8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2" t="s">
        <v>6</v>
      </c>
      <c r="H35" s="1" t="s">
        <v>7</v>
      </c>
    </row>
    <row r="36" spans="1:8" ht="12" customHeight="1" x14ac:dyDescent="0.25">
      <c r="A36" s="130" t="s">
        <v>55</v>
      </c>
      <c r="B36" s="130"/>
      <c r="C36" s="130"/>
      <c r="D36" s="130"/>
      <c r="E36" s="130"/>
      <c r="F36" s="130"/>
      <c r="G36" s="130"/>
      <c r="H36" s="130"/>
    </row>
    <row r="37" spans="1:8" ht="45.75" customHeight="1" x14ac:dyDescent="0.25">
      <c r="A37" s="7" t="s">
        <v>56</v>
      </c>
      <c r="B37" s="4"/>
      <c r="C37" s="4" t="s">
        <v>58</v>
      </c>
      <c r="D37" s="10">
        <v>3176.5</v>
      </c>
      <c r="E37" s="10"/>
      <c r="F37" s="10">
        <v>116.42</v>
      </c>
      <c r="G37" s="22">
        <f>D37-F37</f>
        <v>3060.08</v>
      </c>
      <c r="H37" s="3"/>
    </row>
    <row r="38" spans="1:8" ht="45.75" customHeight="1" x14ac:dyDescent="0.25">
      <c r="A38" s="7" t="s">
        <v>59</v>
      </c>
      <c r="B38" s="4"/>
      <c r="C38" s="4" t="s">
        <v>61</v>
      </c>
      <c r="D38" s="10">
        <v>2100</v>
      </c>
      <c r="E38" s="10">
        <v>64.3</v>
      </c>
      <c r="F38" s="10"/>
      <c r="G38" s="15">
        <f>D38+E38</f>
        <v>2164.3000000000002</v>
      </c>
      <c r="H38" s="3"/>
    </row>
    <row r="39" spans="1:8" ht="45.75" customHeight="1" x14ac:dyDescent="0.25">
      <c r="A39" s="7" t="s">
        <v>62</v>
      </c>
      <c r="B39" s="4"/>
      <c r="C39" s="4" t="s">
        <v>64</v>
      </c>
      <c r="D39" s="10">
        <v>2100</v>
      </c>
      <c r="E39" s="10">
        <v>64.3</v>
      </c>
      <c r="F39" s="10"/>
      <c r="G39" s="15">
        <f t="shared" ref="G39:G41" si="2">D39+E39</f>
        <v>2164.3000000000002</v>
      </c>
      <c r="H39" s="3"/>
    </row>
    <row r="40" spans="1:8" ht="45.75" customHeight="1" x14ac:dyDescent="0.25">
      <c r="A40" s="7" t="s">
        <v>65</v>
      </c>
      <c r="B40" s="4"/>
      <c r="C40" s="4" t="s">
        <v>67</v>
      </c>
      <c r="D40" s="10">
        <v>1732.5</v>
      </c>
      <c r="E40" s="10">
        <v>93.94</v>
      </c>
      <c r="F40" s="10"/>
      <c r="G40" s="15">
        <f t="shared" si="2"/>
        <v>1826.44</v>
      </c>
      <c r="H40" s="3"/>
    </row>
    <row r="41" spans="1:8" ht="45.75" customHeight="1" x14ac:dyDescent="0.25">
      <c r="A41" s="7" t="s">
        <v>68</v>
      </c>
      <c r="B41" s="4"/>
      <c r="C41" s="4" t="s">
        <v>70</v>
      </c>
      <c r="D41" s="10">
        <v>1475</v>
      </c>
      <c r="E41" s="10">
        <v>117.32</v>
      </c>
      <c r="F41" s="10"/>
      <c r="G41" s="15">
        <f t="shared" si="2"/>
        <v>1592.32</v>
      </c>
      <c r="H41" s="3"/>
    </row>
    <row r="42" spans="1:8" ht="12" customHeight="1" x14ac:dyDescent="0.25">
      <c r="C42" s="2" t="s">
        <v>37</v>
      </c>
      <c r="D42" s="19">
        <f>SUM(D37:D41)</f>
        <v>10584</v>
      </c>
      <c r="E42" s="19">
        <f>SUM(E37:E41)</f>
        <v>339.86</v>
      </c>
      <c r="F42" s="19">
        <f>SUM(F37:F41)</f>
        <v>116.42</v>
      </c>
      <c r="G42" s="19">
        <f>SUM(G37:G41)</f>
        <v>10807.44</v>
      </c>
    </row>
    <row r="43" spans="1:8" ht="12.75" customHeight="1" x14ac:dyDescent="0.25">
      <c r="C43" s="2" t="s">
        <v>26</v>
      </c>
      <c r="D43" s="19">
        <f>D23+D28+D33+D42</f>
        <v>23305.5</v>
      </c>
      <c r="E43" s="19">
        <f>E23+E28+E33+E42</f>
        <v>339.86</v>
      </c>
      <c r="F43" s="19">
        <f>F23+F28+F33+F42</f>
        <v>674.9799999999999</v>
      </c>
      <c r="G43" s="19">
        <f>G23+G28+G33+G42</f>
        <v>22970.379999999997</v>
      </c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ht="11.25" customHeight="1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43.5" customHeight="1" x14ac:dyDescent="0.25">
      <c r="A46" s="7" t="s">
        <v>72</v>
      </c>
      <c r="B46" s="4"/>
      <c r="C46" s="4" t="s">
        <v>74</v>
      </c>
      <c r="D46" s="10">
        <v>3102</v>
      </c>
      <c r="E46" s="10"/>
      <c r="F46" s="10">
        <v>108.31</v>
      </c>
      <c r="G46" s="10">
        <f>D46-F46</f>
        <v>2993.69</v>
      </c>
      <c r="H46" s="3"/>
    </row>
    <row r="47" spans="1:8" ht="43.5" customHeight="1" x14ac:dyDescent="0.25">
      <c r="A47" s="7" t="s">
        <v>75</v>
      </c>
      <c r="B47" s="4"/>
      <c r="C47" s="4" t="s">
        <v>13</v>
      </c>
      <c r="D47" s="10">
        <v>2184</v>
      </c>
      <c r="E47" s="10">
        <v>55.16</v>
      </c>
      <c r="F47" s="10"/>
      <c r="G47" s="10">
        <f>D47+E47</f>
        <v>2239.16</v>
      </c>
      <c r="H47" s="3"/>
    </row>
    <row r="48" spans="1:8" ht="43.5" customHeight="1" x14ac:dyDescent="0.25">
      <c r="A48" s="7" t="s">
        <v>77</v>
      </c>
      <c r="B48" s="4"/>
      <c r="C48" s="4" t="s">
        <v>79</v>
      </c>
      <c r="D48" s="10">
        <v>1800</v>
      </c>
      <c r="E48" s="10">
        <v>84.52</v>
      </c>
      <c r="F48" s="10"/>
      <c r="G48" s="10">
        <f t="shared" ref="G48:G52" si="3">D48+E48</f>
        <v>1884.52</v>
      </c>
      <c r="H48" s="3"/>
    </row>
    <row r="49" spans="1:8" ht="43.5" customHeight="1" x14ac:dyDescent="0.25">
      <c r="A49" s="7" t="s">
        <v>80</v>
      </c>
      <c r="B49" s="4"/>
      <c r="C49" s="4" t="s">
        <v>82</v>
      </c>
      <c r="D49" s="10">
        <v>920</v>
      </c>
      <c r="E49" s="10">
        <v>152.84</v>
      </c>
      <c r="F49" s="10"/>
      <c r="G49" s="10">
        <f t="shared" si="3"/>
        <v>1072.8399999999999</v>
      </c>
      <c r="H49" s="3"/>
    </row>
    <row r="50" spans="1:8" ht="43.5" customHeight="1" x14ac:dyDescent="0.25">
      <c r="A50" s="7" t="s">
        <v>83</v>
      </c>
      <c r="B50" s="4"/>
      <c r="C50" s="4" t="s">
        <v>85</v>
      </c>
      <c r="D50" s="10">
        <v>1250</v>
      </c>
      <c r="E50" s="10">
        <v>131.72</v>
      </c>
      <c r="F50" s="10"/>
      <c r="G50" s="10">
        <f t="shared" si="3"/>
        <v>1381.72</v>
      </c>
      <c r="H50" s="3"/>
    </row>
    <row r="51" spans="1:8" ht="43.5" customHeight="1" x14ac:dyDescent="0.25">
      <c r="A51" s="7" t="s">
        <v>86</v>
      </c>
      <c r="B51" s="4"/>
      <c r="C51" s="4" t="s">
        <v>88</v>
      </c>
      <c r="D51" s="10">
        <v>2096.5</v>
      </c>
      <c r="E51" s="10">
        <v>64.680000000000007</v>
      </c>
      <c r="F51" s="10"/>
      <c r="G51" s="10">
        <f t="shared" si="3"/>
        <v>2161.1799999999998</v>
      </c>
      <c r="H51" s="3"/>
    </row>
    <row r="52" spans="1:8" ht="43.5" customHeight="1" x14ac:dyDescent="0.25">
      <c r="A52" s="7" t="s">
        <v>89</v>
      </c>
      <c r="B52" s="4"/>
      <c r="C52" s="4" t="s">
        <v>91</v>
      </c>
      <c r="D52" s="10">
        <v>1400</v>
      </c>
      <c r="E52" s="10">
        <v>122.12</v>
      </c>
      <c r="F52" s="10"/>
      <c r="G52" s="10">
        <f t="shared" si="3"/>
        <v>1522.12</v>
      </c>
      <c r="H52" s="3"/>
    </row>
    <row r="53" spans="1:8" ht="43.5" customHeight="1" x14ac:dyDescent="0.25">
      <c r="A53" s="7" t="s">
        <v>92</v>
      </c>
      <c r="B53" s="4"/>
      <c r="C53" s="4" t="s">
        <v>94</v>
      </c>
      <c r="D53" s="10">
        <v>2500</v>
      </c>
      <c r="E53" s="10"/>
      <c r="F53" s="10">
        <v>7.57</v>
      </c>
      <c r="G53" s="10">
        <f>D53-F53</f>
        <v>2492.4299999999998</v>
      </c>
      <c r="H53" s="3"/>
    </row>
    <row r="54" spans="1:8" ht="12.75" customHeight="1" x14ac:dyDescent="0.25">
      <c r="C54" s="2" t="s">
        <v>37</v>
      </c>
      <c r="D54" s="19">
        <f>SUM(D46:D53)</f>
        <v>15252.5</v>
      </c>
      <c r="E54" s="19">
        <f>SUM(E46:E53)</f>
        <v>611.04</v>
      </c>
      <c r="F54" s="19">
        <f>SUM(F46:F53)</f>
        <v>115.88</v>
      </c>
      <c r="G54" s="19">
        <f>SUM(G46:G53)</f>
        <v>15747.66</v>
      </c>
    </row>
    <row r="56" spans="1:8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2" t="s">
        <v>6</v>
      </c>
      <c r="H56" s="1" t="s">
        <v>7</v>
      </c>
    </row>
    <row r="57" spans="1:8" x14ac:dyDescent="0.25">
      <c r="A57" s="130" t="s">
        <v>95</v>
      </c>
      <c r="B57" s="130"/>
      <c r="C57" s="130"/>
      <c r="D57" s="130"/>
      <c r="E57" s="130"/>
      <c r="F57" s="130"/>
      <c r="G57" s="130"/>
      <c r="H57" s="130"/>
    </row>
    <row r="58" spans="1:8" ht="44.25" customHeight="1" x14ac:dyDescent="0.25">
      <c r="A58" s="7" t="s">
        <v>96</v>
      </c>
      <c r="B58" s="4"/>
      <c r="C58" s="4" t="s">
        <v>98</v>
      </c>
      <c r="D58" s="10">
        <v>10257</v>
      </c>
      <c r="E58" s="10"/>
      <c r="F58" s="10">
        <v>1643.76</v>
      </c>
      <c r="G58" s="10">
        <f>D58-F58</f>
        <v>8613.24</v>
      </c>
      <c r="H58" s="3"/>
    </row>
    <row r="59" spans="1:8" ht="44.25" customHeight="1" x14ac:dyDescent="0.25">
      <c r="A59" s="7" t="s">
        <v>99</v>
      </c>
      <c r="B59" s="4"/>
      <c r="C59" s="4" t="s">
        <v>101</v>
      </c>
      <c r="D59" s="10">
        <v>2446.5</v>
      </c>
      <c r="E59" s="10"/>
      <c r="F59" s="10">
        <v>1.75</v>
      </c>
      <c r="G59" s="10">
        <f t="shared" ref="G59:G62" si="4">D59-F59</f>
        <v>2444.75</v>
      </c>
      <c r="H59" s="3"/>
    </row>
    <row r="60" spans="1:8" ht="44.25" customHeight="1" x14ac:dyDescent="0.25">
      <c r="A60" s="7" t="s">
        <v>102</v>
      </c>
      <c r="B60" s="4"/>
      <c r="C60" s="4" t="s">
        <v>104</v>
      </c>
      <c r="D60" s="10">
        <v>3675</v>
      </c>
      <c r="E60" s="10"/>
      <c r="F60" s="10">
        <v>297.08999999999997</v>
      </c>
      <c r="G60" s="10">
        <f t="shared" si="4"/>
        <v>3377.91</v>
      </c>
      <c r="H60" s="3"/>
    </row>
    <row r="61" spans="1:8" ht="44.25" customHeight="1" x14ac:dyDescent="0.25">
      <c r="A61" s="7" t="s">
        <v>105</v>
      </c>
      <c r="B61" s="4"/>
      <c r="C61" s="4" t="s">
        <v>107</v>
      </c>
      <c r="D61" s="10">
        <v>2446.5</v>
      </c>
      <c r="E61" s="10"/>
      <c r="F61" s="10">
        <v>1.75</v>
      </c>
      <c r="G61" s="10">
        <f t="shared" si="4"/>
        <v>2444.75</v>
      </c>
      <c r="H61" s="3"/>
    </row>
    <row r="62" spans="1:8" ht="44.25" customHeight="1" x14ac:dyDescent="0.25">
      <c r="A62" s="7" t="s">
        <v>108</v>
      </c>
      <c r="B62" s="4"/>
      <c r="C62" s="4" t="s">
        <v>110</v>
      </c>
      <c r="D62" s="10">
        <v>3176.5</v>
      </c>
      <c r="E62" s="10"/>
      <c r="F62" s="10">
        <v>116.42</v>
      </c>
      <c r="G62" s="10">
        <f t="shared" si="4"/>
        <v>3060.08</v>
      </c>
      <c r="H62" s="3"/>
    </row>
    <row r="63" spans="1:8" ht="11.25" customHeight="1" x14ac:dyDescent="0.25">
      <c r="C63" s="2" t="s">
        <v>37</v>
      </c>
      <c r="D63" s="19">
        <f>SUM(D58:D62)</f>
        <v>22001.5</v>
      </c>
      <c r="E63" s="20"/>
      <c r="F63" s="19">
        <f>SUM(F58:F62)</f>
        <v>2060.77</v>
      </c>
      <c r="G63" s="19">
        <f>SUM(G58:G62)</f>
        <v>19940.730000000003</v>
      </c>
    </row>
    <row r="64" spans="1:8" ht="11.25" customHeight="1" x14ac:dyDescent="0.25">
      <c r="C64" s="2" t="s">
        <v>26</v>
      </c>
      <c r="D64" s="19">
        <f>D54+D63</f>
        <v>37254</v>
      </c>
      <c r="E64" s="20"/>
      <c r="F64" s="19">
        <f>F54+F63</f>
        <v>2176.65</v>
      </c>
      <c r="G64" s="19">
        <f>G54+G63</f>
        <v>35688.39</v>
      </c>
    </row>
    <row r="66" spans="1:8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2" t="s">
        <v>6</v>
      </c>
      <c r="H66" s="1" t="s">
        <v>7</v>
      </c>
    </row>
    <row r="67" spans="1:8" ht="13.5" customHeight="1" x14ac:dyDescent="0.25">
      <c r="A67" s="132" t="s">
        <v>118</v>
      </c>
      <c r="B67" s="132"/>
      <c r="C67" s="132"/>
      <c r="D67" s="132"/>
      <c r="E67" s="132"/>
      <c r="F67" s="132"/>
      <c r="G67" s="132"/>
      <c r="H67" s="132"/>
    </row>
    <row r="68" spans="1:8" ht="45.75" customHeight="1" x14ac:dyDescent="0.25">
      <c r="A68" s="7" t="s">
        <v>111</v>
      </c>
      <c r="B68" s="4"/>
      <c r="C68" s="4" t="s">
        <v>113</v>
      </c>
      <c r="D68" s="10">
        <v>4454</v>
      </c>
      <c r="E68" s="10"/>
      <c r="F68" s="10">
        <v>425.66</v>
      </c>
      <c r="G68" s="10">
        <f>D68-F68</f>
        <v>4028.34</v>
      </c>
      <c r="H68" s="3"/>
    </row>
    <row r="69" spans="1:8" ht="45.75" customHeight="1" x14ac:dyDescent="0.25">
      <c r="A69" s="7" t="s">
        <v>114</v>
      </c>
      <c r="B69" s="4"/>
      <c r="C69" s="4" t="s">
        <v>116</v>
      </c>
      <c r="D69" s="10">
        <v>2446.5</v>
      </c>
      <c r="E69" s="10"/>
      <c r="F69" s="10">
        <v>1.75</v>
      </c>
      <c r="G69" s="10">
        <f>D69-F69</f>
        <v>2444.75</v>
      </c>
      <c r="H69" s="3"/>
    </row>
    <row r="70" spans="1:8" ht="11.25" customHeight="1" x14ac:dyDescent="0.25">
      <c r="C70" s="12" t="s">
        <v>37</v>
      </c>
      <c r="D70" s="19">
        <f>SUM(D68:D69)</f>
        <v>6900.5</v>
      </c>
      <c r="E70" s="20"/>
      <c r="F70" s="19">
        <f>SUM(F68:F69)</f>
        <v>427.41</v>
      </c>
      <c r="G70" s="19">
        <f>SUM(G68:G69)</f>
        <v>6473.09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ht="14.25" customHeight="1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49.5" customHeight="1" x14ac:dyDescent="0.25">
      <c r="A74" s="11" t="s">
        <v>119</v>
      </c>
      <c r="B74" s="4"/>
      <c r="C74" s="4" t="s">
        <v>121</v>
      </c>
      <c r="D74" s="10">
        <v>7900</v>
      </c>
      <c r="E74" s="10"/>
      <c r="F74" s="13">
        <v>1140.25</v>
      </c>
      <c r="G74" s="10">
        <f>D74-F74</f>
        <v>6759.75</v>
      </c>
      <c r="H74" s="3"/>
    </row>
    <row r="75" spans="1:8" ht="43.5" customHeight="1" x14ac:dyDescent="0.25">
      <c r="A75" s="11" t="s">
        <v>122</v>
      </c>
      <c r="B75" s="4"/>
      <c r="C75" s="4" t="s">
        <v>124</v>
      </c>
      <c r="D75" s="10">
        <v>3578</v>
      </c>
      <c r="E75" s="10"/>
      <c r="F75" s="13">
        <v>177.8</v>
      </c>
      <c r="G75" s="10">
        <f t="shared" ref="G75:G83" si="5">D75-F75</f>
        <v>3400.2</v>
      </c>
      <c r="H75" s="3"/>
    </row>
    <row r="76" spans="1:8" ht="43.5" customHeight="1" x14ac:dyDescent="0.25">
      <c r="A76" s="11" t="s">
        <v>125</v>
      </c>
      <c r="B76" s="4"/>
      <c r="C76" s="4" t="s">
        <v>127</v>
      </c>
      <c r="D76" s="10">
        <v>2772</v>
      </c>
      <c r="E76" s="10"/>
      <c r="F76" s="13">
        <v>52.16</v>
      </c>
      <c r="G76" s="10">
        <f t="shared" si="5"/>
        <v>2719.84</v>
      </c>
      <c r="H76" s="3"/>
    </row>
    <row r="77" spans="1:8" ht="43.5" customHeight="1" x14ac:dyDescent="0.25">
      <c r="A77" s="11" t="s">
        <v>128</v>
      </c>
      <c r="B77" s="4"/>
      <c r="C77" s="4" t="s">
        <v>130</v>
      </c>
      <c r="D77" s="10">
        <v>2500</v>
      </c>
      <c r="E77" s="10"/>
      <c r="F77" s="13">
        <v>7.57</v>
      </c>
      <c r="G77" s="10">
        <f t="shared" si="5"/>
        <v>2492.4299999999998</v>
      </c>
      <c r="H77" s="3"/>
    </row>
    <row r="78" spans="1:8" ht="43.5" customHeight="1" x14ac:dyDescent="0.25">
      <c r="A78" s="11" t="s">
        <v>131</v>
      </c>
      <c r="B78" s="4"/>
      <c r="C78" s="4" t="s">
        <v>13</v>
      </c>
      <c r="D78" s="10">
        <v>2446.5</v>
      </c>
      <c r="E78" s="10"/>
      <c r="F78" s="13">
        <v>1.75</v>
      </c>
      <c r="G78" s="10">
        <f t="shared" si="5"/>
        <v>2444.75</v>
      </c>
      <c r="H78" s="3"/>
    </row>
    <row r="79" spans="1:8" ht="43.5" customHeight="1" x14ac:dyDescent="0.25">
      <c r="A79" s="11" t="s">
        <v>133</v>
      </c>
      <c r="B79" s="4"/>
      <c r="C79" s="4" t="s">
        <v>135</v>
      </c>
      <c r="D79" s="10">
        <v>2500</v>
      </c>
      <c r="E79" s="10"/>
      <c r="F79" s="13">
        <v>7.57</v>
      </c>
      <c r="G79" s="10">
        <f t="shared" si="5"/>
        <v>2492.4299999999998</v>
      </c>
      <c r="H79" s="3"/>
    </row>
    <row r="80" spans="1:8" ht="43.5" customHeight="1" x14ac:dyDescent="0.25">
      <c r="A80" s="11" t="s">
        <v>136</v>
      </c>
      <c r="B80" s="4"/>
      <c r="C80" s="4" t="s">
        <v>138</v>
      </c>
      <c r="D80" s="10">
        <v>2772</v>
      </c>
      <c r="E80" s="10"/>
      <c r="F80" s="13">
        <v>52.16</v>
      </c>
      <c r="G80" s="10">
        <f t="shared" si="5"/>
        <v>2719.84</v>
      </c>
      <c r="H80" s="3"/>
    </row>
    <row r="81" spans="1:8" ht="43.5" customHeight="1" x14ac:dyDescent="0.25">
      <c r="A81" s="11" t="s">
        <v>139</v>
      </c>
      <c r="B81" s="4"/>
      <c r="C81" s="4" t="s">
        <v>141</v>
      </c>
      <c r="D81" s="10">
        <v>3465</v>
      </c>
      <c r="E81" s="10"/>
      <c r="F81" s="13">
        <v>147.81</v>
      </c>
      <c r="G81" s="10">
        <f t="shared" si="5"/>
        <v>3317.19</v>
      </c>
      <c r="H81" s="3"/>
    </row>
    <row r="82" spans="1:8" ht="43.5" customHeight="1" x14ac:dyDescent="0.25">
      <c r="A82" s="11" t="s">
        <v>142</v>
      </c>
      <c r="B82" s="4"/>
      <c r="C82" s="4" t="s">
        <v>146</v>
      </c>
      <c r="D82" s="10">
        <v>3465</v>
      </c>
      <c r="E82" s="10"/>
      <c r="F82" s="13">
        <v>147.81</v>
      </c>
      <c r="G82" s="10">
        <f t="shared" si="5"/>
        <v>3317.19</v>
      </c>
      <c r="H82" s="3"/>
    </row>
    <row r="83" spans="1:8" ht="43.5" customHeight="1" x14ac:dyDescent="0.25">
      <c r="A83" s="11" t="s">
        <v>143</v>
      </c>
      <c r="B83" s="4"/>
      <c r="C83" s="4" t="s">
        <v>147</v>
      </c>
      <c r="D83" s="10">
        <v>3465</v>
      </c>
      <c r="E83" s="10"/>
      <c r="F83" s="13">
        <v>147.81</v>
      </c>
      <c r="G83" s="10">
        <f t="shared" si="5"/>
        <v>3317.19</v>
      </c>
      <c r="H83" s="3"/>
    </row>
    <row r="84" spans="1:8" ht="12.75" customHeight="1" x14ac:dyDescent="0.25">
      <c r="C84" s="2" t="s">
        <v>37</v>
      </c>
      <c r="D84" s="19">
        <f>SUM(D74:D83)</f>
        <v>34863.5</v>
      </c>
      <c r="E84" s="20"/>
      <c r="F84" s="19">
        <f>SUM(F74:F83)</f>
        <v>1882.6899999999998</v>
      </c>
      <c r="G84" s="19">
        <f>SUM(G74:G83)</f>
        <v>32980.81</v>
      </c>
    </row>
    <row r="85" spans="1:8" ht="12.75" customHeight="1" x14ac:dyDescent="0.25">
      <c r="C85" s="2" t="s">
        <v>26</v>
      </c>
      <c r="D85" s="19">
        <f>D70+D84</f>
        <v>41764</v>
      </c>
      <c r="E85" s="20"/>
      <c r="F85" s="19">
        <f>F70+F84</f>
        <v>2310.1</v>
      </c>
      <c r="G85" s="19">
        <f>G70+G84</f>
        <v>39453.899999999994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ht="12" customHeight="1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48.75" customHeight="1" x14ac:dyDescent="0.25">
      <c r="A89" s="11" t="s">
        <v>149</v>
      </c>
      <c r="B89" s="11"/>
      <c r="C89" s="4" t="s">
        <v>151</v>
      </c>
      <c r="D89" s="10">
        <v>3578</v>
      </c>
      <c r="E89" s="10"/>
      <c r="F89" s="10">
        <v>177.8</v>
      </c>
      <c r="G89" s="10">
        <f>D89-F89</f>
        <v>3400.2</v>
      </c>
      <c r="H89" s="3"/>
    </row>
    <row r="90" spans="1:8" ht="48.75" customHeight="1" x14ac:dyDescent="0.25">
      <c r="A90" s="11" t="s">
        <v>152</v>
      </c>
      <c r="B90" s="11"/>
      <c r="C90" s="4" t="s">
        <v>13</v>
      </c>
      <c r="D90" s="10">
        <v>1600</v>
      </c>
      <c r="E90" s="10">
        <v>109.32</v>
      </c>
      <c r="F90" s="10"/>
      <c r="G90" s="10">
        <f>D90+E90</f>
        <v>1709.32</v>
      </c>
      <c r="H90" s="3"/>
    </row>
    <row r="91" spans="1:8" ht="48.75" customHeight="1" x14ac:dyDescent="0.25">
      <c r="A91" s="11" t="s">
        <v>154</v>
      </c>
      <c r="B91" s="11"/>
      <c r="C91" s="4" t="s">
        <v>156</v>
      </c>
      <c r="D91" s="10">
        <v>6500</v>
      </c>
      <c r="E91" s="10"/>
      <c r="F91" s="10">
        <v>841.21</v>
      </c>
      <c r="G91" s="10">
        <f>D91-F91</f>
        <v>5658.79</v>
      </c>
      <c r="H91" s="3"/>
    </row>
    <row r="92" spans="1:8" ht="48.75" customHeight="1" x14ac:dyDescent="0.25">
      <c r="A92" s="11" t="s">
        <v>157</v>
      </c>
      <c r="B92" s="11"/>
      <c r="C92" s="4" t="s">
        <v>159</v>
      </c>
      <c r="D92" s="10">
        <v>2772</v>
      </c>
      <c r="E92" s="10"/>
      <c r="F92" s="10">
        <v>52.16</v>
      </c>
      <c r="G92" s="10">
        <f>D92-F92</f>
        <v>2719.84</v>
      </c>
      <c r="H92" s="3"/>
    </row>
    <row r="93" spans="1:8" ht="48.75" customHeight="1" x14ac:dyDescent="0.25">
      <c r="A93" s="11" t="s">
        <v>160</v>
      </c>
      <c r="B93" s="11"/>
      <c r="C93" s="4" t="s">
        <v>162</v>
      </c>
      <c r="D93" s="10">
        <v>1800</v>
      </c>
      <c r="E93" s="10">
        <v>84.52</v>
      </c>
      <c r="F93" s="10"/>
      <c r="G93" s="10">
        <f>D93+E93</f>
        <v>1884.52</v>
      </c>
      <c r="H93" s="3"/>
    </row>
    <row r="94" spans="1:8" ht="48.75" customHeight="1" x14ac:dyDescent="0.25">
      <c r="A94" s="11" t="s">
        <v>163</v>
      </c>
      <c r="B94" s="11"/>
      <c r="C94" s="4" t="s">
        <v>91</v>
      </c>
      <c r="D94" s="10">
        <v>2348.5</v>
      </c>
      <c r="E94" s="10">
        <v>8.92</v>
      </c>
      <c r="F94" s="10"/>
      <c r="G94" s="10">
        <f>D94+E94</f>
        <v>2357.42</v>
      </c>
      <c r="H94" s="3"/>
    </row>
    <row r="95" spans="1:8" ht="48.75" customHeight="1" x14ac:dyDescent="0.25">
      <c r="A95" s="11" t="s">
        <v>165</v>
      </c>
      <c r="B95" s="11"/>
      <c r="C95" s="4" t="s">
        <v>167</v>
      </c>
      <c r="D95" s="10">
        <v>2737</v>
      </c>
      <c r="E95" s="10"/>
      <c r="F95" s="10">
        <v>48.35</v>
      </c>
      <c r="G95" s="10">
        <f>D95-F95</f>
        <v>2688.65</v>
      </c>
      <c r="H95" s="3"/>
    </row>
    <row r="96" spans="1:8" ht="48.75" customHeight="1" x14ac:dyDescent="0.25">
      <c r="A96" s="11" t="s">
        <v>168</v>
      </c>
      <c r="B96" s="11"/>
      <c r="C96" s="4" t="s">
        <v>170</v>
      </c>
      <c r="D96" s="10">
        <v>2625</v>
      </c>
      <c r="E96" s="10"/>
      <c r="F96" s="10">
        <v>21.17</v>
      </c>
      <c r="G96" s="10">
        <f>D96-F96</f>
        <v>2603.83</v>
      </c>
      <c r="H96" s="3"/>
    </row>
    <row r="97" spans="1:8" ht="48.75" customHeight="1" x14ac:dyDescent="0.25">
      <c r="A97" s="11" t="s">
        <v>171</v>
      </c>
      <c r="B97" s="11"/>
      <c r="C97" s="4" t="s">
        <v>173</v>
      </c>
      <c r="D97" s="10">
        <v>1668</v>
      </c>
      <c r="E97" s="10">
        <v>104.97</v>
      </c>
      <c r="F97" s="10"/>
      <c r="G97" s="10">
        <f>D97+E97</f>
        <v>1772.97</v>
      </c>
      <c r="H97" s="3"/>
    </row>
    <row r="98" spans="1:8" ht="48.75" customHeight="1" x14ac:dyDescent="0.25">
      <c r="A98" s="11" t="s">
        <v>174</v>
      </c>
      <c r="B98" s="11"/>
      <c r="C98" s="4" t="s">
        <v>173</v>
      </c>
      <c r="D98" s="10">
        <v>1668</v>
      </c>
      <c r="E98" s="10">
        <v>104.97</v>
      </c>
      <c r="F98" s="10"/>
      <c r="G98" s="10">
        <f>D98+E98</f>
        <v>1772.97</v>
      </c>
      <c r="H98" s="3"/>
    </row>
    <row r="99" spans="1:8" ht="48.75" customHeight="1" x14ac:dyDescent="0.25">
      <c r="A99" s="11" t="s">
        <v>176</v>
      </c>
      <c r="B99" s="11"/>
      <c r="C99" s="4" t="s">
        <v>178</v>
      </c>
      <c r="D99" s="10">
        <v>2957</v>
      </c>
      <c r="E99" s="10"/>
      <c r="F99" s="10">
        <v>72.290000000000006</v>
      </c>
      <c r="G99" s="10">
        <f>D99-F99</f>
        <v>2884.71</v>
      </c>
      <c r="H99" s="3"/>
    </row>
    <row r="100" spans="1:8" ht="50.25" customHeight="1" x14ac:dyDescent="0.25">
      <c r="A100" s="11" t="s">
        <v>179</v>
      </c>
      <c r="B100" s="11"/>
      <c r="C100" s="4" t="s">
        <v>181</v>
      </c>
      <c r="D100" s="10">
        <v>2957</v>
      </c>
      <c r="E100" s="10"/>
      <c r="F100" s="10">
        <v>72.290000000000006</v>
      </c>
      <c r="G100" s="10">
        <f>D100-F100</f>
        <v>2884.71</v>
      </c>
      <c r="H100" s="3"/>
    </row>
    <row r="101" spans="1:8" ht="50.25" customHeight="1" x14ac:dyDescent="0.25">
      <c r="A101" s="11" t="s">
        <v>182</v>
      </c>
      <c r="B101" s="11"/>
      <c r="C101" s="4" t="s">
        <v>265</v>
      </c>
      <c r="D101" s="10">
        <v>2541</v>
      </c>
      <c r="E101" s="10"/>
      <c r="F101" s="10">
        <v>12.03</v>
      </c>
      <c r="G101" s="10">
        <f>D101-F101</f>
        <v>2528.9699999999998</v>
      </c>
      <c r="H101" s="3"/>
    </row>
    <row r="102" spans="1:8" ht="50.25" customHeight="1" x14ac:dyDescent="0.25">
      <c r="A102" s="11" t="s">
        <v>184</v>
      </c>
      <c r="B102" s="11"/>
      <c r="C102" s="4" t="s">
        <v>186</v>
      </c>
      <c r="D102" s="10">
        <v>1800</v>
      </c>
      <c r="E102" s="10">
        <v>84.52</v>
      </c>
      <c r="F102" s="10"/>
      <c r="G102" s="10">
        <f>D102+E102</f>
        <v>1884.52</v>
      </c>
      <c r="H102" s="3"/>
    </row>
    <row r="103" spans="1:8" ht="12" customHeight="1" x14ac:dyDescent="0.25">
      <c r="C103" s="12" t="s">
        <v>26</v>
      </c>
      <c r="D103" s="19">
        <f>SUM(D89:D102)</f>
        <v>37551.5</v>
      </c>
      <c r="E103" s="19">
        <f>SUM(E89:E102)</f>
        <v>497.21999999999991</v>
      </c>
      <c r="F103" s="19">
        <f>SUM(F89:F102)</f>
        <v>1297.3</v>
      </c>
      <c r="G103" s="19">
        <f>SUM(G89:G102)</f>
        <v>36751.42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ht="12" customHeight="1" x14ac:dyDescent="0.25">
      <c r="A106" s="130" t="s">
        <v>187</v>
      </c>
      <c r="B106" s="130"/>
      <c r="C106" s="130"/>
      <c r="D106" s="130"/>
      <c r="E106" s="130"/>
      <c r="F106" s="130"/>
      <c r="G106" s="130"/>
      <c r="H106" s="130"/>
    </row>
    <row r="107" spans="1:8" ht="50.25" customHeight="1" x14ac:dyDescent="0.25">
      <c r="A107" s="7" t="s">
        <v>188</v>
      </c>
      <c r="B107" s="4"/>
      <c r="C107" s="4" t="s">
        <v>190</v>
      </c>
      <c r="D107" s="10">
        <v>3244.5</v>
      </c>
      <c r="E107" s="10"/>
      <c r="F107" s="10">
        <v>123.82</v>
      </c>
      <c r="G107" s="10">
        <f>D107-F107</f>
        <v>3120.68</v>
      </c>
      <c r="H107" s="3"/>
    </row>
    <row r="108" spans="1:8" ht="50.25" customHeight="1" x14ac:dyDescent="0.25">
      <c r="A108" s="7" t="s">
        <v>191</v>
      </c>
      <c r="B108" s="4"/>
      <c r="C108" s="4" t="s">
        <v>193</v>
      </c>
      <c r="D108" s="10">
        <v>2205</v>
      </c>
      <c r="E108" s="10">
        <v>38.93</v>
      </c>
      <c r="F108" s="10"/>
      <c r="G108" s="10">
        <f>D108+E108</f>
        <v>2243.9299999999998</v>
      </c>
      <c r="H108" s="3"/>
    </row>
    <row r="109" spans="1:8" ht="50.25" customHeight="1" x14ac:dyDescent="0.25">
      <c r="A109" s="7" t="s">
        <v>194</v>
      </c>
      <c r="B109" s="4"/>
      <c r="C109" s="4" t="s">
        <v>193</v>
      </c>
      <c r="D109" s="10">
        <v>2205</v>
      </c>
      <c r="E109" s="10">
        <v>38.93</v>
      </c>
      <c r="F109" s="10"/>
      <c r="G109" s="10">
        <f>D109+E109</f>
        <v>2243.9299999999998</v>
      </c>
      <c r="H109" s="3"/>
    </row>
    <row r="110" spans="1:8" ht="12" customHeight="1" x14ac:dyDescent="0.25">
      <c r="C110" s="12" t="s">
        <v>37</v>
      </c>
      <c r="D110" s="18">
        <f>SUM(D107:D109)</f>
        <v>7654.5</v>
      </c>
      <c r="E110" s="18">
        <f>SUM(E108:E109)</f>
        <v>77.86</v>
      </c>
      <c r="F110" s="18">
        <f>SUM(F107)</f>
        <v>123.82</v>
      </c>
      <c r="G110" s="18">
        <f>SUM(G107:G109)</f>
        <v>7608.5399999999991</v>
      </c>
    </row>
    <row r="112" spans="1:8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2" t="s">
        <v>6</v>
      </c>
      <c r="H112" s="1" t="s">
        <v>7</v>
      </c>
    </row>
    <row r="113" spans="1:8" x14ac:dyDescent="0.25">
      <c r="A113" s="130" t="s">
        <v>196</v>
      </c>
      <c r="B113" s="130"/>
      <c r="C113" s="130"/>
      <c r="D113" s="130"/>
      <c r="E113" s="130"/>
      <c r="F113" s="130"/>
      <c r="G113" s="130"/>
      <c r="H113" s="130"/>
    </row>
    <row r="114" spans="1:8" ht="54.75" customHeight="1" x14ac:dyDescent="0.25">
      <c r="A114" s="7" t="s">
        <v>197</v>
      </c>
      <c r="B114" s="11"/>
      <c r="C114" s="4" t="s">
        <v>199</v>
      </c>
      <c r="D114" s="13">
        <v>1541</v>
      </c>
      <c r="E114" s="13">
        <v>113.09</v>
      </c>
      <c r="F114" s="13"/>
      <c r="G114" s="13">
        <f>D114+E114</f>
        <v>1654.09</v>
      </c>
      <c r="H114" s="3"/>
    </row>
    <row r="115" spans="1:8" ht="54.75" customHeight="1" x14ac:dyDescent="0.25">
      <c r="A115" s="7" t="s">
        <v>200</v>
      </c>
      <c r="B115" s="11"/>
      <c r="C115" s="4" t="s">
        <v>202</v>
      </c>
      <c r="D115" s="13">
        <v>1134</v>
      </c>
      <c r="E115" s="13">
        <v>139.13999999999999</v>
      </c>
      <c r="F115" s="13"/>
      <c r="G115" s="13">
        <f>D115+E115</f>
        <v>1273.1399999999999</v>
      </c>
      <c r="H115" s="3"/>
    </row>
    <row r="116" spans="1:8" ht="54.75" customHeight="1" x14ac:dyDescent="0.25">
      <c r="A116" s="7" t="s">
        <v>203</v>
      </c>
      <c r="B116" s="11"/>
      <c r="C116" s="4" t="s">
        <v>205</v>
      </c>
      <c r="D116" s="13">
        <v>1000</v>
      </c>
      <c r="E116" s="13">
        <v>147.72</v>
      </c>
      <c r="F116" s="13"/>
      <c r="G116" s="13">
        <f>D116+E116</f>
        <v>1147.72</v>
      </c>
      <c r="H116" s="3"/>
    </row>
    <row r="117" spans="1:8" ht="54.75" customHeight="1" x14ac:dyDescent="0.25">
      <c r="A117" s="7" t="s">
        <v>206</v>
      </c>
      <c r="B117" s="11"/>
      <c r="C117" s="4" t="s">
        <v>88</v>
      </c>
      <c r="D117" s="13">
        <v>2096.5</v>
      </c>
      <c r="E117" s="13">
        <v>64.680000000000007</v>
      </c>
      <c r="F117" s="13"/>
      <c r="G117" s="13">
        <f t="shared" ref="G117:G118" si="6">D117+E117</f>
        <v>2161.1799999999998</v>
      </c>
      <c r="H117" s="3"/>
    </row>
    <row r="118" spans="1:8" ht="54.75" customHeight="1" x14ac:dyDescent="0.25">
      <c r="A118" s="7" t="s">
        <v>208</v>
      </c>
      <c r="B118" s="11"/>
      <c r="C118" s="4" t="s">
        <v>210</v>
      </c>
      <c r="D118" s="13">
        <v>1500</v>
      </c>
      <c r="E118" s="13">
        <v>115.72</v>
      </c>
      <c r="F118" s="13"/>
      <c r="G118" s="13">
        <f t="shared" si="6"/>
        <v>1615.72</v>
      </c>
      <c r="H118" s="3"/>
    </row>
    <row r="119" spans="1:8" ht="12" customHeight="1" x14ac:dyDescent="0.25">
      <c r="C119" s="12" t="s">
        <v>37</v>
      </c>
      <c r="D119" s="19">
        <f>SUM(D114:D118)</f>
        <v>7271.5</v>
      </c>
      <c r="E119" s="19">
        <f>SUM(E114:E118)</f>
        <v>580.35</v>
      </c>
      <c r="F119" s="20"/>
      <c r="G119" s="19">
        <f>SUM(G114:G118)</f>
        <v>7851.8499999999995</v>
      </c>
      <c r="H119" s="9"/>
    </row>
    <row r="120" spans="1:8" ht="12" customHeight="1" x14ac:dyDescent="0.25">
      <c r="C120" s="12" t="s">
        <v>26</v>
      </c>
      <c r="D120" s="19">
        <f>D110+D119</f>
        <v>14926</v>
      </c>
      <c r="E120" s="19">
        <f>E110+E119</f>
        <v>658.21</v>
      </c>
      <c r="F120" s="20"/>
      <c r="G120" s="19">
        <f>G110+G119</f>
        <v>15460.39</v>
      </c>
      <c r="H120" s="9"/>
    </row>
    <row r="122" spans="1:8" x14ac:dyDescent="0.25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2" t="s">
        <v>6</v>
      </c>
      <c r="H122" s="1" t="s">
        <v>7</v>
      </c>
    </row>
    <row r="123" spans="1:8" ht="12" customHeight="1" x14ac:dyDescent="0.25">
      <c r="A123" s="131" t="s">
        <v>211</v>
      </c>
      <c r="B123" s="131"/>
      <c r="C123" s="131"/>
      <c r="D123" s="131"/>
      <c r="E123" s="131"/>
      <c r="F123" s="131"/>
      <c r="G123" s="131"/>
      <c r="H123" s="131"/>
    </row>
    <row r="124" spans="1:8" ht="57" customHeight="1" x14ac:dyDescent="0.25">
      <c r="A124" s="7" t="s">
        <v>212</v>
      </c>
      <c r="B124" s="4"/>
      <c r="C124" s="4" t="s">
        <v>214</v>
      </c>
      <c r="D124" s="13">
        <v>8000</v>
      </c>
      <c r="E124" s="13"/>
      <c r="F124" s="13">
        <v>1161.6099999999999</v>
      </c>
      <c r="G124" s="13">
        <f>D124-F124</f>
        <v>6838.39</v>
      </c>
      <c r="H124" s="3"/>
    </row>
    <row r="125" spans="1:8" ht="57" customHeight="1" x14ac:dyDescent="0.25">
      <c r="A125" s="7" t="s">
        <v>215</v>
      </c>
      <c r="B125" s="4"/>
      <c r="C125" s="4" t="s">
        <v>217</v>
      </c>
      <c r="D125" s="13">
        <v>3675</v>
      </c>
      <c r="E125" s="13"/>
      <c r="F125" s="13">
        <v>297.08999999999997</v>
      </c>
      <c r="G125" s="13">
        <f t="shared" ref="G125:G133" si="7">D125-F125</f>
        <v>3377.91</v>
      </c>
      <c r="H125" s="3"/>
    </row>
    <row r="126" spans="1:8" ht="57" customHeight="1" x14ac:dyDescent="0.25">
      <c r="A126" s="7" t="s">
        <v>218</v>
      </c>
      <c r="B126" s="4"/>
      <c r="C126" s="4" t="s">
        <v>217</v>
      </c>
      <c r="D126" s="13">
        <v>3675</v>
      </c>
      <c r="E126" s="13"/>
      <c r="F126" s="13">
        <v>297.08999999999997</v>
      </c>
      <c r="G126" s="13">
        <f t="shared" si="7"/>
        <v>3377.91</v>
      </c>
      <c r="H126" s="3"/>
    </row>
    <row r="127" spans="1:8" ht="57" customHeight="1" x14ac:dyDescent="0.25">
      <c r="A127" s="7" t="s">
        <v>220</v>
      </c>
      <c r="B127" s="4"/>
      <c r="C127" s="4" t="s">
        <v>217</v>
      </c>
      <c r="D127" s="13">
        <v>3675</v>
      </c>
      <c r="E127" s="13"/>
      <c r="F127" s="13">
        <v>297.08999999999997</v>
      </c>
      <c r="G127" s="13">
        <f t="shared" si="7"/>
        <v>3377.91</v>
      </c>
      <c r="H127" s="3"/>
    </row>
    <row r="128" spans="1:8" ht="57" customHeight="1" x14ac:dyDescent="0.25">
      <c r="A128" s="7" t="s">
        <v>222</v>
      </c>
      <c r="B128" s="4"/>
      <c r="C128" s="4" t="s">
        <v>217</v>
      </c>
      <c r="D128" s="13">
        <v>3675</v>
      </c>
      <c r="E128" s="13"/>
      <c r="F128" s="13">
        <v>297.08999999999997</v>
      </c>
      <c r="G128" s="13">
        <f t="shared" si="7"/>
        <v>3377.91</v>
      </c>
      <c r="H128" s="3"/>
    </row>
    <row r="129" spans="1:8" ht="57" customHeight="1" x14ac:dyDescent="0.25">
      <c r="A129" s="7" t="s">
        <v>224</v>
      </c>
      <c r="B129" s="4"/>
      <c r="C129" s="4" t="s">
        <v>217</v>
      </c>
      <c r="D129" s="13">
        <v>3675</v>
      </c>
      <c r="E129" s="13"/>
      <c r="F129" s="13">
        <v>297.08999999999997</v>
      </c>
      <c r="G129" s="13">
        <f t="shared" si="7"/>
        <v>3377.91</v>
      </c>
      <c r="H129" s="3"/>
    </row>
    <row r="130" spans="1:8" ht="57" customHeight="1" x14ac:dyDescent="0.25">
      <c r="A130" s="7" t="s">
        <v>226</v>
      </c>
      <c r="B130" s="4"/>
      <c r="C130" s="4" t="s">
        <v>217</v>
      </c>
      <c r="D130" s="13">
        <v>3675</v>
      </c>
      <c r="E130" s="13"/>
      <c r="F130" s="13">
        <v>297.08999999999997</v>
      </c>
      <c r="G130" s="13">
        <f t="shared" si="7"/>
        <v>3377.91</v>
      </c>
      <c r="H130" s="3"/>
    </row>
    <row r="131" spans="1:8" ht="57" customHeight="1" x14ac:dyDescent="0.25">
      <c r="A131" s="7" t="s">
        <v>228</v>
      </c>
      <c r="B131" s="4"/>
      <c r="C131" s="4" t="s">
        <v>217</v>
      </c>
      <c r="D131" s="13">
        <v>3675</v>
      </c>
      <c r="E131" s="13"/>
      <c r="F131" s="13">
        <v>297.08999999999997</v>
      </c>
      <c r="G131" s="13">
        <f t="shared" si="7"/>
        <v>3377.91</v>
      </c>
      <c r="H131" s="3"/>
    </row>
    <row r="132" spans="1:8" ht="57" customHeight="1" x14ac:dyDescent="0.25">
      <c r="A132" s="7" t="s">
        <v>230</v>
      </c>
      <c r="B132" s="4"/>
      <c r="C132" s="4" t="s">
        <v>217</v>
      </c>
      <c r="D132" s="13">
        <v>3675</v>
      </c>
      <c r="E132" s="13"/>
      <c r="F132" s="13">
        <v>297.08999999999997</v>
      </c>
      <c r="G132" s="13">
        <f t="shared" si="7"/>
        <v>3377.91</v>
      </c>
      <c r="H132" s="3"/>
    </row>
    <row r="133" spans="1:8" ht="57" customHeight="1" x14ac:dyDescent="0.25">
      <c r="A133" s="7" t="s">
        <v>232</v>
      </c>
      <c r="B133" s="4"/>
      <c r="C133" s="4" t="s">
        <v>217</v>
      </c>
      <c r="D133" s="13">
        <v>3675</v>
      </c>
      <c r="E133" s="13"/>
      <c r="F133" s="13">
        <v>297.08999999999997</v>
      </c>
      <c r="G133" s="13">
        <f t="shared" si="7"/>
        <v>3377.91</v>
      </c>
      <c r="H133" s="3"/>
    </row>
    <row r="134" spans="1:8" ht="14.25" customHeight="1" x14ac:dyDescent="0.25">
      <c r="A134" s="16"/>
      <c r="B134" s="17"/>
      <c r="C134" s="2" t="s">
        <v>26</v>
      </c>
      <c r="D134" s="21">
        <f>SUM(D124:D133)</f>
        <v>41075</v>
      </c>
      <c r="E134" s="21"/>
      <c r="F134" s="21">
        <f>SUM(F124:F133)</f>
        <v>3835.4200000000005</v>
      </c>
      <c r="G134" s="21">
        <f>SUM(G124:G133)</f>
        <v>37239.58</v>
      </c>
      <c r="H134" s="9"/>
    </row>
    <row r="136" spans="1:8" x14ac:dyDescent="0.25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2" t="s">
        <v>6</v>
      </c>
      <c r="H136" s="1" t="s">
        <v>7</v>
      </c>
    </row>
    <row r="137" spans="1:8" ht="12.75" customHeight="1" x14ac:dyDescent="0.25">
      <c r="A137" s="131" t="s">
        <v>234</v>
      </c>
      <c r="B137" s="131"/>
      <c r="C137" s="131"/>
      <c r="D137" s="131"/>
      <c r="E137" s="131"/>
      <c r="F137" s="131"/>
      <c r="G137" s="131"/>
      <c r="H137" s="131"/>
    </row>
    <row r="138" spans="1:8" ht="45.75" customHeight="1" x14ac:dyDescent="0.25">
      <c r="A138" s="11" t="s">
        <v>507</v>
      </c>
      <c r="B138" s="4"/>
      <c r="C138" s="4" t="s">
        <v>237</v>
      </c>
      <c r="D138" s="10">
        <v>7000</v>
      </c>
      <c r="E138" s="3"/>
      <c r="F138" s="10">
        <v>948.01</v>
      </c>
      <c r="G138" s="15">
        <f>D138-F138</f>
        <v>6051.99</v>
      </c>
      <c r="H138" s="3"/>
    </row>
    <row r="139" spans="1:8" ht="45.75" customHeight="1" x14ac:dyDescent="0.25">
      <c r="A139" s="11" t="s">
        <v>507</v>
      </c>
      <c r="B139" s="4"/>
      <c r="C139" s="4" t="s">
        <v>240</v>
      </c>
      <c r="D139" s="10">
        <v>3859</v>
      </c>
      <c r="E139" s="3"/>
      <c r="F139" s="10">
        <v>326.52999999999997</v>
      </c>
      <c r="G139" s="15">
        <f t="shared" ref="G139:G151" si="8">D139-F139</f>
        <v>3532.4700000000003</v>
      </c>
      <c r="H139" s="3"/>
    </row>
    <row r="140" spans="1:8" ht="45.75" customHeight="1" x14ac:dyDescent="0.25">
      <c r="A140" s="11" t="s">
        <v>507</v>
      </c>
      <c r="B140" s="4"/>
      <c r="C140" s="4" t="s">
        <v>243</v>
      </c>
      <c r="D140" s="10">
        <v>2809</v>
      </c>
      <c r="E140" s="3"/>
      <c r="F140" s="10">
        <v>56.19</v>
      </c>
      <c r="G140" s="15">
        <f t="shared" si="8"/>
        <v>2752.81</v>
      </c>
      <c r="H140" s="3"/>
    </row>
    <row r="141" spans="1:8" ht="45.75" customHeight="1" x14ac:dyDescent="0.25">
      <c r="A141" s="11" t="s">
        <v>507</v>
      </c>
      <c r="B141" s="4"/>
      <c r="C141" s="4" t="s">
        <v>243</v>
      </c>
      <c r="D141" s="10">
        <v>2809</v>
      </c>
      <c r="E141" s="3"/>
      <c r="F141" s="10">
        <v>56.19</v>
      </c>
      <c r="G141" s="15">
        <f t="shared" si="8"/>
        <v>2752.81</v>
      </c>
      <c r="H141" s="3"/>
    </row>
    <row r="142" spans="1:8" ht="45.75" customHeight="1" x14ac:dyDescent="0.25">
      <c r="A142" s="11" t="s">
        <v>507</v>
      </c>
      <c r="B142" s="4"/>
      <c r="C142" s="4" t="s">
        <v>243</v>
      </c>
      <c r="D142" s="10">
        <v>2809</v>
      </c>
      <c r="E142" s="3"/>
      <c r="F142" s="10">
        <v>56.19</v>
      </c>
      <c r="G142" s="15">
        <f t="shared" si="8"/>
        <v>2752.81</v>
      </c>
      <c r="H142" s="3"/>
    </row>
    <row r="143" spans="1:8" ht="45.75" customHeight="1" x14ac:dyDescent="0.25">
      <c r="A143" s="11" t="s">
        <v>507</v>
      </c>
      <c r="B143" s="4"/>
      <c r="C143" s="4" t="s">
        <v>243</v>
      </c>
      <c r="D143" s="10">
        <v>2809</v>
      </c>
      <c r="E143" s="3"/>
      <c r="F143" s="10">
        <v>56.19</v>
      </c>
      <c r="G143" s="15">
        <f t="shared" si="8"/>
        <v>2752.81</v>
      </c>
      <c r="H143" s="3"/>
    </row>
    <row r="144" spans="1:8" ht="45.75" customHeight="1" x14ac:dyDescent="0.25">
      <c r="A144" s="11" t="s">
        <v>507</v>
      </c>
      <c r="B144" s="4"/>
      <c r="C144" s="4" t="s">
        <v>243</v>
      </c>
      <c r="D144" s="10">
        <v>2809</v>
      </c>
      <c r="E144" s="3"/>
      <c r="F144" s="10">
        <v>56.19</v>
      </c>
      <c r="G144" s="15">
        <f t="shared" si="8"/>
        <v>2752.81</v>
      </c>
      <c r="H144" s="3"/>
    </row>
    <row r="145" spans="1:8" ht="45.75" customHeight="1" x14ac:dyDescent="0.25">
      <c r="A145" s="11" t="s">
        <v>507</v>
      </c>
      <c r="B145" s="4"/>
      <c r="C145" s="4" t="s">
        <v>243</v>
      </c>
      <c r="D145" s="10">
        <v>2809</v>
      </c>
      <c r="E145" s="3"/>
      <c r="F145" s="10">
        <v>56.19</v>
      </c>
      <c r="G145" s="15">
        <f t="shared" si="8"/>
        <v>2752.81</v>
      </c>
      <c r="H145" s="3"/>
    </row>
    <row r="146" spans="1:8" ht="45.75" customHeight="1" x14ac:dyDescent="0.25">
      <c r="A146" s="11" t="s">
        <v>507</v>
      </c>
      <c r="B146" s="4"/>
      <c r="C146" s="4" t="s">
        <v>243</v>
      </c>
      <c r="D146" s="10">
        <v>2809</v>
      </c>
      <c r="E146" s="3"/>
      <c r="F146" s="10">
        <v>56.19</v>
      </c>
      <c r="G146" s="15">
        <f t="shared" si="8"/>
        <v>2752.81</v>
      </c>
      <c r="H146" s="3"/>
    </row>
    <row r="147" spans="1:8" ht="45.75" customHeight="1" x14ac:dyDescent="0.25">
      <c r="A147" s="11" t="s">
        <v>507</v>
      </c>
      <c r="B147" s="4"/>
      <c r="C147" s="4" t="s">
        <v>243</v>
      </c>
      <c r="D147" s="10">
        <v>2809</v>
      </c>
      <c r="E147" s="3"/>
      <c r="F147" s="10">
        <v>56.19</v>
      </c>
      <c r="G147" s="15">
        <f t="shared" si="8"/>
        <v>2752.81</v>
      </c>
      <c r="H147" s="3"/>
    </row>
    <row r="148" spans="1:8" ht="45.75" customHeight="1" x14ac:dyDescent="0.25">
      <c r="A148" s="11" t="s">
        <v>507</v>
      </c>
      <c r="B148" s="4"/>
      <c r="C148" s="4" t="s">
        <v>243</v>
      </c>
      <c r="D148" s="10">
        <v>2809</v>
      </c>
      <c r="E148" s="3"/>
      <c r="F148" s="10">
        <v>56.19</v>
      </c>
      <c r="G148" s="15">
        <f t="shared" si="8"/>
        <v>2752.81</v>
      </c>
      <c r="H148" s="3"/>
    </row>
    <row r="149" spans="1:8" ht="45.75" customHeight="1" x14ac:dyDescent="0.25">
      <c r="A149" s="11" t="s">
        <v>507</v>
      </c>
      <c r="B149" s="4"/>
      <c r="C149" s="4" t="s">
        <v>243</v>
      </c>
      <c r="D149" s="10">
        <v>2809</v>
      </c>
      <c r="E149" s="3"/>
      <c r="F149" s="10">
        <v>56.19</v>
      </c>
      <c r="G149" s="15">
        <f t="shared" si="8"/>
        <v>2752.81</v>
      </c>
      <c r="H149" s="3"/>
    </row>
    <row r="150" spans="1:8" ht="45.75" customHeight="1" x14ac:dyDescent="0.25">
      <c r="A150" s="11" t="s">
        <v>507</v>
      </c>
      <c r="B150" s="4"/>
      <c r="C150" s="4" t="s">
        <v>243</v>
      </c>
      <c r="D150" s="10">
        <v>2809</v>
      </c>
      <c r="E150" s="3"/>
      <c r="F150" s="10">
        <v>56.19</v>
      </c>
      <c r="G150" s="15">
        <f t="shared" si="8"/>
        <v>2752.81</v>
      </c>
      <c r="H150" s="3"/>
    </row>
    <row r="151" spans="1:8" ht="45.75" customHeight="1" x14ac:dyDescent="0.25">
      <c r="A151" s="11" t="s">
        <v>507</v>
      </c>
      <c r="B151" s="4"/>
      <c r="C151" s="4" t="s">
        <v>243</v>
      </c>
      <c r="D151" s="10">
        <v>2809</v>
      </c>
      <c r="E151" s="3"/>
      <c r="F151" s="10">
        <v>56.19</v>
      </c>
      <c r="G151" s="15">
        <f t="shared" si="8"/>
        <v>2752.81</v>
      </c>
      <c r="H151" s="3"/>
    </row>
    <row r="152" spans="1:8" ht="12" customHeight="1" x14ac:dyDescent="0.25">
      <c r="A152" s="14"/>
      <c r="C152" s="2" t="s">
        <v>26</v>
      </c>
      <c r="D152" s="19">
        <f>SUM(D138:D151)</f>
        <v>44567</v>
      </c>
      <c r="E152" s="20"/>
      <c r="F152" s="19">
        <f>SUM(F138:F151)</f>
        <v>1948.8200000000006</v>
      </c>
      <c r="G152" s="19">
        <f>SUM(G138:G151)</f>
        <v>42618.18</v>
      </c>
    </row>
  </sheetData>
  <mergeCells count="15">
    <mergeCell ref="A45:H45"/>
    <mergeCell ref="A57:H57"/>
    <mergeCell ref="A12:H12"/>
    <mergeCell ref="A2:H2"/>
    <mergeCell ref="A20:H20"/>
    <mergeCell ref="A26:H26"/>
    <mergeCell ref="A31:H31"/>
    <mergeCell ref="A36:H36"/>
    <mergeCell ref="A113:H113"/>
    <mergeCell ref="A123:H123"/>
    <mergeCell ref="A137:H137"/>
    <mergeCell ref="A67:H67"/>
    <mergeCell ref="A73:H73"/>
    <mergeCell ref="A88:H88"/>
    <mergeCell ref="A106:H106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  <headerFooter>
    <oddHeader>&amp;CNOMINA DER EMPLEADOS DEL H. AYUNTAMIENTO DE ATENGO, JAL.
PERIODO DE PAGO DE    01  AL   15  DE  DICIEMBRE DE 2012.</oddHeader>
    <oddFooter>&amp;LROSENDO PEREZ LEPE
____________________________________________________
PRESIDENTE MUNICIPAL&amp;RKARINA MAGAÑA PATIÑO
____________________________________________________
SECRETARIO GENERAL</oddFooter>
  </headerFooter>
  <rowBreaks count="7" manualBreakCount="7">
    <brk id="18" max="16383" man="1"/>
    <brk id="43" max="16383" man="1"/>
    <brk id="65" max="16383" man="1"/>
    <brk id="85" max="16383" man="1"/>
    <brk id="103" max="16383" man="1"/>
    <brk id="120" max="16383" man="1"/>
    <brk id="1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opLeftCell="A148" workbookViewId="0">
      <selection activeCell="D160" sqref="D160"/>
    </sheetView>
  </sheetViews>
  <sheetFormatPr baseColWidth="10" defaultRowHeight="15" x14ac:dyDescent="0.25"/>
  <cols>
    <col min="1" max="1" width="37.28515625" customWidth="1"/>
    <col min="2" max="2" width="18" customWidth="1"/>
    <col min="3" max="3" width="37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x14ac:dyDescent="0.25">
      <c r="A3" s="7" t="s">
        <v>8</v>
      </c>
      <c r="B3" s="4" t="s">
        <v>9</v>
      </c>
      <c r="C3" s="4" t="s">
        <v>10</v>
      </c>
      <c r="D3" s="10">
        <v>18000</v>
      </c>
      <c r="E3" s="10"/>
      <c r="F3" s="10">
        <v>3464.91</v>
      </c>
      <c r="G3" s="22">
        <f>D3-F3</f>
        <v>14535.09</v>
      </c>
      <c r="H3" s="3"/>
    </row>
    <row r="4" spans="1:8" x14ac:dyDescent="0.25">
      <c r="A4" s="7" t="s">
        <v>11</v>
      </c>
      <c r="B4" s="4" t="s">
        <v>12</v>
      </c>
      <c r="C4" s="4" t="s">
        <v>13</v>
      </c>
      <c r="D4" s="10">
        <v>3500</v>
      </c>
      <c r="E4" s="10"/>
      <c r="F4" s="10">
        <v>151.62</v>
      </c>
      <c r="G4" s="22">
        <f>D4-F4</f>
        <v>3348.38</v>
      </c>
      <c r="H4" s="3"/>
    </row>
    <row r="5" spans="1:8" x14ac:dyDescent="0.25">
      <c r="A5" s="7" t="s">
        <v>14</v>
      </c>
      <c r="B5" s="4" t="s">
        <v>15</v>
      </c>
      <c r="C5" s="4" t="s">
        <v>16</v>
      </c>
      <c r="D5" s="10">
        <v>2446.5</v>
      </c>
      <c r="E5" s="10"/>
      <c r="F5" s="10">
        <v>1.75</v>
      </c>
      <c r="G5" s="22">
        <f t="shared" ref="G5:G6" si="0">D5-F5</f>
        <v>2444.75</v>
      </c>
      <c r="H5" s="3"/>
    </row>
    <row r="6" spans="1:8" x14ac:dyDescent="0.25">
      <c r="A6" s="7" t="s">
        <v>17</v>
      </c>
      <c r="B6" s="4" t="s">
        <v>18</v>
      </c>
      <c r="C6" s="5" t="s">
        <v>19</v>
      </c>
      <c r="D6" s="10">
        <v>2446.5</v>
      </c>
      <c r="E6" s="10"/>
      <c r="F6" s="10">
        <v>1.75</v>
      </c>
      <c r="G6" s="22">
        <f t="shared" si="0"/>
        <v>2444.75</v>
      </c>
      <c r="H6" s="3"/>
    </row>
    <row r="7" spans="1:8" x14ac:dyDescent="0.25">
      <c r="A7" s="7" t="s">
        <v>20</v>
      </c>
      <c r="B7" s="4" t="s">
        <v>21</v>
      </c>
      <c r="C7" s="4" t="s">
        <v>22</v>
      </c>
      <c r="D7" s="10">
        <v>2132</v>
      </c>
      <c r="E7" s="10">
        <v>60.77</v>
      </c>
      <c r="F7" s="10"/>
      <c r="G7" s="15">
        <f>D7+E7</f>
        <v>2192.77</v>
      </c>
      <c r="H7" s="3"/>
    </row>
    <row r="8" spans="1:8" x14ac:dyDescent="0.25">
      <c r="A8" s="7" t="s">
        <v>23</v>
      </c>
      <c r="B8" s="4" t="s">
        <v>24</v>
      </c>
      <c r="C8" s="5" t="s">
        <v>25</v>
      </c>
      <c r="D8" s="10">
        <v>1575</v>
      </c>
      <c r="E8" s="10">
        <v>110.92</v>
      </c>
      <c r="F8" s="10"/>
      <c r="G8" s="15">
        <f>D8+E8</f>
        <v>1685.92</v>
      </c>
      <c r="H8" s="3"/>
    </row>
    <row r="9" spans="1:8" x14ac:dyDescent="0.25">
      <c r="C9" s="2" t="s">
        <v>37</v>
      </c>
      <c r="D9" s="19">
        <f>SUM(D3:D8)</f>
        <v>30100</v>
      </c>
      <c r="E9" s="19">
        <f>SUM(E3:E8)</f>
        <v>171.69</v>
      </c>
      <c r="F9" s="19">
        <f>SUM(F3:F8)</f>
        <v>3620.0299999999997</v>
      </c>
      <c r="G9" s="19">
        <f>SUM(G3:G8)</f>
        <v>26651.660000000003</v>
      </c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x14ac:dyDescent="0.25">
      <c r="A13" s="7" t="s">
        <v>27</v>
      </c>
      <c r="B13" s="4" t="s">
        <v>28</v>
      </c>
      <c r="C13" s="4" t="s">
        <v>29</v>
      </c>
      <c r="D13" s="10">
        <v>8432</v>
      </c>
      <c r="E13" s="10"/>
      <c r="F13" s="10">
        <v>1253.99</v>
      </c>
      <c r="G13" s="15">
        <f>D13-F13</f>
        <v>7178.01</v>
      </c>
      <c r="H13" s="3"/>
    </row>
    <row r="14" spans="1:8" x14ac:dyDescent="0.25">
      <c r="A14" s="7" t="s">
        <v>30</v>
      </c>
      <c r="B14" s="4" t="s">
        <v>31</v>
      </c>
      <c r="C14" s="4" t="s">
        <v>13</v>
      </c>
      <c r="D14" s="10">
        <v>2446.5</v>
      </c>
      <c r="E14" s="10"/>
      <c r="F14" s="10">
        <v>1.75</v>
      </c>
      <c r="G14" s="15">
        <f t="shared" ref="G14:G16" si="1">D14-F14</f>
        <v>2444.75</v>
      </c>
      <c r="H14" s="3"/>
    </row>
    <row r="15" spans="1:8" x14ac:dyDescent="0.25">
      <c r="A15" s="7" t="s">
        <v>32</v>
      </c>
      <c r="B15" s="4" t="s">
        <v>33</v>
      </c>
      <c r="C15" s="4" t="s">
        <v>34</v>
      </c>
      <c r="D15" s="10">
        <v>6800</v>
      </c>
      <c r="E15" s="10"/>
      <c r="F15" s="10">
        <v>905.29</v>
      </c>
      <c r="G15" s="15">
        <f t="shared" si="1"/>
        <v>5894.71</v>
      </c>
      <c r="H15" s="3"/>
    </row>
    <row r="16" spans="1:8" x14ac:dyDescent="0.25">
      <c r="A16" s="7" t="s">
        <v>35</v>
      </c>
      <c r="B16" s="4" t="s">
        <v>36</v>
      </c>
      <c r="C16" s="4" t="s">
        <v>13</v>
      </c>
      <c r="D16" s="10">
        <v>2446.5</v>
      </c>
      <c r="E16" s="10"/>
      <c r="F16" s="10">
        <v>1.75</v>
      </c>
      <c r="G16" s="15">
        <f t="shared" si="1"/>
        <v>2444.75</v>
      </c>
      <c r="H16" s="3"/>
    </row>
    <row r="17" spans="1:8" x14ac:dyDescent="0.25">
      <c r="C17" s="6" t="s">
        <v>37</v>
      </c>
      <c r="D17" s="19">
        <f>SUM(D13:D16)</f>
        <v>20125</v>
      </c>
      <c r="E17" s="20"/>
      <c r="F17" s="19">
        <f>SUM(F13:F16)</f>
        <v>2162.7799999999997</v>
      </c>
      <c r="G17" s="19">
        <f>SUM(G13:G16)</f>
        <v>17962.22</v>
      </c>
    </row>
    <row r="18" spans="1:8" x14ac:dyDescent="0.25">
      <c r="C18" s="6" t="s">
        <v>26</v>
      </c>
      <c r="D18" s="19">
        <f>D9+D17</f>
        <v>50225</v>
      </c>
      <c r="E18" s="20"/>
      <c r="F18" s="19">
        <f>F9+F17</f>
        <v>5782.8099999999995</v>
      </c>
      <c r="G18" s="19">
        <f>G9+G17</f>
        <v>44613.880000000005</v>
      </c>
    </row>
    <row r="19" spans="1:8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2" t="s">
        <v>6</v>
      </c>
      <c r="H19" s="1" t="s">
        <v>7</v>
      </c>
    </row>
    <row r="20" spans="1:8" x14ac:dyDescent="0.25">
      <c r="A20" s="132" t="s">
        <v>46</v>
      </c>
      <c r="B20" s="132"/>
      <c r="C20" s="132"/>
      <c r="D20" s="132"/>
      <c r="E20" s="132"/>
      <c r="F20" s="132"/>
      <c r="G20" s="132"/>
      <c r="H20" s="132"/>
    </row>
    <row r="21" spans="1:8" x14ac:dyDescent="0.25">
      <c r="A21" s="7" t="s">
        <v>40</v>
      </c>
      <c r="B21" s="4" t="s">
        <v>41</v>
      </c>
      <c r="C21" s="4" t="s">
        <v>42</v>
      </c>
      <c r="D21" s="10">
        <v>3675</v>
      </c>
      <c r="E21" s="10"/>
      <c r="F21" s="10">
        <v>297.08999999999997</v>
      </c>
      <c r="G21" s="15">
        <f>D21-F21</f>
        <v>3377.91</v>
      </c>
      <c r="H21" s="3"/>
    </row>
    <row r="22" spans="1:8" x14ac:dyDescent="0.25">
      <c r="A22" s="7" t="s">
        <v>43</v>
      </c>
      <c r="B22" s="4" t="s">
        <v>44</v>
      </c>
      <c r="C22" s="4" t="s">
        <v>45</v>
      </c>
      <c r="D22" s="10">
        <v>2446.5</v>
      </c>
      <c r="E22" s="10"/>
      <c r="F22" s="10">
        <v>1.75</v>
      </c>
      <c r="G22" s="15">
        <f>D22-F22</f>
        <v>2444.75</v>
      </c>
      <c r="H22" s="3"/>
    </row>
    <row r="23" spans="1:8" x14ac:dyDescent="0.25">
      <c r="C23" s="2" t="s">
        <v>37</v>
      </c>
      <c r="D23" s="19">
        <f>SUM(D21:D22)</f>
        <v>6121.5</v>
      </c>
      <c r="E23" s="20"/>
      <c r="F23" s="19">
        <f>SUM(F21:F22)</f>
        <v>298.83999999999997</v>
      </c>
      <c r="G23" s="19">
        <f>SUM(G21:G22)</f>
        <v>5822.66</v>
      </c>
    </row>
    <row r="25" spans="1:8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2" t="s">
        <v>6</v>
      </c>
      <c r="H25" s="1" t="s">
        <v>7</v>
      </c>
    </row>
    <row r="26" spans="1:8" x14ac:dyDescent="0.25">
      <c r="A26" s="130" t="s">
        <v>47</v>
      </c>
      <c r="B26" s="130"/>
      <c r="C26" s="130"/>
      <c r="D26" s="130"/>
      <c r="E26" s="130"/>
      <c r="F26" s="130"/>
      <c r="G26" s="130"/>
      <c r="H26" s="130"/>
    </row>
    <row r="27" spans="1:8" x14ac:dyDescent="0.25">
      <c r="A27" s="7" t="s">
        <v>48</v>
      </c>
      <c r="B27" s="4" t="s">
        <v>49</v>
      </c>
      <c r="C27" s="4" t="s">
        <v>50</v>
      </c>
      <c r="D27" s="10">
        <v>3300</v>
      </c>
      <c r="E27" s="10"/>
      <c r="F27" s="10">
        <v>129.86000000000001</v>
      </c>
      <c r="G27" s="22">
        <f>D27-F27</f>
        <v>3170.14</v>
      </c>
      <c r="H27" s="3"/>
    </row>
    <row r="28" spans="1:8" x14ac:dyDescent="0.25">
      <c r="A28" s="9"/>
      <c r="B28" s="9"/>
      <c r="C28" s="2" t="s">
        <v>37</v>
      </c>
      <c r="D28" s="23">
        <v>3300</v>
      </c>
      <c r="E28" s="20"/>
      <c r="F28" s="23">
        <v>129.86000000000001</v>
      </c>
      <c r="G28" s="24">
        <f>D28-F28</f>
        <v>3170.14</v>
      </c>
      <c r="H28" s="9"/>
    </row>
    <row r="30" spans="1:8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2" t="s">
        <v>6</v>
      </c>
      <c r="H30" s="1" t="s">
        <v>7</v>
      </c>
    </row>
    <row r="31" spans="1:8" x14ac:dyDescent="0.25">
      <c r="A31" s="130" t="s">
        <v>51</v>
      </c>
      <c r="B31" s="130"/>
      <c r="C31" s="130"/>
      <c r="D31" s="130"/>
      <c r="E31" s="130"/>
      <c r="F31" s="130"/>
      <c r="G31" s="130"/>
      <c r="H31" s="130"/>
    </row>
    <row r="32" spans="1:8" x14ac:dyDescent="0.25">
      <c r="A32" s="7" t="s">
        <v>52</v>
      </c>
      <c r="B32" s="4" t="s">
        <v>53</v>
      </c>
      <c r="C32" s="4" t="s">
        <v>54</v>
      </c>
      <c r="D32" s="10">
        <v>3300</v>
      </c>
      <c r="E32" s="10"/>
      <c r="F32" s="10">
        <v>129.86000000000001</v>
      </c>
      <c r="G32" s="15">
        <f>D32-F32</f>
        <v>3170.14</v>
      </c>
      <c r="H32" s="3"/>
    </row>
    <row r="33" spans="1:8" x14ac:dyDescent="0.25">
      <c r="C33" s="8" t="s">
        <v>37</v>
      </c>
      <c r="D33" s="23">
        <v>3300</v>
      </c>
      <c r="E33" s="20"/>
      <c r="F33" s="23">
        <v>129.86000000000001</v>
      </c>
      <c r="G33" s="25">
        <f>D33-F33</f>
        <v>3170.14</v>
      </c>
    </row>
    <row r="35" spans="1:8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2" t="s">
        <v>6</v>
      </c>
      <c r="H35" s="1" t="s">
        <v>7</v>
      </c>
    </row>
    <row r="36" spans="1:8" x14ac:dyDescent="0.25">
      <c r="A36" s="130" t="s">
        <v>55</v>
      </c>
      <c r="B36" s="130"/>
      <c r="C36" s="130"/>
      <c r="D36" s="130"/>
      <c r="E36" s="130"/>
      <c r="F36" s="130"/>
      <c r="G36" s="130"/>
      <c r="H36" s="130"/>
    </row>
    <row r="37" spans="1:8" x14ac:dyDescent="0.25">
      <c r="A37" s="7" t="s">
        <v>56</v>
      </c>
      <c r="B37" s="4" t="s">
        <v>57</v>
      </c>
      <c r="C37" s="4" t="s">
        <v>58</v>
      </c>
      <c r="D37" s="10">
        <v>3176.5</v>
      </c>
      <c r="E37" s="10"/>
      <c r="F37" s="10">
        <v>116.42</v>
      </c>
      <c r="G37" s="22">
        <f>D37-F37</f>
        <v>3060.08</v>
      </c>
      <c r="H37" s="3"/>
    </row>
    <row r="38" spans="1:8" x14ac:dyDescent="0.25">
      <c r="A38" s="7" t="s">
        <v>59</v>
      </c>
      <c r="B38" s="4" t="s">
        <v>60</v>
      </c>
      <c r="C38" s="4" t="s">
        <v>61</v>
      </c>
      <c r="D38" s="10">
        <v>2100</v>
      </c>
      <c r="E38" s="10">
        <v>64.3</v>
      </c>
      <c r="F38" s="10"/>
      <c r="G38" s="15">
        <f>D38+E38</f>
        <v>2164.3000000000002</v>
      </c>
      <c r="H38" s="3"/>
    </row>
    <row r="39" spans="1:8" x14ac:dyDescent="0.25">
      <c r="A39" s="7" t="s">
        <v>62</v>
      </c>
      <c r="B39" s="4" t="s">
        <v>63</v>
      </c>
      <c r="C39" s="4" t="s">
        <v>64</v>
      </c>
      <c r="D39" s="10">
        <v>2100</v>
      </c>
      <c r="E39" s="10">
        <v>64.3</v>
      </c>
      <c r="F39" s="10"/>
      <c r="G39" s="15">
        <f t="shared" ref="G39:G41" si="2">D39+E39</f>
        <v>2164.3000000000002</v>
      </c>
      <c r="H39" s="3"/>
    </row>
    <row r="40" spans="1:8" x14ac:dyDescent="0.25">
      <c r="A40" s="7" t="s">
        <v>65</v>
      </c>
      <c r="B40" s="4" t="s">
        <v>66</v>
      </c>
      <c r="C40" s="4" t="s">
        <v>67</v>
      </c>
      <c r="D40" s="10">
        <v>1732.5</v>
      </c>
      <c r="E40" s="10">
        <v>93.94</v>
      </c>
      <c r="F40" s="10"/>
      <c r="G40" s="15">
        <f t="shared" si="2"/>
        <v>1826.44</v>
      </c>
      <c r="H40" s="3"/>
    </row>
    <row r="41" spans="1:8" x14ac:dyDescent="0.25">
      <c r="A41" s="7" t="s">
        <v>68</v>
      </c>
      <c r="B41" s="4" t="s">
        <v>69</v>
      </c>
      <c r="C41" s="4" t="s">
        <v>70</v>
      </c>
      <c r="D41" s="10">
        <v>1475</v>
      </c>
      <c r="E41" s="10">
        <v>117.32</v>
      </c>
      <c r="F41" s="10"/>
      <c r="G41" s="15">
        <f t="shared" si="2"/>
        <v>1592.32</v>
      </c>
      <c r="H41" s="3"/>
    </row>
    <row r="42" spans="1:8" x14ac:dyDescent="0.25">
      <c r="C42" s="2" t="s">
        <v>37</v>
      </c>
      <c r="D42" s="19">
        <f>SUM(D37:D41)</f>
        <v>10584</v>
      </c>
      <c r="E42" s="19">
        <f>SUM(E37:E41)</f>
        <v>339.86</v>
      </c>
      <c r="F42" s="19">
        <f>SUM(F37:F41)</f>
        <v>116.42</v>
      </c>
      <c r="G42" s="19">
        <f>SUM(G37:G41)</f>
        <v>10807.44</v>
      </c>
    </row>
    <row r="43" spans="1:8" x14ac:dyDescent="0.25">
      <c r="C43" s="2" t="s">
        <v>26</v>
      </c>
      <c r="D43" s="19">
        <f>D23+D28+D33+D42</f>
        <v>23305.5</v>
      </c>
      <c r="E43" s="19">
        <f>E23+E28+E33+E42</f>
        <v>339.86</v>
      </c>
      <c r="F43" s="19">
        <f>F23+F28+F33+F42</f>
        <v>674.9799999999999</v>
      </c>
      <c r="G43" s="19">
        <f>G23+G28+G33+G42</f>
        <v>22970.379999999997</v>
      </c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x14ac:dyDescent="0.25">
      <c r="A46" s="7" t="s">
        <v>72</v>
      </c>
      <c r="B46" s="4" t="s">
        <v>73</v>
      </c>
      <c r="C46" s="4" t="s">
        <v>74</v>
      </c>
      <c r="D46" s="10">
        <v>3102</v>
      </c>
      <c r="E46" s="10"/>
      <c r="F46" s="10">
        <v>108.31</v>
      </c>
      <c r="G46" s="10">
        <f>D46-F46</f>
        <v>2993.69</v>
      </c>
      <c r="H46" s="3"/>
    </row>
    <row r="47" spans="1:8" x14ac:dyDescent="0.25">
      <c r="A47" s="7" t="s">
        <v>75</v>
      </c>
      <c r="B47" s="4" t="s">
        <v>76</v>
      </c>
      <c r="C47" s="4" t="s">
        <v>13</v>
      </c>
      <c r="D47" s="10">
        <v>2184</v>
      </c>
      <c r="E47" s="10">
        <v>55.16</v>
      </c>
      <c r="F47" s="10"/>
      <c r="G47" s="10">
        <f>D47+E47</f>
        <v>2239.16</v>
      </c>
      <c r="H47" s="3"/>
    </row>
    <row r="48" spans="1:8" x14ac:dyDescent="0.25">
      <c r="A48" s="7" t="s">
        <v>77</v>
      </c>
      <c r="B48" s="4" t="s">
        <v>78</v>
      </c>
      <c r="C48" s="4" t="s">
        <v>79</v>
      </c>
      <c r="D48" s="10">
        <v>1800</v>
      </c>
      <c r="E48" s="10">
        <v>84.52</v>
      </c>
      <c r="F48" s="10"/>
      <c r="G48" s="10">
        <f t="shared" ref="G48:G52" si="3">D48+E48</f>
        <v>1884.52</v>
      </c>
      <c r="H48" s="3"/>
    </row>
    <row r="49" spans="1:8" x14ac:dyDescent="0.25">
      <c r="A49" s="7" t="s">
        <v>80</v>
      </c>
      <c r="B49" s="4" t="s">
        <v>81</v>
      </c>
      <c r="C49" s="4" t="s">
        <v>82</v>
      </c>
      <c r="D49" s="10">
        <v>920</v>
      </c>
      <c r="E49" s="10">
        <v>152.84</v>
      </c>
      <c r="F49" s="10"/>
      <c r="G49" s="10">
        <f t="shared" si="3"/>
        <v>1072.8399999999999</v>
      </c>
      <c r="H49" s="3"/>
    </row>
    <row r="50" spans="1:8" x14ac:dyDescent="0.25">
      <c r="A50" s="7" t="s">
        <v>83</v>
      </c>
      <c r="B50" s="4" t="s">
        <v>84</v>
      </c>
      <c r="C50" s="4" t="s">
        <v>85</v>
      </c>
      <c r="D50" s="10">
        <v>1250</v>
      </c>
      <c r="E50" s="10">
        <v>131.72</v>
      </c>
      <c r="F50" s="10"/>
      <c r="G50" s="10">
        <f t="shared" si="3"/>
        <v>1381.72</v>
      </c>
      <c r="H50" s="3"/>
    </row>
    <row r="51" spans="1:8" x14ac:dyDescent="0.25">
      <c r="A51" s="7" t="s">
        <v>86</v>
      </c>
      <c r="B51" s="4" t="s">
        <v>87</v>
      </c>
      <c r="C51" s="4" t="s">
        <v>88</v>
      </c>
      <c r="D51" s="10">
        <v>2096.5</v>
      </c>
      <c r="E51" s="10">
        <v>64.680000000000007</v>
      </c>
      <c r="F51" s="10"/>
      <c r="G51" s="10">
        <f t="shared" si="3"/>
        <v>2161.1799999999998</v>
      </c>
      <c r="H51" s="3"/>
    </row>
    <row r="52" spans="1:8" x14ac:dyDescent="0.25">
      <c r="A52" s="7" t="s">
        <v>89</v>
      </c>
      <c r="B52" s="4" t="s">
        <v>90</v>
      </c>
      <c r="C52" s="4" t="s">
        <v>91</v>
      </c>
      <c r="D52" s="10">
        <v>1400</v>
      </c>
      <c r="E52" s="10">
        <v>122.12</v>
      </c>
      <c r="F52" s="10"/>
      <c r="G52" s="10">
        <f t="shared" si="3"/>
        <v>1522.12</v>
      </c>
      <c r="H52" s="3"/>
    </row>
    <row r="53" spans="1:8" x14ac:dyDescent="0.25">
      <c r="A53" s="7" t="s">
        <v>92</v>
      </c>
      <c r="B53" s="4" t="s">
        <v>93</v>
      </c>
      <c r="C53" s="4" t="s">
        <v>94</v>
      </c>
      <c r="D53" s="10">
        <v>2500</v>
      </c>
      <c r="E53" s="10"/>
      <c r="F53" s="10">
        <v>7.57</v>
      </c>
      <c r="G53" s="10">
        <f>D53-F53</f>
        <v>2492.4299999999998</v>
      </c>
      <c r="H53" s="3"/>
    </row>
    <row r="54" spans="1:8" x14ac:dyDescent="0.25">
      <c r="C54" s="2" t="s">
        <v>37</v>
      </c>
      <c r="D54" s="19">
        <f>SUM(D46:D53)</f>
        <v>15252.5</v>
      </c>
      <c r="E54" s="19">
        <f>SUM(E46:E53)</f>
        <v>611.04</v>
      </c>
      <c r="F54" s="19">
        <f>SUM(F46:F53)</f>
        <v>115.88</v>
      </c>
      <c r="G54" s="19">
        <f>SUM(G46:G53)</f>
        <v>15747.66</v>
      </c>
    </row>
    <row r="56" spans="1:8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2" t="s">
        <v>6</v>
      </c>
      <c r="H56" s="1" t="s">
        <v>7</v>
      </c>
    </row>
    <row r="57" spans="1:8" x14ac:dyDescent="0.25">
      <c r="A57" s="130" t="s">
        <v>95</v>
      </c>
      <c r="B57" s="130"/>
      <c r="C57" s="130"/>
      <c r="D57" s="130"/>
      <c r="E57" s="130"/>
      <c r="F57" s="130"/>
      <c r="G57" s="130"/>
      <c r="H57" s="130"/>
    </row>
    <row r="58" spans="1:8" x14ac:dyDescent="0.25">
      <c r="A58" s="7" t="s">
        <v>96</v>
      </c>
      <c r="B58" s="4" t="s">
        <v>97</v>
      </c>
      <c r="C58" s="4" t="s">
        <v>98</v>
      </c>
      <c r="D58" s="10">
        <v>10257</v>
      </c>
      <c r="E58" s="10"/>
      <c r="F58" s="10">
        <v>1643.76</v>
      </c>
      <c r="G58" s="10">
        <f>D58-F58</f>
        <v>8613.24</v>
      </c>
      <c r="H58" s="3"/>
    </row>
    <row r="59" spans="1:8" x14ac:dyDescent="0.25">
      <c r="A59" s="7" t="s">
        <v>99</v>
      </c>
      <c r="B59" s="4" t="s">
        <v>100</v>
      </c>
      <c r="C59" s="4" t="s">
        <v>101</v>
      </c>
      <c r="D59" s="10">
        <v>2446.5</v>
      </c>
      <c r="E59" s="10"/>
      <c r="F59" s="10">
        <v>1.75</v>
      </c>
      <c r="G59" s="10">
        <f t="shared" ref="G59:G62" si="4">D59-F59</f>
        <v>2444.75</v>
      </c>
      <c r="H59" s="3"/>
    </row>
    <row r="60" spans="1:8" x14ac:dyDescent="0.25">
      <c r="A60" s="7" t="s">
        <v>102</v>
      </c>
      <c r="B60" s="4" t="s">
        <v>103</v>
      </c>
      <c r="C60" s="4" t="s">
        <v>104</v>
      </c>
      <c r="D60" s="10">
        <v>3675</v>
      </c>
      <c r="E60" s="10"/>
      <c r="F60" s="10">
        <v>297.08999999999997</v>
      </c>
      <c r="G60" s="10">
        <f t="shared" si="4"/>
        <v>3377.91</v>
      </c>
      <c r="H60" s="3"/>
    </row>
    <row r="61" spans="1:8" x14ac:dyDescent="0.25">
      <c r="A61" s="7" t="s">
        <v>105</v>
      </c>
      <c r="B61" s="4" t="s">
        <v>106</v>
      </c>
      <c r="C61" s="4" t="s">
        <v>107</v>
      </c>
      <c r="D61" s="10">
        <v>2446.5</v>
      </c>
      <c r="E61" s="10"/>
      <c r="F61" s="10">
        <v>1.75</v>
      </c>
      <c r="G61" s="10">
        <f t="shared" si="4"/>
        <v>2444.75</v>
      </c>
      <c r="H61" s="3"/>
    </row>
    <row r="62" spans="1:8" x14ac:dyDescent="0.25">
      <c r="A62" s="7" t="s">
        <v>108</v>
      </c>
      <c r="B62" s="4" t="s">
        <v>109</v>
      </c>
      <c r="C62" s="4" t="s">
        <v>110</v>
      </c>
      <c r="D62" s="10">
        <v>3176.5</v>
      </c>
      <c r="E62" s="10"/>
      <c r="F62" s="10">
        <v>116.42</v>
      </c>
      <c r="G62" s="10">
        <f t="shared" si="4"/>
        <v>3060.08</v>
      </c>
      <c r="H62" s="3"/>
    </row>
    <row r="63" spans="1:8" x14ac:dyDescent="0.25">
      <c r="C63" s="2" t="s">
        <v>37</v>
      </c>
      <c r="D63" s="19">
        <f>SUM(D58:D62)</f>
        <v>22001.5</v>
      </c>
      <c r="E63" s="20"/>
      <c r="F63" s="19">
        <f>SUM(F58:F62)</f>
        <v>2060.77</v>
      </c>
      <c r="G63" s="19">
        <f>SUM(G58:G62)</f>
        <v>19940.730000000003</v>
      </c>
    </row>
    <row r="64" spans="1:8" x14ac:dyDescent="0.25">
      <c r="C64" s="2" t="s">
        <v>26</v>
      </c>
      <c r="D64" s="19">
        <f>D54+D63</f>
        <v>37254</v>
      </c>
      <c r="E64" s="20"/>
      <c r="F64" s="19">
        <f>F54+F63</f>
        <v>2176.65</v>
      </c>
      <c r="G64" s="19">
        <f>G54+G63</f>
        <v>35688.39</v>
      </c>
    </row>
    <row r="66" spans="1:8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2" t="s">
        <v>6</v>
      </c>
      <c r="H66" s="1" t="s">
        <v>7</v>
      </c>
    </row>
    <row r="67" spans="1:8" x14ac:dyDescent="0.25">
      <c r="A67" s="132" t="s">
        <v>118</v>
      </c>
      <c r="B67" s="132"/>
      <c r="C67" s="132"/>
      <c r="D67" s="132"/>
      <c r="E67" s="132"/>
      <c r="F67" s="132"/>
      <c r="G67" s="132"/>
      <c r="H67" s="132"/>
    </row>
    <row r="68" spans="1:8" x14ac:dyDescent="0.25">
      <c r="A68" s="7" t="s">
        <v>111</v>
      </c>
      <c r="B68" s="4" t="s">
        <v>112</v>
      </c>
      <c r="C68" s="4" t="s">
        <v>113</v>
      </c>
      <c r="D68" s="10">
        <v>4454</v>
      </c>
      <c r="E68" s="10"/>
      <c r="F68" s="10">
        <v>425.66</v>
      </c>
      <c r="G68" s="10">
        <f>D68-F68</f>
        <v>4028.34</v>
      </c>
      <c r="H68" s="3"/>
    </row>
    <row r="69" spans="1:8" x14ac:dyDescent="0.25">
      <c r="A69" s="7" t="s">
        <v>114</v>
      </c>
      <c r="B69" s="4" t="s">
        <v>115</v>
      </c>
      <c r="C69" s="4" t="s">
        <v>116</v>
      </c>
      <c r="D69" s="10">
        <v>2446.5</v>
      </c>
      <c r="E69" s="10"/>
      <c r="F69" s="10">
        <v>1.75</v>
      </c>
      <c r="G69" s="10">
        <f>D69-F69</f>
        <v>2444.75</v>
      </c>
      <c r="H69" s="3"/>
    </row>
    <row r="70" spans="1:8" x14ac:dyDescent="0.25">
      <c r="C70" s="12" t="s">
        <v>37</v>
      </c>
      <c r="D70" s="19">
        <f>SUM(D68:D69)</f>
        <v>6900.5</v>
      </c>
      <c r="E70" s="20"/>
      <c r="F70" s="19">
        <f>SUM(F68:F69)</f>
        <v>427.41</v>
      </c>
      <c r="G70" s="19">
        <f>SUM(G68:G69)</f>
        <v>6473.09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x14ac:dyDescent="0.25">
      <c r="A74" s="11" t="s">
        <v>119</v>
      </c>
      <c r="B74" s="4" t="s">
        <v>120</v>
      </c>
      <c r="C74" s="4" t="s">
        <v>121</v>
      </c>
      <c r="D74" s="10">
        <v>7900</v>
      </c>
      <c r="E74" s="10"/>
      <c r="F74" s="13">
        <v>1140.25</v>
      </c>
      <c r="G74" s="10">
        <f>D74-F74</f>
        <v>6759.75</v>
      </c>
      <c r="H74" s="3"/>
    </row>
    <row r="75" spans="1:8" x14ac:dyDescent="0.25">
      <c r="A75" s="11" t="s">
        <v>122</v>
      </c>
      <c r="B75" s="4" t="s">
        <v>123</v>
      </c>
      <c r="C75" s="4" t="s">
        <v>124</v>
      </c>
      <c r="D75" s="10">
        <v>3578</v>
      </c>
      <c r="E75" s="10"/>
      <c r="F75" s="13">
        <v>177.8</v>
      </c>
      <c r="G75" s="10">
        <f t="shared" ref="G75:G83" si="5">D75-F75</f>
        <v>3400.2</v>
      </c>
      <c r="H75" s="3"/>
    </row>
    <row r="76" spans="1:8" x14ac:dyDescent="0.25">
      <c r="A76" s="11" t="s">
        <v>125</v>
      </c>
      <c r="B76" s="4" t="s">
        <v>126</v>
      </c>
      <c r="C76" s="4" t="s">
        <v>127</v>
      </c>
      <c r="D76" s="10">
        <v>2772</v>
      </c>
      <c r="E76" s="10"/>
      <c r="F76" s="13">
        <v>52.16</v>
      </c>
      <c r="G76" s="10">
        <f t="shared" si="5"/>
        <v>2719.84</v>
      </c>
      <c r="H76" s="3"/>
    </row>
    <row r="77" spans="1:8" x14ac:dyDescent="0.25">
      <c r="A77" s="11" t="s">
        <v>128</v>
      </c>
      <c r="B77" s="4" t="s">
        <v>129</v>
      </c>
      <c r="C77" s="4" t="s">
        <v>130</v>
      </c>
      <c r="D77" s="10">
        <v>2500</v>
      </c>
      <c r="E77" s="10"/>
      <c r="F77" s="13">
        <v>7.57</v>
      </c>
      <c r="G77" s="10">
        <f t="shared" si="5"/>
        <v>2492.4299999999998</v>
      </c>
      <c r="H77" s="3"/>
    </row>
    <row r="78" spans="1:8" x14ac:dyDescent="0.25">
      <c r="A78" s="11" t="s">
        <v>131</v>
      </c>
      <c r="B78" s="4" t="s">
        <v>132</v>
      </c>
      <c r="C78" s="4" t="s">
        <v>13</v>
      </c>
      <c r="D78" s="10">
        <v>2446.5</v>
      </c>
      <c r="E78" s="10"/>
      <c r="F78" s="13">
        <v>1.75</v>
      </c>
      <c r="G78" s="10">
        <f t="shared" si="5"/>
        <v>2444.75</v>
      </c>
      <c r="H78" s="3"/>
    </row>
    <row r="79" spans="1:8" x14ac:dyDescent="0.25">
      <c r="A79" s="11" t="s">
        <v>133</v>
      </c>
      <c r="B79" s="4" t="s">
        <v>134</v>
      </c>
      <c r="C79" s="4" t="s">
        <v>135</v>
      </c>
      <c r="D79" s="10">
        <v>2500</v>
      </c>
      <c r="E79" s="10"/>
      <c r="F79" s="13">
        <v>7.57</v>
      </c>
      <c r="G79" s="10">
        <f t="shared" si="5"/>
        <v>2492.4299999999998</v>
      </c>
      <c r="H79" s="3"/>
    </row>
    <row r="80" spans="1:8" x14ac:dyDescent="0.25">
      <c r="A80" s="11" t="s">
        <v>136</v>
      </c>
      <c r="B80" s="4" t="s">
        <v>137</v>
      </c>
      <c r="C80" s="4" t="s">
        <v>138</v>
      </c>
      <c r="D80" s="10">
        <v>2772</v>
      </c>
      <c r="E80" s="10"/>
      <c r="F80" s="13">
        <v>52.16</v>
      </c>
      <c r="G80" s="10">
        <f t="shared" si="5"/>
        <v>2719.84</v>
      </c>
      <c r="H80" s="3"/>
    </row>
    <row r="81" spans="1:8" x14ac:dyDescent="0.25">
      <c r="A81" s="11" t="s">
        <v>139</v>
      </c>
      <c r="B81" s="4" t="s">
        <v>140</v>
      </c>
      <c r="C81" s="4" t="s">
        <v>141</v>
      </c>
      <c r="D81" s="10">
        <v>3465</v>
      </c>
      <c r="E81" s="10"/>
      <c r="F81" s="13">
        <v>147.81</v>
      </c>
      <c r="G81" s="10">
        <f t="shared" si="5"/>
        <v>3317.19</v>
      </c>
      <c r="H81" s="3"/>
    </row>
    <row r="82" spans="1:8" x14ac:dyDescent="0.25">
      <c r="A82" s="11" t="s">
        <v>142</v>
      </c>
      <c r="B82" s="4" t="s">
        <v>145</v>
      </c>
      <c r="C82" s="4" t="s">
        <v>146</v>
      </c>
      <c r="D82" s="10">
        <v>3465</v>
      </c>
      <c r="E82" s="10"/>
      <c r="F82" s="13">
        <v>147.81</v>
      </c>
      <c r="G82" s="10">
        <f t="shared" si="5"/>
        <v>3317.19</v>
      </c>
      <c r="H82" s="3"/>
    </row>
    <row r="83" spans="1:8" x14ac:dyDescent="0.25">
      <c r="A83" s="11" t="s">
        <v>143</v>
      </c>
      <c r="B83" s="4" t="s">
        <v>144</v>
      </c>
      <c r="C83" s="4" t="s">
        <v>147</v>
      </c>
      <c r="D83" s="10">
        <v>3465</v>
      </c>
      <c r="E83" s="10"/>
      <c r="F83" s="13">
        <v>147.81</v>
      </c>
      <c r="G83" s="10">
        <f t="shared" si="5"/>
        <v>3317.19</v>
      </c>
      <c r="H83" s="3"/>
    </row>
    <row r="84" spans="1:8" x14ac:dyDescent="0.25">
      <c r="C84" s="2" t="s">
        <v>37</v>
      </c>
      <c r="D84" s="19">
        <f>SUM(D74:D83)</f>
        <v>34863.5</v>
      </c>
      <c r="E84" s="20"/>
      <c r="F84" s="19">
        <f>SUM(F74:F83)</f>
        <v>1882.6899999999998</v>
      </c>
      <c r="G84" s="19">
        <f>SUM(G74:G83)</f>
        <v>32980.81</v>
      </c>
    </row>
    <row r="85" spans="1:8" x14ac:dyDescent="0.25">
      <c r="C85" s="2" t="s">
        <v>26</v>
      </c>
      <c r="D85" s="19">
        <f>D70+D84</f>
        <v>41764</v>
      </c>
      <c r="E85" s="20"/>
      <c r="F85" s="19">
        <f>F70+F84</f>
        <v>2310.1</v>
      </c>
      <c r="G85" s="19">
        <f>G70+G84</f>
        <v>39453.899999999994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x14ac:dyDescent="0.25">
      <c r="A89" s="11" t="s">
        <v>149</v>
      </c>
      <c r="B89" s="11" t="s">
        <v>150</v>
      </c>
      <c r="C89" s="4" t="s">
        <v>151</v>
      </c>
      <c r="D89" s="10">
        <v>3578</v>
      </c>
      <c r="E89" s="10"/>
      <c r="F89" s="10">
        <v>177.8</v>
      </c>
      <c r="G89" s="10">
        <f>D89-F89</f>
        <v>3400.2</v>
      </c>
      <c r="H89" s="3"/>
    </row>
    <row r="90" spans="1:8" x14ac:dyDescent="0.25">
      <c r="A90" s="11" t="s">
        <v>152</v>
      </c>
      <c r="B90" s="11" t="s">
        <v>153</v>
      </c>
      <c r="C90" s="4" t="s">
        <v>13</v>
      </c>
      <c r="D90" s="10">
        <v>1600</v>
      </c>
      <c r="E90" s="10">
        <v>109.32</v>
      </c>
      <c r="F90" s="10"/>
      <c r="G90" s="10">
        <f>D90+E90</f>
        <v>1709.32</v>
      </c>
      <c r="H90" s="3"/>
    </row>
    <row r="91" spans="1:8" x14ac:dyDescent="0.25">
      <c r="A91" s="11" t="s">
        <v>154</v>
      </c>
      <c r="B91" s="11" t="s">
        <v>155</v>
      </c>
      <c r="C91" s="4" t="s">
        <v>156</v>
      </c>
      <c r="D91" s="10">
        <v>6500</v>
      </c>
      <c r="E91" s="10"/>
      <c r="F91" s="10">
        <v>841.21</v>
      </c>
      <c r="G91" s="10">
        <f>D91-F91</f>
        <v>5658.79</v>
      </c>
      <c r="H91" s="3"/>
    </row>
    <row r="92" spans="1:8" x14ac:dyDescent="0.25">
      <c r="A92" s="11" t="s">
        <v>157</v>
      </c>
      <c r="B92" s="11" t="s">
        <v>158</v>
      </c>
      <c r="C92" s="4" t="s">
        <v>159</v>
      </c>
      <c r="D92" s="10">
        <v>2772</v>
      </c>
      <c r="E92" s="10"/>
      <c r="F92" s="10">
        <v>52.16</v>
      </c>
      <c r="G92" s="10">
        <f>D92-F92</f>
        <v>2719.84</v>
      </c>
      <c r="H92" s="3"/>
    </row>
    <row r="93" spans="1:8" x14ac:dyDescent="0.25">
      <c r="A93" s="11" t="s">
        <v>160</v>
      </c>
      <c r="B93" s="11" t="s">
        <v>161</v>
      </c>
      <c r="C93" s="4" t="s">
        <v>162</v>
      </c>
      <c r="D93" s="10">
        <v>1800</v>
      </c>
      <c r="E93" s="10">
        <v>84.52</v>
      </c>
      <c r="F93" s="10"/>
      <c r="G93" s="10">
        <f>D93+E93</f>
        <v>1884.52</v>
      </c>
      <c r="H93" s="3"/>
    </row>
    <row r="94" spans="1:8" x14ac:dyDescent="0.25">
      <c r="A94" s="11" t="s">
        <v>163</v>
      </c>
      <c r="B94" s="11" t="s">
        <v>164</v>
      </c>
      <c r="C94" s="4" t="s">
        <v>91</v>
      </c>
      <c r="D94" s="10">
        <v>2348.5</v>
      </c>
      <c r="E94" s="10">
        <v>8.92</v>
      </c>
      <c r="F94" s="10"/>
      <c r="G94" s="10">
        <f>D94+E94</f>
        <v>2357.42</v>
      </c>
      <c r="H94" s="3"/>
    </row>
    <row r="95" spans="1:8" x14ac:dyDescent="0.25">
      <c r="A95" s="11" t="s">
        <v>165</v>
      </c>
      <c r="B95" s="11" t="s">
        <v>166</v>
      </c>
      <c r="C95" s="4" t="s">
        <v>167</v>
      </c>
      <c r="D95" s="10">
        <v>2737</v>
      </c>
      <c r="E95" s="10"/>
      <c r="F95" s="10">
        <v>48.35</v>
      </c>
      <c r="G95" s="10">
        <f>D95-F95</f>
        <v>2688.65</v>
      </c>
      <c r="H95" s="3"/>
    </row>
    <row r="96" spans="1:8" x14ac:dyDescent="0.25">
      <c r="A96" s="11" t="s">
        <v>168</v>
      </c>
      <c r="B96" s="11" t="s">
        <v>169</v>
      </c>
      <c r="C96" s="4" t="s">
        <v>170</v>
      </c>
      <c r="D96" s="10">
        <v>2625</v>
      </c>
      <c r="E96" s="10"/>
      <c r="F96" s="10">
        <v>21.17</v>
      </c>
      <c r="G96" s="10">
        <f>D96-F96</f>
        <v>2603.83</v>
      </c>
      <c r="H96" s="3"/>
    </row>
    <row r="97" spans="1:8" x14ac:dyDescent="0.25">
      <c r="A97" s="11" t="s">
        <v>171</v>
      </c>
      <c r="B97" s="11" t="s">
        <v>172</v>
      </c>
      <c r="C97" s="4" t="s">
        <v>173</v>
      </c>
      <c r="D97" s="10">
        <v>1668</v>
      </c>
      <c r="E97" s="10">
        <v>104.97</v>
      </c>
      <c r="F97" s="10"/>
      <c r="G97" s="10">
        <f>D97+E97</f>
        <v>1772.97</v>
      </c>
      <c r="H97" s="3"/>
    </row>
    <row r="98" spans="1:8" x14ac:dyDescent="0.25">
      <c r="A98" s="11" t="s">
        <v>174</v>
      </c>
      <c r="B98" s="11" t="s">
        <v>175</v>
      </c>
      <c r="C98" s="4" t="s">
        <v>173</v>
      </c>
      <c r="D98" s="10">
        <v>1668</v>
      </c>
      <c r="E98" s="10">
        <v>104.97</v>
      </c>
      <c r="F98" s="10"/>
      <c r="G98" s="10">
        <f>D98+E98</f>
        <v>1772.97</v>
      </c>
      <c r="H98" s="3"/>
    </row>
    <row r="99" spans="1:8" x14ac:dyDescent="0.25">
      <c r="A99" s="11" t="s">
        <v>176</v>
      </c>
      <c r="B99" s="11" t="s">
        <v>177</v>
      </c>
      <c r="C99" s="4" t="s">
        <v>178</v>
      </c>
      <c r="D99" s="10">
        <v>2957</v>
      </c>
      <c r="E99" s="10"/>
      <c r="F99" s="10">
        <v>72.290000000000006</v>
      </c>
      <c r="G99" s="10">
        <f>D99-F99</f>
        <v>2884.71</v>
      </c>
      <c r="H99" s="3"/>
    </row>
    <row r="100" spans="1:8" x14ac:dyDescent="0.25">
      <c r="A100" s="11" t="s">
        <v>179</v>
      </c>
      <c r="B100" s="11" t="s">
        <v>180</v>
      </c>
      <c r="C100" s="4" t="s">
        <v>181</v>
      </c>
      <c r="D100" s="10">
        <v>2957</v>
      </c>
      <c r="E100" s="10"/>
      <c r="F100" s="10">
        <v>72.290000000000006</v>
      </c>
      <c r="G100" s="10">
        <f>D100-F100</f>
        <v>2884.71</v>
      </c>
      <c r="H100" s="3"/>
    </row>
    <row r="101" spans="1:8" x14ac:dyDescent="0.25">
      <c r="A101" s="11" t="s">
        <v>182</v>
      </c>
      <c r="B101" s="11" t="s">
        <v>183</v>
      </c>
      <c r="C101" s="4" t="s">
        <v>265</v>
      </c>
      <c r="D101" s="10">
        <v>2541</v>
      </c>
      <c r="E101" s="10"/>
      <c r="F101" s="10">
        <v>12.03</v>
      </c>
      <c r="G101" s="10">
        <f>D101-F101</f>
        <v>2528.9699999999998</v>
      </c>
      <c r="H101" s="3"/>
    </row>
    <row r="102" spans="1:8" x14ac:dyDescent="0.25">
      <c r="A102" s="11" t="s">
        <v>184</v>
      </c>
      <c r="B102" s="11" t="s">
        <v>185</v>
      </c>
      <c r="C102" s="4" t="s">
        <v>186</v>
      </c>
      <c r="D102" s="10">
        <v>1800</v>
      </c>
      <c r="E102" s="10">
        <v>84.52</v>
      </c>
      <c r="F102" s="10"/>
      <c r="G102" s="10">
        <f>D102+E102</f>
        <v>1884.52</v>
      </c>
      <c r="H102" s="3"/>
    </row>
    <row r="103" spans="1:8" x14ac:dyDescent="0.25">
      <c r="C103" s="12" t="s">
        <v>26</v>
      </c>
      <c r="D103" s="19">
        <f>SUM(D89:D102)</f>
        <v>37551.5</v>
      </c>
      <c r="E103" s="19">
        <f>SUM(E89:E102)</f>
        <v>497.21999999999991</v>
      </c>
      <c r="F103" s="19">
        <f>SUM(F89:F102)</f>
        <v>1297.3</v>
      </c>
      <c r="G103" s="19">
        <f>SUM(G89:G102)</f>
        <v>36751.42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187</v>
      </c>
      <c r="B106" s="130"/>
      <c r="C106" s="130"/>
      <c r="D106" s="130"/>
      <c r="E106" s="130"/>
      <c r="F106" s="130"/>
      <c r="G106" s="130"/>
      <c r="H106" s="130"/>
    </row>
    <row r="107" spans="1:8" x14ac:dyDescent="0.25">
      <c r="A107" s="7" t="s">
        <v>188</v>
      </c>
      <c r="B107" s="4" t="s">
        <v>189</v>
      </c>
      <c r="C107" s="4" t="s">
        <v>190</v>
      </c>
      <c r="D107" s="10">
        <v>3244.5</v>
      </c>
      <c r="E107" s="10"/>
      <c r="F107" s="10">
        <v>123.82</v>
      </c>
      <c r="G107" s="10">
        <f>D107-F107</f>
        <v>3120.68</v>
      </c>
      <c r="H107" s="3"/>
    </row>
    <row r="108" spans="1:8" x14ac:dyDescent="0.25">
      <c r="A108" s="7" t="s">
        <v>191</v>
      </c>
      <c r="B108" s="4" t="s">
        <v>192</v>
      </c>
      <c r="C108" s="4" t="s">
        <v>193</v>
      </c>
      <c r="D108" s="10">
        <v>2205</v>
      </c>
      <c r="E108" s="10">
        <v>38.93</v>
      </c>
      <c r="F108" s="10"/>
      <c r="G108" s="10">
        <f>D108+E108</f>
        <v>2243.9299999999998</v>
      </c>
      <c r="H108" s="3"/>
    </row>
    <row r="109" spans="1:8" x14ac:dyDescent="0.25">
      <c r="A109" s="7" t="s">
        <v>194</v>
      </c>
      <c r="B109" s="4" t="s">
        <v>195</v>
      </c>
      <c r="C109" s="4" t="s">
        <v>193</v>
      </c>
      <c r="D109" s="10">
        <v>2205</v>
      </c>
      <c r="E109" s="10">
        <v>38.93</v>
      </c>
      <c r="F109" s="10"/>
      <c r="G109" s="10">
        <f>D109+E109</f>
        <v>2243.9299999999998</v>
      </c>
      <c r="H109" s="3"/>
    </row>
    <row r="110" spans="1:8" x14ac:dyDescent="0.25">
      <c r="C110" s="12" t="s">
        <v>37</v>
      </c>
      <c r="D110" s="18">
        <f>SUM(D107:D109)</f>
        <v>7654.5</v>
      </c>
      <c r="E110" s="18">
        <f>SUM(E108:E109)</f>
        <v>77.86</v>
      </c>
      <c r="F110" s="18">
        <f>SUM(F107)</f>
        <v>123.82</v>
      </c>
      <c r="G110" s="18">
        <f>SUM(G107:G109)</f>
        <v>7608.5399999999991</v>
      </c>
    </row>
    <row r="112" spans="1:8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2" t="s">
        <v>6</v>
      </c>
      <c r="H112" s="1" t="s">
        <v>7</v>
      </c>
    </row>
    <row r="113" spans="1:8" x14ac:dyDescent="0.25">
      <c r="A113" s="130" t="s">
        <v>196</v>
      </c>
      <c r="B113" s="130"/>
      <c r="C113" s="130"/>
      <c r="D113" s="130"/>
      <c r="E113" s="130"/>
      <c r="F113" s="130"/>
      <c r="G113" s="130"/>
      <c r="H113" s="130"/>
    </row>
    <row r="114" spans="1:8" x14ac:dyDescent="0.25">
      <c r="A114" s="7" t="s">
        <v>197</v>
      </c>
      <c r="B114" s="11" t="s">
        <v>198</v>
      </c>
      <c r="C114" s="4" t="s">
        <v>199</v>
      </c>
      <c r="D114" s="13">
        <v>1541</v>
      </c>
      <c r="E114" s="13">
        <v>113.09</v>
      </c>
      <c r="F114" s="13"/>
      <c r="G114" s="13">
        <f>D114+E114</f>
        <v>1654.09</v>
      </c>
      <c r="H114" s="3"/>
    </row>
    <row r="115" spans="1:8" x14ac:dyDescent="0.25">
      <c r="A115" s="7" t="s">
        <v>200</v>
      </c>
      <c r="B115" s="11" t="s">
        <v>201</v>
      </c>
      <c r="C115" s="4" t="s">
        <v>202</v>
      </c>
      <c r="D115" s="13">
        <v>1134</v>
      </c>
      <c r="E115" s="13">
        <v>139.13999999999999</v>
      </c>
      <c r="F115" s="13"/>
      <c r="G115" s="13">
        <f>D115+E115</f>
        <v>1273.1399999999999</v>
      </c>
      <c r="H115" s="3"/>
    </row>
    <row r="116" spans="1:8" x14ac:dyDescent="0.25">
      <c r="A116" s="7" t="s">
        <v>203</v>
      </c>
      <c r="B116" s="11" t="s">
        <v>204</v>
      </c>
      <c r="C116" s="4" t="s">
        <v>205</v>
      </c>
      <c r="D116" s="13">
        <v>1000</v>
      </c>
      <c r="E116" s="13">
        <v>147.72</v>
      </c>
      <c r="F116" s="13"/>
      <c r="G116" s="13">
        <f>D116+E116</f>
        <v>1147.72</v>
      </c>
      <c r="H116" s="3"/>
    </row>
    <row r="117" spans="1:8" x14ac:dyDescent="0.25">
      <c r="A117" s="7" t="s">
        <v>206</v>
      </c>
      <c r="B117" s="11" t="s">
        <v>207</v>
      </c>
      <c r="C117" s="4" t="s">
        <v>88</v>
      </c>
      <c r="D117" s="13">
        <v>2096.5</v>
      </c>
      <c r="E117" s="13">
        <v>64.680000000000007</v>
      </c>
      <c r="F117" s="13"/>
      <c r="G117" s="13">
        <f t="shared" ref="G117:G118" si="6">D117+E117</f>
        <v>2161.1799999999998</v>
      </c>
      <c r="H117" s="3"/>
    </row>
    <row r="118" spans="1:8" x14ac:dyDescent="0.25">
      <c r="A118" s="7" t="s">
        <v>208</v>
      </c>
      <c r="B118" s="11" t="s">
        <v>209</v>
      </c>
      <c r="C118" s="4" t="s">
        <v>210</v>
      </c>
      <c r="D118" s="13">
        <v>1500</v>
      </c>
      <c r="E118" s="13">
        <v>115.72</v>
      </c>
      <c r="F118" s="13"/>
      <c r="G118" s="13">
        <f t="shared" si="6"/>
        <v>1615.72</v>
      </c>
      <c r="H118" s="3"/>
    </row>
    <row r="119" spans="1:8" x14ac:dyDescent="0.25">
      <c r="C119" s="12" t="s">
        <v>37</v>
      </c>
      <c r="D119" s="19">
        <f>SUM(D114:D118)</f>
        <v>7271.5</v>
      </c>
      <c r="E119" s="19">
        <f>SUM(E114:E118)</f>
        <v>580.35</v>
      </c>
      <c r="F119" s="20"/>
      <c r="G119" s="19">
        <f>SUM(G114:G118)</f>
        <v>7851.8499999999995</v>
      </c>
      <c r="H119" s="9"/>
    </row>
    <row r="120" spans="1:8" x14ac:dyDescent="0.25">
      <c r="C120" s="12" t="s">
        <v>26</v>
      </c>
      <c r="D120" s="19">
        <f>D110+D119</f>
        <v>14926</v>
      </c>
      <c r="E120" s="19">
        <f>E110+E119</f>
        <v>658.21</v>
      </c>
      <c r="F120" s="20"/>
      <c r="G120" s="19">
        <f>G110+G119</f>
        <v>15460.39</v>
      </c>
      <c r="H120" s="9"/>
    </row>
    <row r="122" spans="1:8" x14ac:dyDescent="0.25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2" t="s">
        <v>6</v>
      </c>
      <c r="H122" s="1" t="s">
        <v>7</v>
      </c>
    </row>
    <row r="123" spans="1:8" x14ac:dyDescent="0.25">
      <c r="A123" s="131" t="s">
        <v>211</v>
      </c>
      <c r="B123" s="131"/>
      <c r="C123" s="131"/>
      <c r="D123" s="131"/>
      <c r="E123" s="131"/>
      <c r="F123" s="131"/>
      <c r="G123" s="131"/>
      <c r="H123" s="131"/>
    </row>
    <row r="124" spans="1:8" x14ac:dyDescent="0.25">
      <c r="A124" s="7" t="s">
        <v>212</v>
      </c>
      <c r="B124" s="4" t="s">
        <v>213</v>
      </c>
      <c r="C124" s="4" t="s">
        <v>214</v>
      </c>
      <c r="D124" s="13">
        <v>8000</v>
      </c>
      <c r="E124" s="13"/>
      <c r="F124" s="13">
        <v>1161.6099999999999</v>
      </c>
      <c r="G124" s="13">
        <f>D124-F124</f>
        <v>6838.39</v>
      </c>
      <c r="H124" s="3"/>
    </row>
    <row r="125" spans="1:8" x14ac:dyDescent="0.25">
      <c r="A125" s="7" t="s">
        <v>215</v>
      </c>
      <c r="B125" s="4" t="s">
        <v>216</v>
      </c>
      <c r="C125" s="4" t="s">
        <v>217</v>
      </c>
      <c r="D125" s="13">
        <v>3675</v>
      </c>
      <c r="E125" s="13"/>
      <c r="F125" s="13">
        <v>297.08999999999997</v>
      </c>
      <c r="G125" s="13">
        <f t="shared" ref="G125:G133" si="7">D125-F125</f>
        <v>3377.91</v>
      </c>
      <c r="H125" s="3"/>
    </row>
    <row r="126" spans="1:8" x14ac:dyDescent="0.25">
      <c r="A126" s="7" t="s">
        <v>218</v>
      </c>
      <c r="B126" s="4" t="s">
        <v>219</v>
      </c>
      <c r="C126" s="4" t="s">
        <v>217</v>
      </c>
      <c r="D126" s="13">
        <v>3675</v>
      </c>
      <c r="E126" s="13"/>
      <c r="F126" s="13">
        <v>297.08999999999997</v>
      </c>
      <c r="G126" s="13">
        <f t="shared" si="7"/>
        <v>3377.91</v>
      </c>
      <c r="H126" s="3"/>
    </row>
    <row r="127" spans="1:8" x14ac:dyDescent="0.25">
      <c r="A127" s="7" t="s">
        <v>220</v>
      </c>
      <c r="B127" s="4" t="s">
        <v>221</v>
      </c>
      <c r="C127" s="4" t="s">
        <v>217</v>
      </c>
      <c r="D127" s="13">
        <v>3675</v>
      </c>
      <c r="E127" s="13"/>
      <c r="F127" s="13">
        <v>297.08999999999997</v>
      </c>
      <c r="G127" s="13">
        <f t="shared" si="7"/>
        <v>3377.91</v>
      </c>
      <c r="H127" s="3"/>
    </row>
    <row r="128" spans="1:8" x14ac:dyDescent="0.25">
      <c r="A128" s="7" t="s">
        <v>222</v>
      </c>
      <c r="B128" s="4" t="s">
        <v>223</v>
      </c>
      <c r="C128" s="4" t="s">
        <v>217</v>
      </c>
      <c r="D128" s="13">
        <v>3675</v>
      </c>
      <c r="E128" s="13"/>
      <c r="F128" s="13">
        <v>297.08999999999997</v>
      </c>
      <c r="G128" s="13">
        <f t="shared" si="7"/>
        <v>3377.91</v>
      </c>
      <c r="H128" s="3"/>
    </row>
    <row r="129" spans="1:8" x14ac:dyDescent="0.25">
      <c r="A129" s="7" t="s">
        <v>224</v>
      </c>
      <c r="B129" s="4" t="s">
        <v>225</v>
      </c>
      <c r="C129" s="4" t="s">
        <v>217</v>
      </c>
      <c r="D129" s="13">
        <v>3675</v>
      </c>
      <c r="E129" s="13"/>
      <c r="F129" s="13">
        <v>297.08999999999997</v>
      </c>
      <c r="G129" s="13">
        <f t="shared" si="7"/>
        <v>3377.91</v>
      </c>
      <c r="H129" s="3"/>
    </row>
    <row r="130" spans="1:8" x14ac:dyDescent="0.25">
      <c r="A130" s="7" t="s">
        <v>226</v>
      </c>
      <c r="B130" s="4" t="s">
        <v>227</v>
      </c>
      <c r="C130" s="4" t="s">
        <v>217</v>
      </c>
      <c r="D130" s="13">
        <v>3675</v>
      </c>
      <c r="E130" s="13"/>
      <c r="F130" s="13">
        <v>297.08999999999997</v>
      </c>
      <c r="G130" s="13">
        <f t="shared" si="7"/>
        <v>3377.91</v>
      </c>
      <c r="H130" s="3"/>
    </row>
    <row r="131" spans="1:8" x14ac:dyDescent="0.25">
      <c r="A131" s="7" t="s">
        <v>228</v>
      </c>
      <c r="B131" s="4" t="s">
        <v>229</v>
      </c>
      <c r="C131" s="4" t="s">
        <v>217</v>
      </c>
      <c r="D131" s="13">
        <v>3675</v>
      </c>
      <c r="E131" s="13"/>
      <c r="F131" s="13">
        <v>297.08999999999997</v>
      </c>
      <c r="G131" s="13">
        <f t="shared" si="7"/>
        <v>3377.91</v>
      </c>
      <c r="H131" s="3"/>
    </row>
    <row r="132" spans="1:8" x14ac:dyDescent="0.25">
      <c r="A132" s="7" t="s">
        <v>230</v>
      </c>
      <c r="B132" s="4" t="s">
        <v>231</v>
      </c>
      <c r="C132" s="4" t="s">
        <v>217</v>
      </c>
      <c r="D132" s="13">
        <v>3675</v>
      </c>
      <c r="E132" s="13"/>
      <c r="F132" s="13">
        <v>297.08999999999997</v>
      </c>
      <c r="G132" s="13">
        <f t="shared" si="7"/>
        <v>3377.91</v>
      </c>
      <c r="H132" s="3"/>
    </row>
    <row r="133" spans="1:8" x14ac:dyDescent="0.25">
      <c r="A133" s="7" t="s">
        <v>232</v>
      </c>
      <c r="B133" s="4" t="s">
        <v>233</v>
      </c>
      <c r="C133" s="4" t="s">
        <v>217</v>
      </c>
      <c r="D133" s="13">
        <v>3675</v>
      </c>
      <c r="E133" s="13"/>
      <c r="F133" s="13">
        <v>297.08999999999997</v>
      </c>
      <c r="G133" s="13">
        <f t="shared" si="7"/>
        <v>3377.91</v>
      </c>
      <c r="H133" s="3"/>
    </row>
    <row r="134" spans="1:8" x14ac:dyDescent="0.25">
      <c r="A134" s="16"/>
      <c r="B134" s="17"/>
      <c r="C134" s="2" t="s">
        <v>26</v>
      </c>
      <c r="D134" s="21">
        <f>SUM(D124:D133)</f>
        <v>41075</v>
      </c>
      <c r="E134" s="21"/>
      <c r="F134" s="21">
        <f>SUM(F124:F133)</f>
        <v>3835.4200000000005</v>
      </c>
      <c r="G134" s="21">
        <f>SUM(G124:G133)</f>
        <v>37239.58</v>
      </c>
      <c r="H134" s="9"/>
    </row>
    <row r="136" spans="1:8" x14ac:dyDescent="0.25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2" t="s">
        <v>6</v>
      </c>
      <c r="H136" s="1" t="s">
        <v>7</v>
      </c>
    </row>
    <row r="137" spans="1:8" x14ac:dyDescent="0.25">
      <c r="A137" s="131" t="s">
        <v>234</v>
      </c>
      <c r="B137" s="131"/>
      <c r="C137" s="131"/>
      <c r="D137" s="131"/>
      <c r="E137" s="131"/>
      <c r="F137" s="131"/>
      <c r="G137" s="131"/>
      <c r="H137" s="131"/>
    </row>
    <row r="138" spans="1:8" x14ac:dyDescent="0.25">
      <c r="A138" s="11" t="s">
        <v>235</v>
      </c>
      <c r="B138" s="4" t="s">
        <v>236</v>
      </c>
      <c r="C138" s="4" t="s">
        <v>237</v>
      </c>
      <c r="D138" s="10">
        <v>7000</v>
      </c>
      <c r="E138" s="3"/>
      <c r="F138" s="10">
        <v>948.01</v>
      </c>
      <c r="G138" s="15">
        <f>D138-F138</f>
        <v>6051.99</v>
      </c>
      <c r="H138" s="3"/>
    </row>
    <row r="139" spans="1:8" x14ac:dyDescent="0.25">
      <c r="A139" s="11" t="s">
        <v>238</v>
      </c>
      <c r="B139" s="4" t="s">
        <v>239</v>
      </c>
      <c r="C139" s="4" t="s">
        <v>240</v>
      </c>
      <c r="D139" s="10">
        <v>3859</v>
      </c>
      <c r="E139" s="3"/>
      <c r="F139" s="10">
        <v>326.52999999999997</v>
      </c>
      <c r="G139" s="15">
        <f t="shared" ref="G139:G151" si="8">D139-F139</f>
        <v>3532.4700000000003</v>
      </c>
      <c r="H139" s="3"/>
    </row>
    <row r="140" spans="1:8" x14ac:dyDescent="0.25">
      <c r="A140" s="11" t="s">
        <v>241</v>
      </c>
      <c r="B140" s="4" t="s">
        <v>242</v>
      </c>
      <c r="C140" s="4" t="s">
        <v>243</v>
      </c>
      <c r="D140" s="10">
        <v>2809</v>
      </c>
      <c r="E140" s="3"/>
      <c r="F140" s="10">
        <v>56.19</v>
      </c>
      <c r="G140" s="15">
        <f t="shared" si="8"/>
        <v>2752.81</v>
      </c>
      <c r="H140" s="3"/>
    </row>
    <row r="141" spans="1:8" x14ac:dyDescent="0.25">
      <c r="A141" s="11" t="s">
        <v>244</v>
      </c>
      <c r="B141" s="4" t="s">
        <v>245</v>
      </c>
      <c r="C141" s="4" t="s">
        <v>243</v>
      </c>
      <c r="D141" s="10">
        <v>2809</v>
      </c>
      <c r="E141" s="3"/>
      <c r="F141" s="10">
        <v>56.19</v>
      </c>
      <c r="G141" s="15">
        <f t="shared" si="8"/>
        <v>2752.81</v>
      </c>
      <c r="H141" s="3"/>
    </row>
    <row r="142" spans="1:8" x14ac:dyDescent="0.25">
      <c r="A142" s="11" t="s">
        <v>246</v>
      </c>
      <c r="B142" s="4" t="s">
        <v>247</v>
      </c>
      <c r="C142" s="4" t="s">
        <v>243</v>
      </c>
      <c r="D142" s="10">
        <v>2809</v>
      </c>
      <c r="E142" s="3"/>
      <c r="F142" s="10">
        <v>56.19</v>
      </c>
      <c r="G142" s="15">
        <f t="shared" si="8"/>
        <v>2752.81</v>
      </c>
      <c r="H142" s="3"/>
    </row>
    <row r="143" spans="1:8" x14ac:dyDescent="0.25">
      <c r="A143" s="11" t="s">
        <v>248</v>
      </c>
      <c r="B143" s="4" t="s">
        <v>249</v>
      </c>
      <c r="C143" s="4" t="s">
        <v>243</v>
      </c>
      <c r="D143" s="10">
        <v>2809</v>
      </c>
      <c r="E143" s="3"/>
      <c r="F143" s="10">
        <v>56.19</v>
      </c>
      <c r="G143" s="15">
        <f t="shared" si="8"/>
        <v>2752.81</v>
      </c>
      <c r="H143" s="3"/>
    </row>
    <row r="144" spans="1:8" x14ac:dyDescent="0.25">
      <c r="A144" s="11" t="s">
        <v>250</v>
      </c>
      <c r="B144" s="4" t="s">
        <v>251</v>
      </c>
      <c r="C144" s="4" t="s">
        <v>243</v>
      </c>
      <c r="D144" s="10">
        <v>2809</v>
      </c>
      <c r="E144" s="3"/>
      <c r="F144" s="10">
        <v>56.19</v>
      </c>
      <c r="G144" s="15">
        <f t="shared" si="8"/>
        <v>2752.81</v>
      </c>
      <c r="H144" s="3"/>
    </row>
    <row r="145" spans="1:8" x14ac:dyDescent="0.25">
      <c r="A145" s="11" t="s">
        <v>252</v>
      </c>
      <c r="B145" s="4" t="s">
        <v>253</v>
      </c>
      <c r="C145" s="4" t="s">
        <v>243</v>
      </c>
      <c r="D145" s="10">
        <v>2809</v>
      </c>
      <c r="E145" s="3"/>
      <c r="F145" s="10">
        <v>56.19</v>
      </c>
      <c r="G145" s="15">
        <f t="shared" si="8"/>
        <v>2752.81</v>
      </c>
      <c r="H145" s="3"/>
    </row>
    <row r="146" spans="1:8" x14ac:dyDescent="0.25">
      <c r="A146" s="11" t="s">
        <v>266</v>
      </c>
      <c r="B146" s="4" t="s">
        <v>254</v>
      </c>
      <c r="C146" s="4" t="s">
        <v>243</v>
      </c>
      <c r="D146" s="10">
        <v>2809</v>
      </c>
      <c r="E146" s="3"/>
      <c r="F146" s="10">
        <v>56.19</v>
      </c>
      <c r="G146" s="15">
        <f t="shared" si="8"/>
        <v>2752.81</v>
      </c>
      <c r="H146" s="3"/>
    </row>
    <row r="147" spans="1:8" x14ac:dyDescent="0.25">
      <c r="A147" s="11" t="s">
        <v>255</v>
      </c>
      <c r="B147" s="4" t="s">
        <v>256</v>
      </c>
      <c r="C147" s="4" t="s">
        <v>243</v>
      </c>
      <c r="D147" s="10">
        <v>2809</v>
      </c>
      <c r="E147" s="3"/>
      <c r="F147" s="10">
        <v>56.19</v>
      </c>
      <c r="G147" s="15">
        <f t="shared" si="8"/>
        <v>2752.81</v>
      </c>
      <c r="H147" s="3"/>
    </row>
    <row r="148" spans="1:8" x14ac:dyDescent="0.25">
      <c r="A148" s="11" t="s">
        <v>258</v>
      </c>
      <c r="B148" s="4" t="s">
        <v>257</v>
      </c>
      <c r="C148" s="4" t="s">
        <v>243</v>
      </c>
      <c r="D148" s="10">
        <v>2809</v>
      </c>
      <c r="E148" s="3"/>
      <c r="F148" s="10">
        <v>56.19</v>
      </c>
      <c r="G148" s="15">
        <f t="shared" si="8"/>
        <v>2752.81</v>
      </c>
      <c r="H148" s="3"/>
    </row>
    <row r="149" spans="1:8" x14ac:dyDescent="0.25">
      <c r="A149" s="11" t="s">
        <v>259</v>
      </c>
      <c r="B149" s="4" t="s">
        <v>260</v>
      </c>
      <c r="C149" s="4" t="s">
        <v>243</v>
      </c>
      <c r="D149" s="10">
        <v>2809</v>
      </c>
      <c r="E149" s="3"/>
      <c r="F149" s="10">
        <v>56.19</v>
      </c>
      <c r="G149" s="15">
        <f t="shared" si="8"/>
        <v>2752.81</v>
      </c>
      <c r="H149" s="3"/>
    </row>
    <row r="150" spans="1:8" x14ac:dyDescent="0.25">
      <c r="A150" s="11" t="s">
        <v>261</v>
      </c>
      <c r="B150" s="4" t="s">
        <v>262</v>
      </c>
      <c r="C150" s="4" t="s">
        <v>243</v>
      </c>
      <c r="D150" s="10">
        <v>2809</v>
      </c>
      <c r="E150" s="3"/>
      <c r="F150" s="10">
        <v>56.19</v>
      </c>
      <c r="G150" s="15">
        <f t="shared" si="8"/>
        <v>2752.81</v>
      </c>
      <c r="H150" s="3"/>
    </row>
    <row r="151" spans="1:8" x14ac:dyDescent="0.25">
      <c r="A151" s="11" t="s">
        <v>263</v>
      </c>
      <c r="B151" s="4" t="s">
        <v>264</v>
      </c>
      <c r="C151" s="4" t="s">
        <v>243</v>
      </c>
      <c r="D151" s="10">
        <v>2809</v>
      </c>
      <c r="E151" s="3"/>
      <c r="F151" s="10">
        <v>56.19</v>
      </c>
      <c r="G151" s="15">
        <f t="shared" si="8"/>
        <v>2752.81</v>
      </c>
      <c r="H151" s="3"/>
    </row>
    <row r="152" spans="1:8" x14ac:dyDescent="0.25">
      <c r="A152" s="14"/>
      <c r="C152" s="2" t="s">
        <v>26</v>
      </c>
      <c r="D152" s="19">
        <f>SUM(D138:D151)</f>
        <v>44567</v>
      </c>
      <c r="E152" s="20"/>
      <c r="F152" s="19">
        <f>SUM(F138:F151)</f>
        <v>1948.8200000000006</v>
      </c>
      <c r="G152" s="19">
        <f>SUM(G138:G151)</f>
        <v>42618.18</v>
      </c>
    </row>
  </sheetData>
  <mergeCells count="15">
    <mergeCell ref="A36:H36"/>
    <mergeCell ref="A2:H2"/>
    <mergeCell ref="A12:H12"/>
    <mergeCell ref="A20:H20"/>
    <mergeCell ref="A26:H26"/>
    <mergeCell ref="A31:H31"/>
    <mergeCell ref="A113:H113"/>
    <mergeCell ref="A123:H123"/>
    <mergeCell ref="A137:H137"/>
    <mergeCell ref="A45:H45"/>
    <mergeCell ref="A57:H57"/>
    <mergeCell ref="A67:H67"/>
    <mergeCell ref="A73:H73"/>
    <mergeCell ref="A88:H88"/>
    <mergeCell ref="A106:H10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149" zoomScaleNormal="100" workbookViewId="0">
      <selection activeCell="C179" sqref="C179"/>
    </sheetView>
  </sheetViews>
  <sheetFormatPr baseColWidth="10" defaultRowHeight="15" x14ac:dyDescent="0.25"/>
  <cols>
    <col min="1" max="1" width="38.5703125" customWidth="1"/>
    <col min="2" max="2" width="14" customWidth="1"/>
    <col min="3" max="3" width="35.28515625" customWidth="1"/>
    <col min="4" max="4" width="12.28515625" customWidth="1"/>
    <col min="5" max="5" width="12.5703125" customWidth="1"/>
    <col min="6" max="6" width="12.28515625" customWidth="1"/>
    <col min="7" max="7" width="14" customWidth="1"/>
    <col min="8" max="8" width="44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7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57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57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57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57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57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6.2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56.25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56.2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56.2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48.7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48.7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51.7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48.7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57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57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57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57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45.7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45.7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45.7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45.7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45.7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45.7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45.7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45.7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43.5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43.5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43.5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43.5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43.5" customHeight="1" x14ac:dyDescent="0.25">
      <c r="A63" s="7" t="s">
        <v>108</v>
      </c>
      <c r="B63" s="4" t="s">
        <v>109</v>
      </c>
      <c r="C63" s="5" t="s">
        <v>110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45.7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53.25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53.25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53.25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53.25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53.25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53.25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53.25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53.25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53.25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53.25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46.5" customHeight="1" x14ac:dyDescent="0.25">
      <c r="A89" s="11" t="s">
        <v>149</v>
      </c>
      <c r="B89" s="11" t="s">
        <v>150</v>
      </c>
      <c r="C89" s="4" t="s">
        <v>151</v>
      </c>
      <c r="D89" s="10">
        <v>3756.9</v>
      </c>
      <c r="E89" s="10"/>
      <c r="F89" s="10">
        <v>310.19</v>
      </c>
      <c r="G89" s="22">
        <f t="shared" ref="G89:G102" si="13">D89+E89-F89</f>
        <v>3446.71</v>
      </c>
      <c r="H89" s="3"/>
    </row>
    <row r="90" spans="1:8" ht="46.5" customHeight="1" x14ac:dyDescent="0.25">
      <c r="A90" s="11" t="s">
        <v>152</v>
      </c>
      <c r="B90" s="11" t="s">
        <v>153</v>
      </c>
      <c r="C90" s="4" t="s">
        <v>13</v>
      </c>
      <c r="D90" s="10">
        <v>1680</v>
      </c>
      <c r="E90" s="10">
        <v>104.2</v>
      </c>
      <c r="F90" s="10"/>
      <c r="G90" s="22">
        <f t="shared" si="13"/>
        <v>1784.2</v>
      </c>
      <c r="H90" s="3"/>
    </row>
    <row r="91" spans="1:8" ht="46.5" customHeight="1" x14ac:dyDescent="0.25">
      <c r="A91" s="11" t="s">
        <v>154</v>
      </c>
      <c r="B91" s="11" t="s">
        <v>155</v>
      </c>
      <c r="C91" s="4" t="s">
        <v>156</v>
      </c>
      <c r="D91" s="10">
        <v>6825</v>
      </c>
      <c r="E91" s="10"/>
      <c r="F91" s="10">
        <v>910.63</v>
      </c>
      <c r="G91" s="22">
        <f t="shared" si="13"/>
        <v>5914.37</v>
      </c>
      <c r="H91" s="3"/>
    </row>
    <row r="92" spans="1:8" ht="46.5" customHeight="1" x14ac:dyDescent="0.25">
      <c r="A92" s="11" t="s">
        <v>157</v>
      </c>
      <c r="B92" s="11" t="s">
        <v>158</v>
      </c>
      <c r="C92" s="4" t="s">
        <v>159</v>
      </c>
      <c r="D92" s="10">
        <v>2910.6</v>
      </c>
      <c r="E92" s="10"/>
      <c r="F92" s="10">
        <v>67.239999999999995</v>
      </c>
      <c r="G92" s="22">
        <f t="shared" si="13"/>
        <v>2843.36</v>
      </c>
      <c r="H92" s="3"/>
    </row>
    <row r="93" spans="1:8" ht="46.5" customHeight="1" x14ac:dyDescent="0.25">
      <c r="A93" s="11" t="s">
        <v>160</v>
      </c>
      <c r="B93" s="11" t="s">
        <v>161</v>
      </c>
      <c r="C93" s="4" t="s">
        <v>162</v>
      </c>
      <c r="D93" s="10">
        <v>1890</v>
      </c>
      <c r="E93" s="10">
        <v>78.760000000000005</v>
      </c>
      <c r="F93" s="10"/>
      <c r="G93" s="22">
        <f t="shared" si="13"/>
        <v>1968.76</v>
      </c>
      <c r="H93" s="3"/>
    </row>
    <row r="94" spans="1:8" ht="46.5" customHeight="1" x14ac:dyDescent="0.25">
      <c r="A94" s="11" t="s">
        <v>163</v>
      </c>
      <c r="B94" s="11" t="s">
        <v>164</v>
      </c>
      <c r="C94" s="4" t="s">
        <v>91</v>
      </c>
      <c r="D94" s="10">
        <v>2465.9299999999998</v>
      </c>
      <c r="E94" s="10"/>
      <c r="F94" s="10">
        <v>3.86</v>
      </c>
      <c r="G94" s="22">
        <f t="shared" si="13"/>
        <v>2462.0699999999997</v>
      </c>
      <c r="H94" s="3"/>
    </row>
    <row r="95" spans="1:8" ht="46.5" customHeight="1" x14ac:dyDescent="0.25">
      <c r="A95" s="11" t="s">
        <v>165</v>
      </c>
      <c r="B95" s="11" t="s">
        <v>166</v>
      </c>
      <c r="C95" s="4" t="s">
        <v>167</v>
      </c>
      <c r="D95" s="10">
        <v>2873.85</v>
      </c>
      <c r="E95" s="10"/>
      <c r="F95" s="10">
        <v>63.24</v>
      </c>
      <c r="G95" s="22">
        <f t="shared" si="13"/>
        <v>2810.61</v>
      </c>
      <c r="H95" s="3"/>
    </row>
    <row r="96" spans="1:8" ht="46.5" customHeight="1" x14ac:dyDescent="0.25">
      <c r="A96" s="11" t="s">
        <v>168</v>
      </c>
      <c r="B96" s="11" t="s">
        <v>169</v>
      </c>
      <c r="C96" s="4" t="s">
        <v>170</v>
      </c>
      <c r="D96" s="10">
        <v>2756.25</v>
      </c>
      <c r="E96" s="10"/>
      <c r="F96" s="10">
        <v>50.45</v>
      </c>
      <c r="G96" s="22">
        <f t="shared" si="13"/>
        <v>2705.8</v>
      </c>
      <c r="H96" s="3"/>
    </row>
    <row r="97" spans="1:8" ht="46.5" customHeight="1" x14ac:dyDescent="0.25">
      <c r="A97" s="11" t="s">
        <v>171</v>
      </c>
      <c r="B97" s="11" t="s">
        <v>172</v>
      </c>
      <c r="C97" s="4" t="s">
        <v>173</v>
      </c>
      <c r="D97" s="10">
        <v>1751.4</v>
      </c>
      <c r="E97" s="10">
        <v>87.63</v>
      </c>
      <c r="F97" s="10"/>
      <c r="G97" s="22">
        <f t="shared" si="13"/>
        <v>1839.0300000000002</v>
      </c>
      <c r="H97" s="3"/>
    </row>
    <row r="98" spans="1:8" ht="46.5" customHeight="1" x14ac:dyDescent="0.25">
      <c r="A98" s="11" t="s">
        <v>174</v>
      </c>
      <c r="B98" s="11" t="s">
        <v>175</v>
      </c>
      <c r="C98" s="4" t="s">
        <v>173</v>
      </c>
      <c r="D98" s="10">
        <v>1751.4</v>
      </c>
      <c r="E98" s="10">
        <v>87.63</v>
      </c>
      <c r="F98" s="10"/>
      <c r="G98" s="22">
        <f t="shared" si="13"/>
        <v>1839.0300000000002</v>
      </c>
      <c r="H98" s="3"/>
    </row>
    <row r="99" spans="1:8" ht="46.5" customHeight="1" x14ac:dyDescent="0.25">
      <c r="A99" s="11" t="s">
        <v>176</v>
      </c>
      <c r="B99" s="11" t="s">
        <v>177</v>
      </c>
      <c r="C99" s="4" t="s">
        <v>178</v>
      </c>
      <c r="D99" s="10">
        <v>3104.85</v>
      </c>
      <c r="E99" s="10"/>
      <c r="F99" s="10">
        <v>108.62</v>
      </c>
      <c r="G99" s="22">
        <f t="shared" si="13"/>
        <v>2996.23</v>
      </c>
      <c r="H99" s="3"/>
    </row>
    <row r="100" spans="1:8" ht="46.5" customHeight="1" x14ac:dyDescent="0.25">
      <c r="A100" s="11" t="s">
        <v>179</v>
      </c>
      <c r="B100" s="11" t="s">
        <v>180</v>
      </c>
      <c r="C100" s="4" t="s">
        <v>181</v>
      </c>
      <c r="D100" s="10">
        <v>3104.85</v>
      </c>
      <c r="E100" s="10"/>
      <c r="F100" s="10">
        <v>108.62</v>
      </c>
      <c r="G100" s="22">
        <f t="shared" si="13"/>
        <v>2996.23</v>
      </c>
      <c r="H100" s="3"/>
    </row>
    <row r="101" spans="1:8" ht="46.5" customHeight="1" x14ac:dyDescent="0.25">
      <c r="A101" s="11" t="s">
        <v>182</v>
      </c>
      <c r="B101" s="11" t="s">
        <v>183</v>
      </c>
      <c r="C101" s="4" t="s">
        <v>265</v>
      </c>
      <c r="D101" s="10">
        <v>2668.05</v>
      </c>
      <c r="E101" s="10"/>
      <c r="F101" s="10">
        <v>40.85</v>
      </c>
      <c r="G101" s="22">
        <f t="shared" si="13"/>
        <v>2627.2000000000003</v>
      </c>
      <c r="H101" s="3"/>
    </row>
    <row r="102" spans="1:8" ht="46.5" customHeight="1" x14ac:dyDescent="0.25">
      <c r="A102" s="11" t="s">
        <v>184</v>
      </c>
      <c r="B102" s="11" t="s">
        <v>185</v>
      </c>
      <c r="C102" s="4" t="s">
        <v>186</v>
      </c>
      <c r="D102" s="10">
        <v>1890</v>
      </c>
      <c r="E102" s="10">
        <v>78.760000000000005</v>
      </c>
      <c r="F102" s="10"/>
      <c r="G102" s="22">
        <f t="shared" si="13"/>
        <v>1968.76</v>
      </c>
      <c r="H102" s="3"/>
    </row>
    <row r="103" spans="1:8" x14ac:dyDescent="0.25">
      <c r="C103" s="12" t="s">
        <v>26</v>
      </c>
      <c r="D103" s="19">
        <f>SUM(D89:D102)</f>
        <v>39429.08</v>
      </c>
      <c r="E103" s="19">
        <f t="shared" ref="E103:G103" si="14">SUM(E89:E102)</f>
        <v>436.98</v>
      </c>
      <c r="F103" s="19">
        <f t="shared" si="14"/>
        <v>1663.6999999999998</v>
      </c>
      <c r="G103" s="19">
        <f t="shared" si="14"/>
        <v>38202.36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187</v>
      </c>
      <c r="B106" s="130"/>
      <c r="C106" s="130"/>
      <c r="D106" s="130"/>
      <c r="E106" s="130"/>
      <c r="F106" s="130"/>
      <c r="G106" s="130"/>
      <c r="H106" s="130"/>
    </row>
    <row r="107" spans="1:8" ht="57" customHeight="1" x14ac:dyDescent="0.25">
      <c r="A107" s="7" t="s">
        <v>188</v>
      </c>
      <c r="B107" s="4" t="s">
        <v>189</v>
      </c>
      <c r="C107" s="4" t="s">
        <v>190</v>
      </c>
      <c r="D107" s="10">
        <v>3406.73</v>
      </c>
      <c r="E107" s="10"/>
      <c r="F107" s="10">
        <v>141.74</v>
      </c>
      <c r="G107" s="22">
        <f t="shared" ref="G107:G109" si="15">D107+E107-F107</f>
        <v>3264.99</v>
      </c>
      <c r="H107" s="3"/>
    </row>
    <row r="108" spans="1:8" ht="57" customHeight="1" x14ac:dyDescent="0.25">
      <c r="A108" s="7" t="s">
        <v>191</v>
      </c>
      <c r="B108" s="4" t="s">
        <v>192</v>
      </c>
      <c r="C108" s="4" t="s">
        <v>193</v>
      </c>
      <c r="D108" s="10">
        <v>2315.25</v>
      </c>
      <c r="E108" s="10">
        <v>26.93</v>
      </c>
      <c r="F108" s="10"/>
      <c r="G108" s="22">
        <f t="shared" si="15"/>
        <v>2342.1799999999998</v>
      </c>
      <c r="H108" s="3"/>
    </row>
    <row r="109" spans="1:8" ht="57" customHeight="1" x14ac:dyDescent="0.25">
      <c r="A109" s="7" t="s">
        <v>194</v>
      </c>
      <c r="B109" s="4" t="s">
        <v>195</v>
      </c>
      <c r="C109" s="4" t="s">
        <v>193</v>
      </c>
      <c r="D109" s="10">
        <v>2315.25</v>
      </c>
      <c r="E109" s="10">
        <v>26.93</v>
      </c>
      <c r="F109" s="10"/>
      <c r="G109" s="22">
        <f t="shared" si="15"/>
        <v>2342.1799999999998</v>
      </c>
      <c r="H109" s="3"/>
    </row>
    <row r="110" spans="1:8" x14ac:dyDescent="0.25">
      <c r="C110" s="12" t="s">
        <v>37</v>
      </c>
      <c r="D110" s="38">
        <f>SUM(D107:D109)</f>
        <v>8037.23</v>
      </c>
      <c r="E110" s="38">
        <f t="shared" ref="E110:G110" si="16">SUM(E107:E109)</f>
        <v>53.86</v>
      </c>
      <c r="F110" s="38">
        <f t="shared" si="16"/>
        <v>141.74</v>
      </c>
      <c r="G110" s="38">
        <f t="shared" si="16"/>
        <v>7949.35</v>
      </c>
    </row>
    <row r="112" spans="1:8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2" t="s">
        <v>6</v>
      </c>
      <c r="H112" s="1" t="s">
        <v>7</v>
      </c>
    </row>
    <row r="113" spans="1:8" x14ac:dyDescent="0.25">
      <c r="A113" s="130" t="s">
        <v>196</v>
      </c>
      <c r="B113" s="130"/>
      <c r="C113" s="130"/>
      <c r="D113" s="130"/>
      <c r="E113" s="130"/>
      <c r="F113" s="130"/>
      <c r="G113" s="130"/>
      <c r="H113" s="130"/>
    </row>
    <row r="114" spans="1:8" ht="66" customHeight="1" x14ac:dyDescent="0.25">
      <c r="A114" s="7" t="s">
        <v>197</v>
      </c>
      <c r="B114" s="11" t="s">
        <v>198</v>
      </c>
      <c r="C114" s="4" t="s">
        <v>199</v>
      </c>
      <c r="D114" s="13">
        <v>1618.05</v>
      </c>
      <c r="E114" s="13">
        <v>108.16</v>
      </c>
      <c r="F114" s="13"/>
      <c r="G114" s="22">
        <f t="shared" ref="G114:G118" si="17">D114+E114-F114</f>
        <v>1726.21</v>
      </c>
      <c r="H114" s="3"/>
    </row>
    <row r="115" spans="1:8" ht="66" customHeight="1" x14ac:dyDescent="0.25">
      <c r="A115" s="7" t="s">
        <v>200</v>
      </c>
      <c r="B115" s="11" t="s">
        <v>201</v>
      </c>
      <c r="C115" s="4" t="s">
        <v>202</v>
      </c>
      <c r="D115" s="13">
        <v>1190.7</v>
      </c>
      <c r="E115" s="13">
        <v>135.51</v>
      </c>
      <c r="F115" s="13"/>
      <c r="G115" s="22">
        <f t="shared" si="17"/>
        <v>1326.21</v>
      </c>
      <c r="H115" s="3"/>
    </row>
    <row r="116" spans="1:8" ht="66" customHeight="1" x14ac:dyDescent="0.25">
      <c r="A116" s="7" t="s">
        <v>203</v>
      </c>
      <c r="B116" s="11" t="s">
        <v>204</v>
      </c>
      <c r="C116" s="4" t="s">
        <v>205</v>
      </c>
      <c r="D116" s="13">
        <v>1050</v>
      </c>
      <c r="E116" s="13">
        <v>144.66999999999999</v>
      </c>
      <c r="F116" s="13"/>
      <c r="G116" s="22">
        <f t="shared" si="17"/>
        <v>1194.67</v>
      </c>
      <c r="H116" s="3"/>
    </row>
    <row r="117" spans="1:8" ht="66" customHeight="1" x14ac:dyDescent="0.25">
      <c r="A117" s="7" t="s">
        <v>206</v>
      </c>
      <c r="B117" s="11" t="s">
        <v>207</v>
      </c>
      <c r="C117" s="4" t="s">
        <v>88</v>
      </c>
      <c r="D117" s="13">
        <v>2201.33</v>
      </c>
      <c r="E117" s="13">
        <v>39.32</v>
      </c>
      <c r="F117" s="13"/>
      <c r="G117" s="22">
        <f t="shared" si="17"/>
        <v>2240.65</v>
      </c>
      <c r="H117" s="3"/>
    </row>
    <row r="118" spans="1:8" ht="66" customHeight="1" x14ac:dyDescent="0.25">
      <c r="A118" s="7" t="s">
        <v>208</v>
      </c>
      <c r="B118" s="11" t="s">
        <v>209</v>
      </c>
      <c r="C118" s="4" t="s">
        <v>210</v>
      </c>
      <c r="D118" s="13">
        <v>1575</v>
      </c>
      <c r="E118" s="13">
        <v>110.92</v>
      </c>
      <c r="F118" s="13"/>
      <c r="G118" s="22">
        <f t="shared" si="17"/>
        <v>1685.92</v>
      </c>
      <c r="H118" s="3"/>
    </row>
    <row r="119" spans="1:8" x14ac:dyDescent="0.25">
      <c r="C119" s="12" t="s">
        <v>37</v>
      </c>
      <c r="D119" s="35">
        <f>SUM(D114:D118)</f>
        <v>7635.08</v>
      </c>
      <c r="E119" s="35">
        <f t="shared" ref="E119:G119" si="18">SUM(E114:E118)</f>
        <v>538.57999999999993</v>
      </c>
      <c r="F119" s="35">
        <f t="shared" si="18"/>
        <v>0</v>
      </c>
      <c r="G119" s="35">
        <f t="shared" si="18"/>
        <v>8173.66</v>
      </c>
      <c r="H119" s="9"/>
    </row>
    <row r="120" spans="1:8" x14ac:dyDescent="0.25">
      <c r="C120" s="12" t="s">
        <v>26</v>
      </c>
      <c r="D120" s="35">
        <f>D110+D119</f>
        <v>15672.31</v>
      </c>
      <c r="E120" s="35">
        <f t="shared" ref="E120:G120" si="19">E110+E119</f>
        <v>592.43999999999994</v>
      </c>
      <c r="F120" s="35">
        <f t="shared" si="19"/>
        <v>141.74</v>
      </c>
      <c r="G120" s="35">
        <f t="shared" si="19"/>
        <v>16123.01</v>
      </c>
      <c r="H120" s="9"/>
    </row>
    <row r="122" spans="1:8" x14ac:dyDescent="0.25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2" t="s">
        <v>6</v>
      </c>
      <c r="H122" s="1" t="s">
        <v>7</v>
      </c>
    </row>
    <row r="123" spans="1:8" x14ac:dyDescent="0.25">
      <c r="A123" s="131" t="s">
        <v>211</v>
      </c>
      <c r="B123" s="131"/>
      <c r="C123" s="131"/>
      <c r="D123" s="131"/>
      <c r="E123" s="131"/>
      <c r="F123" s="131"/>
      <c r="G123" s="131"/>
      <c r="H123" s="131"/>
    </row>
    <row r="124" spans="1:8" ht="64.5" customHeight="1" x14ac:dyDescent="0.25">
      <c r="A124" s="7" t="s">
        <v>212</v>
      </c>
      <c r="B124" s="4" t="s">
        <v>213</v>
      </c>
      <c r="C124" s="4" t="s">
        <v>214</v>
      </c>
      <c r="D124" s="13">
        <v>8400</v>
      </c>
      <c r="E124" s="13"/>
      <c r="F124" s="13">
        <v>1247.05</v>
      </c>
      <c r="G124" s="22">
        <f t="shared" ref="G124:G133" si="20">D124+E124-F124</f>
        <v>7152.95</v>
      </c>
      <c r="H124" s="3"/>
    </row>
    <row r="125" spans="1:8" ht="64.5" customHeight="1" x14ac:dyDescent="0.25">
      <c r="A125" s="7" t="s">
        <v>307</v>
      </c>
      <c r="B125" s="4" t="s">
        <v>216</v>
      </c>
      <c r="C125" s="4" t="s">
        <v>217</v>
      </c>
      <c r="D125" s="13">
        <v>3858.75</v>
      </c>
      <c r="E125" s="13"/>
      <c r="F125" s="13">
        <v>326.49</v>
      </c>
      <c r="G125" s="22">
        <f t="shared" si="20"/>
        <v>3532.26</v>
      </c>
      <c r="H125" s="3"/>
    </row>
    <row r="126" spans="1:8" ht="64.5" customHeight="1" x14ac:dyDescent="0.25">
      <c r="A126" s="7" t="s">
        <v>218</v>
      </c>
      <c r="B126" s="4" t="s">
        <v>219</v>
      </c>
      <c r="C126" s="4" t="s">
        <v>217</v>
      </c>
      <c r="D126" s="13">
        <v>3858.75</v>
      </c>
      <c r="E126" s="13"/>
      <c r="F126" s="13">
        <v>326.49</v>
      </c>
      <c r="G126" s="22">
        <f t="shared" si="20"/>
        <v>3532.26</v>
      </c>
      <c r="H126" s="3"/>
    </row>
    <row r="127" spans="1:8" ht="64.5" customHeight="1" x14ac:dyDescent="0.25">
      <c r="A127" s="7" t="s">
        <v>220</v>
      </c>
      <c r="B127" s="4" t="s">
        <v>221</v>
      </c>
      <c r="C127" s="4" t="s">
        <v>217</v>
      </c>
      <c r="D127" s="13">
        <v>3858.75</v>
      </c>
      <c r="E127" s="13"/>
      <c r="F127" s="13">
        <v>326.49</v>
      </c>
      <c r="G127" s="22">
        <f t="shared" si="20"/>
        <v>3532.26</v>
      </c>
      <c r="H127" s="3"/>
    </row>
    <row r="128" spans="1:8" ht="64.5" customHeight="1" x14ac:dyDescent="0.25">
      <c r="A128" s="7" t="s">
        <v>222</v>
      </c>
      <c r="B128" s="4" t="s">
        <v>223</v>
      </c>
      <c r="C128" s="4" t="s">
        <v>217</v>
      </c>
      <c r="D128" s="13">
        <v>3858.75</v>
      </c>
      <c r="E128" s="13"/>
      <c r="F128" s="13">
        <v>326.49</v>
      </c>
      <c r="G128" s="22">
        <f t="shared" si="20"/>
        <v>3532.26</v>
      </c>
      <c r="H128" s="3"/>
    </row>
    <row r="129" spans="1:8" ht="64.5" customHeight="1" x14ac:dyDescent="0.25">
      <c r="A129" s="7" t="s">
        <v>224</v>
      </c>
      <c r="B129" s="4" t="s">
        <v>225</v>
      </c>
      <c r="C129" s="4" t="s">
        <v>217</v>
      </c>
      <c r="D129" s="13">
        <v>3858.75</v>
      </c>
      <c r="E129" s="13"/>
      <c r="F129" s="13">
        <v>326.49</v>
      </c>
      <c r="G129" s="22">
        <f t="shared" si="20"/>
        <v>3532.26</v>
      </c>
      <c r="H129" s="3"/>
    </row>
    <row r="130" spans="1:8" ht="64.5" customHeight="1" x14ac:dyDescent="0.25">
      <c r="A130" s="7" t="s">
        <v>226</v>
      </c>
      <c r="B130" s="4" t="s">
        <v>227</v>
      </c>
      <c r="C130" s="4" t="s">
        <v>217</v>
      </c>
      <c r="D130" s="13">
        <v>3858.75</v>
      </c>
      <c r="E130" s="13"/>
      <c r="F130" s="13">
        <v>326.49</v>
      </c>
      <c r="G130" s="22">
        <f t="shared" si="20"/>
        <v>3532.26</v>
      </c>
      <c r="H130" s="3"/>
    </row>
    <row r="131" spans="1:8" ht="64.5" customHeight="1" x14ac:dyDescent="0.25">
      <c r="A131" s="7" t="s">
        <v>228</v>
      </c>
      <c r="B131" s="4" t="s">
        <v>229</v>
      </c>
      <c r="C131" s="4" t="s">
        <v>217</v>
      </c>
      <c r="D131" s="13">
        <v>3858.75</v>
      </c>
      <c r="E131" s="13"/>
      <c r="F131" s="13">
        <v>326.49</v>
      </c>
      <c r="G131" s="22">
        <f t="shared" si="20"/>
        <v>3532.26</v>
      </c>
      <c r="H131" s="3"/>
    </row>
    <row r="132" spans="1:8" ht="64.5" customHeight="1" x14ac:dyDescent="0.25">
      <c r="A132" s="7" t="s">
        <v>230</v>
      </c>
      <c r="B132" s="4" t="s">
        <v>231</v>
      </c>
      <c r="C132" s="4" t="s">
        <v>217</v>
      </c>
      <c r="D132" s="13">
        <v>3858.75</v>
      </c>
      <c r="E132" s="13"/>
      <c r="F132" s="13">
        <v>326.49</v>
      </c>
      <c r="G132" s="22">
        <f t="shared" si="20"/>
        <v>3532.26</v>
      </c>
      <c r="H132" s="3"/>
    </row>
    <row r="133" spans="1:8" ht="64.5" customHeight="1" x14ac:dyDescent="0.25">
      <c r="A133" s="7" t="s">
        <v>232</v>
      </c>
      <c r="B133" s="4" t="s">
        <v>233</v>
      </c>
      <c r="C133" s="4" t="s">
        <v>217</v>
      </c>
      <c r="D133" s="13">
        <v>3858.75</v>
      </c>
      <c r="E133" s="13"/>
      <c r="F133" s="13">
        <v>326.49</v>
      </c>
      <c r="G133" s="22">
        <f t="shared" si="20"/>
        <v>3532.26</v>
      </c>
      <c r="H133" s="3"/>
    </row>
    <row r="134" spans="1:8" x14ac:dyDescent="0.25">
      <c r="A134" s="16"/>
      <c r="B134" s="17"/>
      <c r="C134" s="2" t="s">
        <v>26</v>
      </c>
      <c r="D134" s="39">
        <f>SUM(D124:D133)</f>
        <v>43128.75</v>
      </c>
      <c r="E134" s="39">
        <f t="shared" ref="E134:G134" si="21">SUM(E124:E133)</f>
        <v>0</v>
      </c>
      <c r="F134" s="39">
        <f t="shared" si="21"/>
        <v>4185.4599999999991</v>
      </c>
      <c r="G134" s="39">
        <f t="shared" si="21"/>
        <v>38943.290000000008</v>
      </c>
      <c r="H134" s="9"/>
    </row>
    <row r="136" spans="1:8" x14ac:dyDescent="0.25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2" t="s">
        <v>6</v>
      </c>
      <c r="H136" s="1" t="s">
        <v>7</v>
      </c>
    </row>
    <row r="137" spans="1:8" x14ac:dyDescent="0.25">
      <c r="A137" s="131" t="s">
        <v>234</v>
      </c>
      <c r="B137" s="131"/>
      <c r="C137" s="131"/>
      <c r="D137" s="131"/>
      <c r="E137" s="131"/>
      <c r="F137" s="131"/>
      <c r="G137" s="131"/>
      <c r="H137" s="131"/>
    </row>
    <row r="138" spans="1:8" ht="50.25" customHeight="1" x14ac:dyDescent="0.25">
      <c r="A138" s="11" t="s">
        <v>235</v>
      </c>
      <c r="B138" s="4" t="s">
        <v>236</v>
      </c>
      <c r="C138" s="4" t="s">
        <v>237</v>
      </c>
      <c r="D138" s="10">
        <v>7350</v>
      </c>
      <c r="E138" s="3"/>
      <c r="F138" s="10">
        <v>1022.77</v>
      </c>
      <c r="G138" s="15">
        <f>D138+E138-F138</f>
        <v>6327.23</v>
      </c>
      <c r="H138" s="3"/>
    </row>
    <row r="139" spans="1:8" ht="50.25" customHeight="1" x14ac:dyDescent="0.25">
      <c r="A139" s="11" t="s">
        <v>238</v>
      </c>
      <c r="B139" s="4" t="s">
        <v>239</v>
      </c>
      <c r="C139" s="4" t="s">
        <v>240</v>
      </c>
      <c r="D139" s="10">
        <v>4051.95</v>
      </c>
      <c r="E139" s="3"/>
      <c r="F139" s="33">
        <v>357.4</v>
      </c>
      <c r="G139" s="15">
        <f t="shared" ref="G139:G150" si="22">D139+E139-F139</f>
        <v>3694.5499999999997</v>
      </c>
      <c r="H139" s="34"/>
    </row>
    <row r="140" spans="1:8" ht="50.25" customHeight="1" x14ac:dyDescent="0.25">
      <c r="A140" s="11" t="s">
        <v>263</v>
      </c>
      <c r="B140" s="4" t="s">
        <v>264</v>
      </c>
      <c r="C140" s="4" t="s">
        <v>240</v>
      </c>
      <c r="D140" s="10">
        <v>4051.95</v>
      </c>
      <c r="E140" s="34"/>
      <c r="F140" s="33">
        <v>357.4</v>
      </c>
      <c r="G140" s="15">
        <f t="shared" si="22"/>
        <v>3694.5499999999997</v>
      </c>
      <c r="H140" s="34"/>
    </row>
    <row r="141" spans="1:8" ht="50.25" customHeight="1" x14ac:dyDescent="0.25">
      <c r="A141" s="11" t="s">
        <v>241</v>
      </c>
      <c r="B141" s="4" t="s">
        <v>242</v>
      </c>
      <c r="C141" s="4" t="s">
        <v>243</v>
      </c>
      <c r="D141" s="10">
        <v>2949.45</v>
      </c>
      <c r="E141" s="34"/>
      <c r="F141" s="10">
        <v>71.47</v>
      </c>
      <c r="G141" s="15">
        <f t="shared" si="22"/>
        <v>2877.98</v>
      </c>
      <c r="H141" s="3"/>
    </row>
    <row r="142" spans="1:8" ht="50.25" customHeight="1" x14ac:dyDescent="0.25">
      <c r="A142" s="11" t="s">
        <v>244</v>
      </c>
      <c r="B142" s="4" t="s">
        <v>245</v>
      </c>
      <c r="C142" s="4" t="s">
        <v>243</v>
      </c>
      <c r="D142" s="10">
        <v>2949.45</v>
      </c>
      <c r="E142" s="3"/>
      <c r="F142" s="10">
        <v>71.47</v>
      </c>
      <c r="G142" s="15">
        <f t="shared" si="22"/>
        <v>2877.98</v>
      </c>
      <c r="H142" s="3"/>
    </row>
    <row r="143" spans="1:8" ht="50.25" customHeight="1" x14ac:dyDescent="0.25">
      <c r="A143" s="11" t="s">
        <v>246</v>
      </c>
      <c r="B143" s="4" t="s">
        <v>247</v>
      </c>
      <c r="C143" s="4" t="s">
        <v>243</v>
      </c>
      <c r="D143" s="10">
        <v>2949.45</v>
      </c>
      <c r="E143" s="3"/>
      <c r="F143" s="10">
        <v>71.47</v>
      </c>
      <c r="G143" s="15">
        <f t="shared" si="22"/>
        <v>2877.98</v>
      </c>
      <c r="H143" s="3"/>
    </row>
    <row r="144" spans="1:8" ht="50.25" customHeight="1" x14ac:dyDescent="0.25">
      <c r="A144" s="11" t="s">
        <v>248</v>
      </c>
      <c r="B144" s="4" t="s">
        <v>249</v>
      </c>
      <c r="C144" s="4" t="s">
        <v>243</v>
      </c>
      <c r="D144" s="10">
        <v>2949.45</v>
      </c>
      <c r="E144" s="3"/>
      <c r="F144" s="10">
        <v>71.47</v>
      </c>
      <c r="G144" s="15">
        <f t="shared" si="22"/>
        <v>2877.98</v>
      </c>
      <c r="H144" s="3"/>
    </row>
    <row r="145" spans="1:8" ht="50.25" customHeight="1" x14ac:dyDescent="0.25">
      <c r="A145" s="11" t="s">
        <v>252</v>
      </c>
      <c r="B145" s="4" t="s">
        <v>253</v>
      </c>
      <c r="C145" s="4" t="s">
        <v>243</v>
      </c>
      <c r="D145" s="10">
        <v>2949.45</v>
      </c>
      <c r="E145" s="3"/>
      <c r="F145" s="10">
        <v>71.47</v>
      </c>
      <c r="G145" s="15">
        <f t="shared" si="22"/>
        <v>2877.98</v>
      </c>
      <c r="H145" s="3"/>
    </row>
    <row r="146" spans="1:8" ht="50.25" customHeight="1" x14ac:dyDescent="0.25">
      <c r="A146" s="11" t="s">
        <v>266</v>
      </c>
      <c r="B146" s="4" t="s">
        <v>254</v>
      </c>
      <c r="C146" s="4" t="s">
        <v>243</v>
      </c>
      <c r="D146" s="10">
        <v>2949.45</v>
      </c>
      <c r="E146" s="3"/>
      <c r="F146" s="10">
        <v>71.47</v>
      </c>
      <c r="G146" s="15">
        <f t="shared" si="22"/>
        <v>2877.98</v>
      </c>
      <c r="H146" s="3"/>
    </row>
    <row r="147" spans="1:8" ht="50.25" customHeight="1" x14ac:dyDescent="0.25">
      <c r="A147" s="11" t="s">
        <v>255</v>
      </c>
      <c r="B147" s="4" t="s">
        <v>256</v>
      </c>
      <c r="C147" s="4" t="s">
        <v>243</v>
      </c>
      <c r="D147" s="10">
        <v>2949.45</v>
      </c>
      <c r="E147" s="3"/>
      <c r="F147" s="10">
        <v>71.47</v>
      </c>
      <c r="G147" s="15">
        <f t="shared" si="22"/>
        <v>2877.98</v>
      </c>
      <c r="H147" s="3"/>
    </row>
    <row r="148" spans="1:8" ht="50.25" customHeight="1" x14ac:dyDescent="0.25">
      <c r="A148" s="11" t="s">
        <v>258</v>
      </c>
      <c r="B148" s="4" t="s">
        <v>257</v>
      </c>
      <c r="C148" s="4" t="s">
        <v>243</v>
      </c>
      <c r="D148" s="10">
        <v>2949.45</v>
      </c>
      <c r="E148" s="3"/>
      <c r="F148" s="10">
        <v>71.47</v>
      </c>
      <c r="G148" s="15">
        <f t="shared" si="22"/>
        <v>2877.98</v>
      </c>
      <c r="H148" s="3"/>
    </row>
    <row r="149" spans="1:8" ht="50.25" customHeight="1" x14ac:dyDescent="0.25">
      <c r="A149" s="11" t="s">
        <v>259</v>
      </c>
      <c r="B149" s="4" t="s">
        <v>260</v>
      </c>
      <c r="C149" s="4" t="s">
        <v>243</v>
      </c>
      <c r="D149" s="10">
        <v>2949.45</v>
      </c>
      <c r="E149" s="3"/>
      <c r="F149" s="10">
        <v>71.47</v>
      </c>
      <c r="G149" s="15">
        <f t="shared" si="22"/>
        <v>2877.98</v>
      </c>
      <c r="H149" s="3"/>
    </row>
    <row r="150" spans="1:8" ht="50.25" customHeight="1" x14ac:dyDescent="0.25">
      <c r="A150" s="11" t="s">
        <v>261</v>
      </c>
      <c r="B150" s="4" t="s">
        <v>262</v>
      </c>
      <c r="C150" s="4" t="s">
        <v>243</v>
      </c>
      <c r="D150" s="10">
        <v>2949.45</v>
      </c>
      <c r="E150" s="3"/>
      <c r="F150" s="10">
        <v>71.47</v>
      </c>
      <c r="G150" s="15">
        <f t="shared" si="22"/>
        <v>2877.98</v>
      </c>
      <c r="H150" s="3"/>
    </row>
    <row r="151" spans="1:8" x14ac:dyDescent="0.25">
      <c r="A151" s="14"/>
      <c r="C151" s="29" t="s">
        <v>26</v>
      </c>
      <c r="D151" s="40">
        <f>SUM(D138:D150)</f>
        <v>44948.399999999994</v>
      </c>
      <c r="E151" s="40">
        <f>SUM(E138:E150)</f>
        <v>0</v>
      </c>
      <c r="F151" s="40">
        <f>SUM(F138:F150)</f>
        <v>2452.2699999999991</v>
      </c>
      <c r="G151" s="40">
        <f>SUM(G138:G150)</f>
        <v>42496.130000000005</v>
      </c>
    </row>
    <row r="152" spans="1:8" x14ac:dyDescent="0.25">
      <c r="A152" s="32"/>
    </row>
    <row r="153" spans="1:8" x14ac:dyDescent="0.25">
      <c r="A153" s="1" t="s">
        <v>0</v>
      </c>
      <c r="B153" s="1" t="s">
        <v>1</v>
      </c>
      <c r="C153" s="1" t="s">
        <v>2</v>
      </c>
      <c r="D153" s="1" t="s">
        <v>3</v>
      </c>
      <c r="E153" s="1" t="s">
        <v>4</v>
      </c>
      <c r="F153" s="1" t="s">
        <v>5</v>
      </c>
      <c r="G153" s="2" t="s">
        <v>6</v>
      </c>
      <c r="H153" s="1" t="s">
        <v>7</v>
      </c>
    </row>
    <row r="154" spans="1:8" ht="66" customHeight="1" x14ac:dyDescent="0.25">
      <c r="A154" s="7" t="s">
        <v>276</v>
      </c>
      <c r="B154" s="4" t="s">
        <v>275</v>
      </c>
      <c r="C154" s="4" t="s">
        <v>292</v>
      </c>
      <c r="D154" s="10">
        <v>588</v>
      </c>
      <c r="E154" s="11">
        <v>174.24</v>
      </c>
      <c r="F154" s="11"/>
      <c r="G154" s="22">
        <f>D154+E154</f>
        <v>762.24</v>
      </c>
      <c r="H154" s="3"/>
    </row>
    <row r="155" spans="1:8" ht="66" customHeight="1" x14ac:dyDescent="0.25">
      <c r="A155" s="7" t="s">
        <v>277</v>
      </c>
      <c r="B155" s="4" t="s">
        <v>302</v>
      </c>
      <c r="C155" s="4" t="s">
        <v>293</v>
      </c>
      <c r="D155" s="10">
        <v>588</v>
      </c>
      <c r="E155" s="11">
        <v>174.24</v>
      </c>
      <c r="F155" s="3"/>
      <c r="G155" s="22">
        <f t="shared" ref="G155:G162" si="23">D155+E155</f>
        <v>762.24</v>
      </c>
      <c r="H155" s="3"/>
    </row>
    <row r="156" spans="1:8" ht="66" customHeight="1" x14ac:dyDescent="0.25">
      <c r="A156" s="7" t="s">
        <v>278</v>
      </c>
      <c r="B156" s="4" t="s">
        <v>279</v>
      </c>
      <c r="C156" s="4" t="s">
        <v>294</v>
      </c>
      <c r="D156" s="10">
        <v>588</v>
      </c>
      <c r="E156" s="11">
        <v>174.24</v>
      </c>
      <c r="F156" s="3"/>
      <c r="G156" s="22">
        <f t="shared" si="23"/>
        <v>762.24</v>
      </c>
      <c r="H156" s="3"/>
    </row>
    <row r="157" spans="1:8" ht="66" customHeight="1" x14ac:dyDescent="0.25">
      <c r="A157" s="7" t="s">
        <v>280</v>
      </c>
      <c r="B157" s="4" t="s">
        <v>281</v>
      </c>
      <c r="C157" s="4" t="s">
        <v>295</v>
      </c>
      <c r="D157" s="10">
        <v>588</v>
      </c>
      <c r="E157" s="11">
        <v>174.24</v>
      </c>
      <c r="F157" s="3"/>
      <c r="G157" s="22">
        <f t="shared" si="23"/>
        <v>762.24</v>
      </c>
      <c r="H157" s="3"/>
    </row>
    <row r="158" spans="1:8" ht="66" customHeight="1" x14ac:dyDescent="0.25">
      <c r="A158" s="7" t="s">
        <v>282</v>
      </c>
      <c r="B158" s="4" t="s">
        <v>283</v>
      </c>
      <c r="C158" s="4" t="s">
        <v>296</v>
      </c>
      <c r="D158" s="10">
        <v>588</v>
      </c>
      <c r="E158" s="11">
        <v>174.24</v>
      </c>
      <c r="F158" s="3"/>
      <c r="G158" s="22">
        <f t="shared" si="23"/>
        <v>762.24</v>
      </c>
      <c r="H158" s="3"/>
    </row>
    <row r="159" spans="1:8" ht="66" customHeight="1" x14ac:dyDescent="0.25">
      <c r="A159" s="7" t="s">
        <v>284</v>
      </c>
      <c r="B159" s="4" t="s">
        <v>285</v>
      </c>
      <c r="C159" s="4" t="s">
        <v>297</v>
      </c>
      <c r="D159" s="10">
        <v>588</v>
      </c>
      <c r="E159" s="11">
        <v>174.24</v>
      </c>
      <c r="F159" s="3"/>
      <c r="G159" s="22">
        <f t="shared" si="23"/>
        <v>762.24</v>
      </c>
      <c r="H159" s="3"/>
    </row>
    <row r="160" spans="1:8" ht="66" customHeight="1" x14ac:dyDescent="0.25">
      <c r="A160" s="7" t="s">
        <v>286</v>
      </c>
      <c r="B160" s="4" t="s">
        <v>287</v>
      </c>
      <c r="C160" s="4" t="s">
        <v>298</v>
      </c>
      <c r="D160" s="10">
        <v>588</v>
      </c>
      <c r="E160" s="11">
        <v>174.24</v>
      </c>
      <c r="F160" s="3"/>
      <c r="G160" s="22">
        <f t="shared" si="23"/>
        <v>762.24</v>
      </c>
      <c r="H160" s="3"/>
    </row>
    <row r="161" spans="1:8" ht="66" customHeight="1" x14ac:dyDescent="0.25">
      <c r="A161" s="7" t="s">
        <v>288</v>
      </c>
      <c r="B161" s="4" t="s">
        <v>289</v>
      </c>
      <c r="C161" s="4" t="s">
        <v>299</v>
      </c>
      <c r="D161" s="10">
        <v>588</v>
      </c>
      <c r="E161" s="11">
        <v>174.24</v>
      </c>
      <c r="F161" s="3"/>
      <c r="G161" s="22">
        <f t="shared" si="23"/>
        <v>762.24</v>
      </c>
      <c r="H161" s="3"/>
    </row>
    <row r="162" spans="1:8" ht="66" customHeight="1" x14ac:dyDescent="0.25">
      <c r="A162" s="7" t="s">
        <v>290</v>
      </c>
      <c r="B162" s="4" t="s">
        <v>291</v>
      </c>
      <c r="C162" s="4" t="s">
        <v>300</v>
      </c>
      <c r="D162" s="10">
        <v>588</v>
      </c>
      <c r="E162" s="11">
        <v>174.24</v>
      </c>
      <c r="F162" s="3"/>
      <c r="G162" s="22">
        <f t="shared" si="23"/>
        <v>762.24</v>
      </c>
      <c r="H162" s="3"/>
    </row>
    <row r="163" spans="1:8" x14ac:dyDescent="0.25">
      <c r="C163" s="2" t="s">
        <v>26</v>
      </c>
      <c r="D163" s="35">
        <f>SUM(D154:D162)</f>
        <v>5292</v>
      </c>
      <c r="E163" s="35">
        <f>SUM(E154:E162)</f>
        <v>1568.16</v>
      </c>
      <c r="F163" s="35">
        <f>SUM(F154:F162)</f>
        <v>0</v>
      </c>
      <c r="G163" s="35">
        <f>SUM(G154:G162)</f>
        <v>6860.1599999999989</v>
      </c>
    </row>
  </sheetData>
  <mergeCells count="15">
    <mergeCell ref="A113:H113"/>
    <mergeCell ref="A123:H123"/>
    <mergeCell ref="A137:H137"/>
    <mergeCell ref="A46:H46"/>
    <mergeCell ref="A58:H58"/>
    <mergeCell ref="A68:H68"/>
    <mergeCell ref="A73:H73"/>
    <mergeCell ref="A88:H88"/>
    <mergeCell ref="A106:H106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  <headerFooter>
    <oddHeader>&amp;CNOMINA DE EMPLEADOS DEL H. AYUNTAMIENTO DE ATENGO, JAL PERIODO DE PAGO DE     01    AL   15    DE  MARZO DE 2013.</oddHeader>
    <oddFooter>&amp;L____________________________________________________
ROSENDO PEREZ LEPE
PRESIDENTE MUNICIPAL&amp;R____________________________________________________
KARINA MAGAÑA PATIÑO
SECRETARIO GENERAL</oddFooter>
  </headerFooter>
  <rowBreaks count="8" manualBreakCount="8">
    <brk id="18" max="16383" man="1"/>
    <brk id="43" max="16383" man="1"/>
    <brk id="65" max="16383" man="1"/>
    <brk id="85" max="16383" man="1"/>
    <brk id="103" max="16383" man="1"/>
    <brk id="120" max="16383" man="1"/>
    <brk id="134" max="16383" man="1"/>
    <brk id="15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162" zoomScaleNormal="100" workbookViewId="0">
      <selection sqref="A1:H164"/>
    </sheetView>
  </sheetViews>
  <sheetFormatPr baseColWidth="10" defaultRowHeight="15" x14ac:dyDescent="0.25"/>
  <cols>
    <col min="1" max="1" width="34.85546875" customWidth="1"/>
    <col min="2" max="2" width="15" customWidth="1"/>
    <col min="3" max="3" width="38.42578125" customWidth="1"/>
    <col min="4" max="4" width="13.140625" customWidth="1"/>
    <col min="5" max="5" width="12.85546875" customWidth="1"/>
    <col min="6" max="6" width="12.7109375" customWidth="1"/>
    <col min="7" max="7" width="13.5703125" customWidth="1"/>
    <col min="8" max="8" width="55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4.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4.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4.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4.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4.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4.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0.7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0.75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0.7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0.7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6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6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0.7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4.7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3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63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3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63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4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4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4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4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4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4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4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4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54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54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54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54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54" customHeight="1" x14ac:dyDescent="0.25">
      <c r="A63" s="7" t="s">
        <v>108</v>
      </c>
      <c r="B63" s="4" t="s">
        <v>109</v>
      </c>
      <c r="C63" s="5" t="s">
        <v>110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51.7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57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57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57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57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57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57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57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57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57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57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51.75" customHeight="1" x14ac:dyDescent="0.25">
      <c r="A89" s="11" t="s">
        <v>149</v>
      </c>
      <c r="B89" s="11" t="s">
        <v>150</v>
      </c>
      <c r="C89" s="4" t="s">
        <v>151</v>
      </c>
      <c r="D89" s="10">
        <v>3756.9</v>
      </c>
      <c r="E89" s="10"/>
      <c r="F89" s="10">
        <v>310.19</v>
      </c>
      <c r="G89" s="22">
        <f t="shared" ref="G89:G102" si="13">D89+E89-F89</f>
        <v>3446.71</v>
      </c>
      <c r="H89" s="3"/>
    </row>
    <row r="90" spans="1:8" ht="51.75" customHeight="1" x14ac:dyDescent="0.25">
      <c r="A90" s="11" t="s">
        <v>152</v>
      </c>
      <c r="B90" s="11" t="s">
        <v>153</v>
      </c>
      <c r="C90" s="4" t="s">
        <v>13</v>
      </c>
      <c r="D90" s="10">
        <v>1680</v>
      </c>
      <c r="E90" s="10">
        <v>104.2</v>
      </c>
      <c r="F90" s="10"/>
      <c r="G90" s="22">
        <f t="shared" si="13"/>
        <v>1784.2</v>
      </c>
      <c r="H90" s="3"/>
    </row>
    <row r="91" spans="1:8" ht="51.75" customHeight="1" x14ac:dyDescent="0.25">
      <c r="A91" s="11" t="s">
        <v>154</v>
      </c>
      <c r="B91" s="11" t="s">
        <v>155</v>
      </c>
      <c r="C91" s="4" t="s">
        <v>156</v>
      </c>
      <c r="D91" s="10">
        <v>6825</v>
      </c>
      <c r="E91" s="10"/>
      <c r="F91" s="10">
        <v>910.63</v>
      </c>
      <c r="G91" s="22">
        <f t="shared" si="13"/>
        <v>5914.37</v>
      </c>
      <c r="H91" s="3"/>
    </row>
    <row r="92" spans="1:8" ht="51.75" customHeight="1" x14ac:dyDescent="0.25">
      <c r="A92" s="11" t="s">
        <v>157</v>
      </c>
      <c r="B92" s="11" t="s">
        <v>158</v>
      </c>
      <c r="C92" s="4" t="s">
        <v>159</v>
      </c>
      <c r="D92" s="10">
        <v>2910.6</v>
      </c>
      <c r="E92" s="10"/>
      <c r="F92" s="10">
        <v>67.239999999999995</v>
      </c>
      <c r="G92" s="22">
        <f t="shared" si="13"/>
        <v>2843.36</v>
      </c>
      <c r="H92" s="3"/>
    </row>
    <row r="93" spans="1:8" ht="51.75" customHeight="1" x14ac:dyDescent="0.25">
      <c r="A93" s="11" t="s">
        <v>160</v>
      </c>
      <c r="B93" s="11" t="s">
        <v>161</v>
      </c>
      <c r="C93" s="4" t="s">
        <v>162</v>
      </c>
      <c r="D93" s="10">
        <v>1890</v>
      </c>
      <c r="E93" s="10">
        <v>78.760000000000005</v>
      </c>
      <c r="F93" s="10"/>
      <c r="G93" s="22">
        <f t="shared" si="13"/>
        <v>1968.76</v>
      </c>
      <c r="H93" s="3"/>
    </row>
    <row r="94" spans="1:8" ht="51.75" customHeight="1" x14ac:dyDescent="0.25">
      <c r="A94" s="11" t="s">
        <v>163</v>
      </c>
      <c r="B94" s="11" t="s">
        <v>164</v>
      </c>
      <c r="C94" s="4" t="s">
        <v>91</v>
      </c>
      <c r="D94" s="10">
        <v>2465.9299999999998</v>
      </c>
      <c r="E94" s="10"/>
      <c r="F94" s="10">
        <v>3.86</v>
      </c>
      <c r="G94" s="22">
        <f t="shared" si="13"/>
        <v>2462.0699999999997</v>
      </c>
      <c r="H94" s="3"/>
    </row>
    <row r="95" spans="1:8" ht="51.75" customHeight="1" x14ac:dyDescent="0.25">
      <c r="A95" s="11" t="s">
        <v>165</v>
      </c>
      <c r="B95" s="11" t="s">
        <v>166</v>
      </c>
      <c r="C95" s="4" t="s">
        <v>167</v>
      </c>
      <c r="D95" s="10">
        <v>2873.85</v>
      </c>
      <c r="E95" s="10"/>
      <c r="F95" s="10">
        <v>63.24</v>
      </c>
      <c r="G95" s="22">
        <f t="shared" si="13"/>
        <v>2810.61</v>
      </c>
      <c r="H95" s="3"/>
    </row>
    <row r="96" spans="1:8" ht="51.75" customHeight="1" x14ac:dyDescent="0.25">
      <c r="A96" s="11" t="s">
        <v>168</v>
      </c>
      <c r="B96" s="11" t="s">
        <v>169</v>
      </c>
      <c r="C96" s="4" t="s">
        <v>170</v>
      </c>
      <c r="D96" s="10">
        <v>2756.25</v>
      </c>
      <c r="E96" s="10"/>
      <c r="F96" s="10">
        <v>50.45</v>
      </c>
      <c r="G96" s="22">
        <f t="shared" si="13"/>
        <v>2705.8</v>
      </c>
      <c r="H96" s="3"/>
    </row>
    <row r="97" spans="1:8" ht="51.75" customHeight="1" x14ac:dyDescent="0.25">
      <c r="A97" s="11" t="s">
        <v>171</v>
      </c>
      <c r="B97" s="11" t="s">
        <v>172</v>
      </c>
      <c r="C97" s="4" t="s">
        <v>173</v>
      </c>
      <c r="D97" s="10">
        <v>1751.4</v>
      </c>
      <c r="E97" s="10">
        <v>87.63</v>
      </c>
      <c r="F97" s="10"/>
      <c r="G97" s="22">
        <f t="shared" si="13"/>
        <v>1839.0300000000002</v>
      </c>
      <c r="H97" s="3"/>
    </row>
    <row r="98" spans="1:8" ht="51.75" customHeight="1" x14ac:dyDescent="0.25">
      <c r="A98" s="11" t="s">
        <v>174</v>
      </c>
      <c r="B98" s="11" t="s">
        <v>175</v>
      </c>
      <c r="C98" s="4" t="s">
        <v>173</v>
      </c>
      <c r="D98" s="10">
        <v>1751.4</v>
      </c>
      <c r="E98" s="10">
        <v>87.63</v>
      </c>
      <c r="F98" s="10"/>
      <c r="G98" s="22">
        <f t="shared" si="13"/>
        <v>1839.0300000000002</v>
      </c>
      <c r="H98" s="3"/>
    </row>
    <row r="99" spans="1:8" ht="51.75" customHeight="1" x14ac:dyDescent="0.25">
      <c r="A99" s="11" t="s">
        <v>176</v>
      </c>
      <c r="B99" s="11" t="s">
        <v>177</v>
      </c>
      <c r="C99" s="4" t="s">
        <v>178</v>
      </c>
      <c r="D99" s="10">
        <v>3104.85</v>
      </c>
      <c r="E99" s="10"/>
      <c r="F99" s="10">
        <v>108.62</v>
      </c>
      <c r="G99" s="22">
        <f t="shared" si="13"/>
        <v>2996.23</v>
      </c>
      <c r="H99" s="3"/>
    </row>
    <row r="100" spans="1:8" ht="51.75" customHeight="1" x14ac:dyDescent="0.25">
      <c r="A100" s="11" t="s">
        <v>179</v>
      </c>
      <c r="B100" s="11" t="s">
        <v>180</v>
      </c>
      <c r="C100" s="4" t="s">
        <v>181</v>
      </c>
      <c r="D100" s="10">
        <v>3104.85</v>
      </c>
      <c r="E100" s="10"/>
      <c r="F100" s="10">
        <v>108.62</v>
      </c>
      <c r="G100" s="22">
        <f t="shared" si="13"/>
        <v>2996.23</v>
      </c>
      <c r="H100" s="3"/>
    </row>
    <row r="101" spans="1:8" ht="51.75" customHeight="1" x14ac:dyDescent="0.25">
      <c r="A101" s="11" t="s">
        <v>182</v>
      </c>
      <c r="B101" s="11" t="s">
        <v>183</v>
      </c>
      <c r="C101" s="4" t="s">
        <v>265</v>
      </c>
      <c r="D101" s="10">
        <v>2668.05</v>
      </c>
      <c r="E101" s="10"/>
      <c r="F101" s="10">
        <v>40.85</v>
      </c>
      <c r="G101" s="22">
        <f t="shared" si="13"/>
        <v>2627.2000000000003</v>
      </c>
      <c r="H101" s="3"/>
    </row>
    <row r="102" spans="1:8" ht="51.75" customHeight="1" x14ac:dyDescent="0.25">
      <c r="A102" s="11" t="s">
        <v>184</v>
      </c>
      <c r="B102" s="11" t="s">
        <v>185</v>
      </c>
      <c r="C102" s="4" t="s">
        <v>186</v>
      </c>
      <c r="D102" s="10">
        <v>1890</v>
      </c>
      <c r="E102" s="10">
        <v>78.760000000000005</v>
      </c>
      <c r="F102" s="10"/>
      <c r="G102" s="22">
        <f t="shared" si="13"/>
        <v>1968.76</v>
      </c>
      <c r="H102" s="3"/>
    </row>
    <row r="103" spans="1:8" x14ac:dyDescent="0.25">
      <c r="C103" s="12" t="s">
        <v>26</v>
      </c>
      <c r="D103" s="19">
        <f>SUM(D89:D102)</f>
        <v>39429.08</v>
      </c>
      <c r="E103" s="19">
        <f t="shared" ref="E103:G103" si="14">SUM(E89:E102)</f>
        <v>436.98</v>
      </c>
      <c r="F103" s="19">
        <f t="shared" si="14"/>
        <v>1663.6999999999998</v>
      </c>
      <c r="G103" s="19">
        <f t="shared" si="14"/>
        <v>38202.36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187</v>
      </c>
      <c r="B106" s="130"/>
      <c r="C106" s="130"/>
      <c r="D106" s="130"/>
      <c r="E106" s="130"/>
      <c r="F106" s="130"/>
      <c r="G106" s="130"/>
      <c r="H106" s="130"/>
    </row>
    <row r="107" spans="1:8" ht="66" customHeight="1" x14ac:dyDescent="0.25">
      <c r="A107" s="7" t="s">
        <v>188</v>
      </c>
      <c r="B107" s="4" t="s">
        <v>189</v>
      </c>
      <c r="C107" s="4" t="s">
        <v>190</v>
      </c>
      <c r="D107" s="10">
        <v>3406.73</v>
      </c>
      <c r="E107" s="10"/>
      <c r="F107" s="10">
        <v>141.74</v>
      </c>
      <c r="G107" s="22">
        <f t="shared" ref="G107:G109" si="15">D107+E107-F107</f>
        <v>3264.99</v>
      </c>
      <c r="H107" s="3"/>
    </row>
    <row r="108" spans="1:8" ht="66" customHeight="1" x14ac:dyDescent="0.25">
      <c r="A108" s="7" t="s">
        <v>191</v>
      </c>
      <c r="B108" s="4" t="s">
        <v>192</v>
      </c>
      <c r="C108" s="4" t="s">
        <v>193</v>
      </c>
      <c r="D108" s="10">
        <v>2315.25</v>
      </c>
      <c r="E108" s="10">
        <v>26.93</v>
      </c>
      <c r="F108" s="10"/>
      <c r="G108" s="22">
        <f t="shared" si="15"/>
        <v>2342.1799999999998</v>
      </c>
      <c r="H108" s="3"/>
    </row>
    <row r="109" spans="1:8" ht="66" customHeight="1" x14ac:dyDescent="0.25">
      <c r="A109" s="7" t="s">
        <v>194</v>
      </c>
      <c r="B109" s="4" t="s">
        <v>195</v>
      </c>
      <c r="C109" s="4" t="s">
        <v>193</v>
      </c>
      <c r="D109" s="10">
        <v>2315.25</v>
      </c>
      <c r="E109" s="10">
        <v>26.93</v>
      </c>
      <c r="F109" s="10"/>
      <c r="G109" s="22">
        <f t="shared" si="15"/>
        <v>2342.1799999999998</v>
      </c>
      <c r="H109" s="3"/>
    </row>
    <row r="110" spans="1:8" x14ac:dyDescent="0.25">
      <c r="C110" s="12" t="s">
        <v>37</v>
      </c>
      <c r="D110" s="38">
        <f>SUM(D107:D109)</f>
        <v>8037.23</v>
      </c>
      <c r="E110" s="38">
        <f t="shared" ref="E110:G110" si="16">SUM(E107:E109)</f>
        <v>53.86</v>
      </c>
      <c r="F110" s="38">
        <f t="shared" si="16"/>
        <v>141.74</v>
      </c>
      <c r="G110" s="38">
        <f t="shared" si="16"/>
        <v>7949.35</v>
      </c>
    </row>
    <row r="112" spans="1:8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2" t="s">
        <v>6</v>
      </c>
      <c r="H112" s="1" t="s">
        <v>7</v>
      </c>
    </row>
    <row r="113" spans="1:8" x14ac:dyDescent="0.25">
      <c r="A113" s="130" t="s">
        <v>196</v>
      </c>
      <c r="B113" s="130"/>
      <c r="C113" s="130"/>
      <c r="D113" s="130"/>
      <c r="E113" s="130"/>
      <c r="F113" s="130"/>
      <c r="G113" s="130"/>
      <c r="H113" s="130"/>
    </row>
    <row r="114" spans="1:8" ht="57.75" customHeight="1" x14ac:dyDescent="0.25">
      <c r="A114" s="7" t="s">
        <v>197</v>
      </c>
      <c r="B114" s="11" t="s">
        <v>198</v>
      </c>
      <c r="C114" s="4" t="s">
        <v>199</v>
      </c>
      <c r="D114" s="13">
        <v>1618.05</v>
      </c>
      <c r="E114" s="13">
        <v>108.16</v>
      </c>
      <c r="F114" s="13"/>
      <c r="G114" s="22">
        <f t="shared" ref="G114:G118" si="17">D114+E114-F114</f>
        <v>1726.21</v>
      </c>
      <c r="H114" s="3"/>
    </row>
    <row r="115" spans="1:8" ht="57.75" customHeight="1" x14ac:dyDescent="0.25">
      <c r="A115" s="7" t="s">
        <v>200</v>
      </c>
      <c r="B115" s="11" t="s">
        <v>201</v>
      </c>
      <c r="C115" s="4" t="s">
        <v>202</v>
      </c>
      <c r="D115" s="13">
        <v>1190.7</v>
      </c>
      <c r="E115" s="13">
        <v>135.51</v>
      </c>
      <c r="F115" s="13"/>
      <c r="G115" s="22">
        <f t="shared" si="17"/>
        <v>1326.21</v>
      </c>
      <c r="H115" s="3"/>
    </row>
    <row r="116" spans="1:8" ht="57.75" customHeight="1" x14ac:dyDescent="0.25">
      <c r="A116" s="7" t="s">
        <v>203</v>
      </c>
      <c r="B116" s="11" t="s">
        <v>204</v>
      </c>
      <c r="C116" s="4" t="s">
        <v>205</v>
      </c>
      <c r="D116" s="13">
        <v>1050</v>
      </c>
      <c r="E116" s="13">
        <v>144.66999999999999</v>
      </c>
      <c r="F116" s="13"/>
      <c r="G116" s="22">
        <f t="shared" si="17"/>
        <v>1194.67</v>
      </c>
      <c r="H116" s="3"/>
    </row>
    <row r="117" spans="1:8" ht="57.75" customHeight="1" x14ac:dyDescent="0.25">
      <c r="A117" s="7" t="s">
        <v>206</v>
      </c>
      <c r="B117" s="11" t="s">
        <v>207</v>
      </c>
      <c r="C117" s="4" t="s">
        <v>88</v>
      </c>
      <c r="D117" s="13">
        <v>2201.33</v>
      </c>
      <c r="E117" s="13">
        <v>39.32</v>
      </c>
      <c r="F117" s="13"/>
      <c r="G117" s="22">
        <f t="shared" si="17"/>
        <v>2240.65</v>
      </c>
      <c r="H117" s="3"/>
    </row>
    <row r="118" spans="1:8" ht="57.75" customHeight="1" x14ac:dyDescent="0.25">
      <c r="A118" s="7" t="s">
        <v>208</v>
      </c>
      <c r="B118" s="11" t="s">
        <v>209</v>
      </c>
      <c r="C118" s="4" t="s">
        <v>210</v>
      </c>
      <c r="D118" s="13">
        <v>1575</v>
      </c>
      <c r="E118" s="13">
        <v>110.92</v>
      </c>
      <c r="F118" s="13"/>
      <c r="G118" s="22">
        <f t="shared" si="17"/>
        <v>1685.92</v>
      </c>
      <c r="H118" s="3"/>
    </row>
    <row r="119" spans="1:8" x14ac:dyDescent="0.25">
      <c r="C119" s="12" t="s">
        <v>37</v>
      </c>
      <c r="D119" s="35">
        <f>SUM(D114:D118)</f>
        <v>7635.08</v>
      </c>
      <c r="E119" s="35">
        <f t="shared" ref="E119:G119" si="18">SUM(E114:E118)</f>
        <v>538.57999999999993</v>
      </c>
      <c r="F119" s="35">
        <f t="shared" si="18"/>
        <v>0</v>
      </c>
      <c r="G119" s="35">
        <f t="shared" si="18"/>
        <v>8173.66</v>
      </c>
      <c r="H119" s="9"/>
    </row>
    <row r="120" spans="1:8" x14ac:dyDescent="0.25">
      <c r="C120" s="12" t="s">
        <v>26</v>
      </c>
      <c r="D120" s="35">
        <f>D110+D119</f>
        <v>15672.31</v>
      </c>
      <c r="E120" s="35">
        <f t="shared" ref="E120:G120" si="19">E110+E119</f>
        <v>592.43999999999994</v>
      </c>
      <c r="F120" s="35">
        <f t="shared" si="19"/>
        <v>141.74</v>
      </c>
      <c r="G120" s="35">
        <f t="shared" si="19"/>
        <v>16123.01</v>
      </c>
      <c r="H120" s="9"/>
    </row>
    <row r="122" spans="1:8" x14ac:dyDescent="0.25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2" t="s">
        <v>6</v>
      </c>
      <c r="H122" s="1" t="s">
        <v>7</v>
      </c>
    </row>
    <row r="123" spans="1:8" x14ac:dyDescent="0.25">
      <c r="A123" s="131" t="s">
        <v>211</v>
      </c>
      <c r="B123" s="131"/>
      <c r="C123" s="131"/>
      <c r="D123" s="131"/>
      <c r="E123" s="131"/>
      <c r="F123" s="131"/>
      <c r="G123" s="131"/>
      <c r="H123" s="131"/>
    </row>
    <row r="124" spans="1:8" ht="73.5" customHeight="1" x14ac:dyDescent="0.25">
      <c r="A124" s="7" t="s">
        <v>212</v>
      </c>
      <c r="B124" s="4" t="s">
        <v>213</v>
      </c>
      <c r="C124" s="4" t="s">
        <v>214</v>
      </c>
      <c r="D124" s="13">
        <v>8400</v>
      </c>
      <c r="E124" s="13"/>
      <c r="F124" s="13">
        <v>1247.05</v>
      </c>
      <c r="G124" s="22">
        <f t="shared" ref="G124:G133" si="20">D124+E124-F124</f>
        <v>7152.95</v>
      </c>
      <c r="H124" s="3"/>
    </row>
    <row r="125" spans="1:8" ht="73.5" customHeight="1" x14ac:dyDescent="0.25">
      <c r="A125" s="7" t="s">
        <v>306</v>
      </c>
      <c r="B125" s="4" t="s">
        <v>216</v>
      </c>
      <c r="C125" s="4" t="s">
        <v>217</v>
      </c>
      <c r="D125" s="13">
        <v>3858.75</v>
      </c>
      <c r="E125" s="13"/>
      <c r="F125" s="13">
        <v>326.49</v>
      </c>
      <c r="G125" s="22">
        <f t="shared" si="20"/>
        <v>3532.26</v>
      </c>
      <c r="H125" s="3"/>
    </row>
    <row r="126" spans="1:8" ht="73.5" customHeight="1" x14ac:dyDescent="0.25">
      <c r="A126" s="7" t="s">
        <v>218</v>
      </c>
      <c r="B126" s="4" t="s">
        <v>219</v>
      </c>
      <c r="C126" s="4" t="s">
        <v>217</v>
      </c>
      <c r="D126" s="13">
        <v>3858.75</v>
      </c>
      <c r="E126" s="13"/>
      <c r="F126" s="13">
        <v>326.49</v>
      </c>
      <c r="G126" s="22">
        <f t="shared" si="20"/>
        <v>3532.26</v>
      </c>
      <c r="H126" s="3"/>
    </row>
    <row r="127" spans="1:8" ht="73.5" customHeight="1" x14ac:dyDescent="0.25">
      <c r="A127" s="7" t="s">
        <v>220</v>
      </c>
      <c r="B127" s="4" t="s">
        <v>221</v>
      </c>
      <c r="C127" s="4" t="s">
        <v>217</v>
      </c>
      <c r="D127" s="13">
        <v>3858.75</v>
      </c>
      <c r="E127" s="13"/>
      <c r="F127" s="13">
        <v>326.49</v>
      </c>
      <c r="G127" s="22">
        <f t="shared" si="20"/>
        <v>3532.26</v>
      </c>
      <c r="H127" s="3"/>
    </row>
    <row r="128" spans="1:8" ht="73.5" customHeight="1" x14ac:dyDescent="0.25">
      <c r="A128" s="7" t="s">
        <v>222</v>
      </c>
      <c r="B128" s="4" t="s">
        <v>223</v>
      </c>
      <c r="C128" s="4" t="s">
        <v>217</v>
      </c>
      <c r="D128" s="13">
        <v>3858.75</v>
      </c>
      <c r="E128" s="13"/>
      <c r="F128" s="13">
        <v>326.49</v>
      </c>
      <c r="G128" s="22">
        <f t="shared" si="20"/>
        <v>3532.26</v>
      </c>
      <c r="H128" s="3"/>
    </row>
    <row r="129" spans="1:8" ht="73.5" customHeight="1" x14ac:dyDescent="0.25">
      <c r="A129" s="7" t="s">
        <v>224</v>
      </c>
      <c r="B129" s="4" t="s">
        <v>225</v>
      </c>
      <c r="C129" s="4" t="s">
        <v>217</v>
      </c>
      <c r="D129" s="13">
        <v>3858.75</v>
      </c>
      <c r="E129" s="13"/>
      <c r="F129" s="13">
        <v>326.49</v>
      </c>
      <c r="G129" s="22">
        <f t="shared" si="20"/>
        <v>3532.26</v>
      </c>
      <c r="H129" s="3"/>
    </row>
    <row r="130" spans="1:8" ht="73.5" customHeight="1" x14ac:dyDescent="0.25">
      <c r="A130" s="7" t="s">
        <v>226</v>
      </c>
      <c r="B130" s="4" t="s">
        <v>227</v>
      </c>
      <c r="C130" s="4" t="s">
        <v>217</v>
      </c>
      <c r="D130" s="13">
        <v>3858.75</v>
      </c>
      <c r="E130" s="13"/>
      <c r="F130" s="13">
        <v>326.49</v>
      </c>
      <c r="G130" s="22">
        <f t="shared" si="20"/>
        <v>3532.26</v>
      </c>
      <c r="H130" s="3"/>
    </row>
    <row r="131" spans="1:8" ht="73.5" customHeight="1" x14ac:dyDescent="0.25">
      <c r="A131" s="7" t="s">
        <v>228</v>
      </c>
      <c r="B131" s="4" t="s">
        <v>229</v>
      </c>
      <c r="C131" s="4" t="s">
        <v>217</v>
      </c>
      <c r="D131" s="13">
        <v>3858.75</v>
      </c>
      <c r="E131" s="13"/>
      <c r="F131" s="13">
        <v>326.49</v>
      </c>
      <c r="G131" s="22">
        <f t="shared" si="20"/>
        <v>3532.26</v>
      </c>
      <c r="H131" s="3"/>
    </row>
    <row r="132" spans="1:8" ht="73.5" customHeight="1" x14ac:dyDescent="0.25">
      <c r="A132" s="7" t="s">
        <v>230</v>
      </c>
      <c r="B132" s="4" t="s">
        <v>231</v>
      </c>
      <c r="C132" s="4" t="s">
        <v>217</v>
      </c>
      <c r="D132" s="13">
        <v>3858.75</v>
      </c>
      <c r="E132" s="13"/>
      <c r="F132" s="13">
        <v>326.49</v>
      </c>
      <c r="G132" s="22">
        <f t="shared" si="20"/>
        <v>3532.26</v>
      </c>
      <c r="H132" s="3"/>
    </row>
    <row r="133" spans="1:8" ht="73.5" customHeight="1" x14ac:dyDescent="0.25">
      <c r="A133" s="7" t="s">
        <v>232</v>
      </c>
      <c r="B133" s="4" t="s">
        <v>233</v>
      </c>
      <c r="C133" s="4" t="s">
        <v>217</v>
      </c>
      <c r="D133" s="13">
        <v>3858.75</v>
      </c>
      <c r="E133" s="13"/>
      <c r="F133" s="13">
        <v>326.49</v>
      </c>
      <c r="G133" s="22">
        <f t="shared" si="20"/>
        <v>3532.26</v>
      </c>
      <c r="H133" s="3"/>
    </row>
    <row r="134" spans="1:8" x14ac:dyDescent="0.25">
      <c r="A134" s="16"/>
      <c r="B134" s="17"/>
      <c r="C134" s="2" t="s">
        <v>26</v>
      </c>
      <c r="D134" s="39">
        <f>SUM(D124:D133)</f>
        <v>43128.75</v>
      </c>
      <c r="E134" s="39">
        <f t="shared" ref="E134:G134" si="21">SUM(E124:E133)</f>
        <v>0</v>
      </c>
      <c r="F134" s="39">
        <f t="shared" si="21"/>
        <v>4185.4599999999991</v>
      </c>
      <c r="G134" s="39">
        <f t="shared" si="21"/>
        <v>38943.290000000008</v>
      </c>
      <c r="H134" s="9"/>
    </row>
    <row r="136" spans="1:8" x14ac:dyDescent="0.25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2" t="s">
        <v>6</v>
      </c>
      <c r="H136" s="1" t="s">
        <v>7</v>
      </c>
    </row>
    <row r="137" spans="1:8" x14ac:dyDescent="0.25">
      <c r="A137" s="131" t="s">
        <v>234</v>
      </c>
      <c r="B137" s="131"/>
      <c r="C137" s="131"/>
      <c r="D137" s="131"/>
      <c r="E137" s="131"/>
      <c r="F137" s="131"/>
      <c r="G137" s="131"/>
      <c r="H137" s="131"/>
    </row>
    <row r="138" spans="1:8" ht="54" customHeight="1" x14ac:dyDescent="0.25">
      <c r="A138" s="11" t="s">
        <v>235</v>
      </c>
      <c r="B138" s="4" t="s">
        <v>236</v>
      </c>
      <c r="C138" s="4" t="s">
        <v>237</v>
      </c>
      <c r="D138" s="10">
        <v>7350</v>
      </c>
      <c r="E138" s="3"/>
      <c r="F138" s="10">
        <v>1022.77</v>
      </c>
      <c r="G138" s="15">
        <f>D138+E138-F138</f>
        <v>6327.23</v>
      </c>
      <c r="H138" s="3"/>
    </row>
    <row r="139" spans="1:8" ht="54" customHeight="1" x14ac:dyDescent="0.25">
      <c r="A139" s="11" t="s">
        <v>238</v>
      </c>
      <c r="B139" s="4" t="s">
        <v>239</v>
      </c>
      <c r="C139" s="4" t="s">
        <v>240</v>
      </c>
      <c r="D139" s="10">
        <v>4051.95</v>
      </c>
      <c r="E139" s="3"/>
      <c r="F139" s="33">
        <v>357.4</v>
      </c>
      <c r="G139" s="15">
        <f t="shared" ref="G139:G150" si="22">D139+E139-F139</f>
        <v>3694.5499999999997</v>
      </c>
      <c r="H139" s="34"/>
    </row>
    <row r="140" spans="1:8" ht="54" customHeight="1" x14ac:dyDescent="0.25">
      <c r="A140" s="11" t="s">
        <v>263</v>
      </c>
      <c r="B140" s="4" t="s">
        <v>264</v>
      </c>
      <c r="C140" s="4" t="s">
        <v>240</v>
      </c>
      <c r="D140" s="10">
        <v>4051.95</v>
      </c>
      <c r="E140" s="34"/>
      <c r="F140" s="33">
        <v>357.4</v>
      </c>
      <c r="G140" s="15">
        <f t="shared" si="22"/>
        <v>3694.5499999999997</v>
      </c>
      <c r="H140" s="34"/>
    </row>
    <row r="141" spans="1:8" ht="54" customHeight="1" x14ac:dyDescent="0.25">
      <c r="A141" s="11" t="s">
        <v>241</v>
      </c>
      <c r="B141" s="4" t="s">
        <v>242</v>
      </c>
      <c r="C141" s="4" t="s">
        <v>243</v>
      </c>
      <c r="D141" s="10">
        <v>2949.45</v>
      </c>
      <c r="E141" s="34"/>
      <c r="F141" s="10">
        <v>71.47</v>
      </c>
      <c r="G141" s="15">
        <f t="shared" si="22"/>
        <v>2877.98</v>
      </c>
      <c r="H141" s="3"/>
    </row>
    <row r="142" spans="1:8" ht="54" customHeight="1" x14ac:dyDescent="0.25">
      <c r="A142" s="11" t="s">
        <v>244</v>
      </c>
      <c r="B142" s="4" t="s">
        <v>245</v>
      </c>
      <c r="C142" s="4" t="s">
        <v>243</v>
      </c>
      <c r="D142" s="10">
        <v>2949.45</v>
      </c>
      <c r="E142" s="3"/>
      <c r="F142" s="10">
        <v>71.47</v>
      </c>
      <c r="G142" s="15">
        <f t="shared" si="22"/>
        <v>2877.98</v>
      </c>
      <c r="H142" s="3"/>
    </row>
    <row r="143" spans="1:8" ht="54" customHeight="1" x14ac:dyDescent="0.25">
      <c r="A143" s="11" t="s">
        <v>246</v>
      </c>
      <c r="B143" s="4" t="s">
        <v>247</v>
      </c>
      <c r="C143" s="4" t="s">
        <v>243</v>
      </c>
      <c r="D143" s="10">
        <v>2949.45</v>
      </c>
      <c r="E143" s="3"/>
      <c r="F143" s="10">
        <v>71.47</v>
      </c>
      <c r="G143" s="15">
        <f t="shared" si="22"/>
        <v>2877.98</v>
      </c>
      <c r="H143" s="3"/>
    </row>
    <row r="144" spans="1:8" ht="54" customHeight="1" x14ac:dyDescent="0.25">
      <c r="A144" s="11" t="s">
        <v>248</v>
      </c>
      <c r="B144" s="4" t="s">
        <v>249</v>
      </c>
      <c r="C144" s="4" t="s">
        <v>243</v>
      </c>
      <c r="D144" s="10">
        <v>2949.45</v>
      </c>
      <c r="E144" s="3"/>
      <c r="F144" s="10">
        <v>71.47</v>
      </c>
      <c r="G144" s="15">
        <f t="shared" si="22"/>
        <v>2877.98</v>
      </c>
      <c r="H144" s="3"/>
    </row>
    <row r="145" spans="1:8" ht="54" customHeight="1" x14ac:dyDescent="0.25">
      <c r="A145" s="11" t="s">
        <v>252</v>
      </c>
      <c r="B145" s="4" t="s">
        <v>253</v>
      </c>
      <c r="C145" s="4" t="s">
        <v>243</v>
      </c>
      <c r="D145" s="10">
        <v>2949.45</v>
      </c>
      <c r="E145" s="3"/>
      <c r="F145" s="10">
        <v>71.47</v>
      </c>
      <c r="G145" s="15">
        <f t="shared" si="22"/>
        <v>2877.98</v>
      </c>
      <c r="H145" s="3"/>
    </row>
    <row r="146" spans="1:8" ht="54" customHeight="1" x14ac:dyDescent="0.25">
      <c r="A146" s="11" t="s">
        <v>266</v>
      </c>
      <c r="B146" s="4" t="s">
        <v>254</v>
      </c>
      <c r="C146" s="4" t="s">
        <v>243</v>
      </c>
      <c r="D146" s="10">
        <v>2949.45</v>
      </c>
      <c r="E146" s="3"/>
      <c r="F146" s="10">
        <v>71.47</v>
      </c>
      <c r="G146" s="15">
        <f t="shared" si="22"/>
        <v>2877.98</v>
      </c>
      <c r="H146" s="3"/>
    </row>
    <row r="147" spans="1:8" ht="54" customHeight="1" x14ac:dyDescent="0.25">
      <c r="A147" s="11" t="s">
        <v>255</v>
      </c>
      <c r="B147" s="4" t="s">
        <v>256</v>
      </c>
      <c r="C147" s="4" t="s">
        <v>243</v>
      </c>
      <c r="D147" s="10">
        <v>2949.45</v>
      </c>
      <c r="E147" s="3"/>
      <c r="F147" s="10">
        <v>71.47</v>
      </c>
      <c r="G147" s="15">
        <f t="shared" si="22"/>
        <v>2877.98</v>
      </c>
      <c r="H147" s="3"/>
    </row>
    <row r="148" spans="1:8" ht="54" customHeight="1" x14ac:dyDescent="0.25">
      <c r="A148" s="11" t="s">
        <v>258</v>
      </c>
      <c r="B148" s="4" t="s">
        <v>257</v>
      </c>
      <c r="C148" s="4" t="s">
        <v>243</v>
      </c>
      <c r="D148" s="10">
        <v>2949.45</v>
      </c>
      <c r="E148" s="3"/>
      <c r="F148" s="10">
        <v>71.47</v>
      </c>
      <c r="G148" s="15">
        <f t="shared" si="22"/>
        <v>2877.98</v>
      </c>
      <c r="H148" s="3"/>
    </row>
    <row r="149" spans="1:8" ht="54" customHeight="1" x14ac:dyDescent="0.25">
      <c r="A149" s="11" t="s">
        <v>259</v>
      </c>
      <c r="B149" s="4" t="s">
        <v>260</v>
      </c>
      <c r="C149" s="4" t="s">
        <v>243</v>
      </c>
      <c r="D149" s="10">
        <v>2949.45</v>
      </c>
      <c r="E149" s="3"/>
      <c r="F149" s="10">
        <v>71.47</v>
      </c>
      <c r="G149" s="15">
        <f t="shared" si="22"/>
        <v>2877.98</v>
      </c>
      <c r="H149" s="3"/>
    </row>
    <row r="150" spans="1:8" ht="54" customHeight="1" x14ac:dyDescent="0.25">
      <c r="A150" s="11" t="s">
        <v>261</v>
      </c>
      <c r="B150" s="4" t="s">
        <v>262</v>
      </c>
      <c r="C150" s="4" t="s">
        <v>243</v>
      </c>
      <c r="D150" s="10">
        <v>2949.45</v>
      </c>
      <c r="E150" s="3"/>
      <c r="F150" s="10">
        <v>71.47</v>
      </c>
      <c r="G150" s="15">
        <f t="shared" si="22"/>
        <v>2877.98</v>
      </c>
      <c r="H150" s="3"/>
    </row>
    <row r="151" spans="1:8" x14ac:dyDescent="0.25">
      <c r="A151" s="14"/>
      <c r="C151" s="29" t="s">
        <v>26</v>
      </c>
      <c r="D151" s="40">
        <f>SUM(D138:D150)</f>
        <v>44948.399999999994</v>
      </c>
      <c r="E151" s="40">
        <f>SUM(E138:E150)</f>
        <v>0</v>
      </c>
      <c r="F151" s="40">
        <f>SUM(F138:F150)</f>
        <v>2452.2699999999991</v>
      </c>
      <c r="G151" s="40">
        <f>SUM(G138:G150)</f>
        <v>42496.130000000005</v>
      </c>
    </row>
    <row r="152" spans="1:8" x14ac:dyDescent="0.25">
      <c r="A152" s="32"/>
    </row>
    <row r="153" spans="1:8" x14ac:dyDescent="0.25">
      <c r="A153" s="1" t="s">
        <v>0</v>
      </c>
      <c r="B153" s="1" t="s">
        <v>1</v>
      </c>
      <c r="C153" s="1" t="s">
        <v>2</v>
      </c>
      <c r="D153" s="1" t="s">
        <v>3</v>
      </c>
      <c r="E153" s="1" t="s">
        <v>4</v>
      </c>
      <c r="F153" s="1" t="s">
        <v>5</v>
      </c>
      <c r="G153" s="2" t="s">
        <v>6</v>
      </c>
      <c r="H153" s="1" t="s">
        <v>7</v>
      </c>
    </row>
    <row r="154" spans="1:8" ht="60" customHeight="1" x14ac:dyDescent="0.25">
      <c r="A154" s="7" t="s">
        <v>276</v>
      </c>
      <c r="B154" s="4" t="s">
        <v>275</v>
      </c>
      <c r="C154" s="4" t="s">
        <v>292</v>
      </c>
      <c r="D154" s="10">
        <v>588</v>
      </c>
      <c r="E154" s="13">
        <v>174.24</v>
      </c>
      <c r="F154" s="11"/>
      <c r="G154" s="22">
        <f>D154+E154</f>
        <v>762.24</v>
      </c>
      <c r="H154" s="3"/>
    </row>
    <row r="155" spans="1:8" ht="60" customHeight="1" x14ac:dyDescent="0.25">
      <c r="A155" s="7" t="s">
        <v>277</v>
      </c>
      <c r="B155" s="4" t="s">
        <v>302</v>
      </c>
      <c r="C155" s="4" t="s">
        <v>293</v>
      </c>
      <c r="D155" s="10">
        <v>588</v>
      </c>
      <c r="E155" s="13">
        <v>174.24</v>
      </c>
      <c r="F155" s="3"/>
      <c r="G155" s="22">
        <f t="shared" ref="G155:G162" si="23">D155+E155</f>
        <v>762.24</v>
      </c>
      <c r="H155" s="3"/>
    </row>
    <row r="156" spans="1:8" ht="60" customHeight="1" x14ac:dyDescent="0.25">
      <c r="A156" s="7" t="s">
        <v>278</v>
      </c>
      <c r="B156" s="4" t="s">
        <v>279</v>
      </c>
      <c r="C156" s="4" t="s">
        <v>294</v>
      </c>
      <c r="D156" s="10">
        <v>588</v>
      </c>
      <c r="E156" s="13">
        <v>174.24</v>
      </c>
      <c r="F156" s="3"/>
      <c r="G156" s="22">
        <f t="shared" si="23"/>
        <v>762.24</v>
      </c>
      <c r="H156" s="3"/>
    </row>
    <row r="157" spans="1:8" ht="60" customHeight="1" x14ac:dyDescent="0.25">
      <c r="A157" s="7" t="s">
        <v>280</v>
      </c>
      <c r="B157" s="4" t="s">
        <v>281</v>
      </c>
      <c r="C157" s="4" t="s">
        <v>295</v>
      </c>
      <c r="D157" s="10">
        <v>588</v>
      </c>
      <c r="E157" s="13">
        <v>174.24</v>
      </c>
      <c r="F157" s="3"/>
      <c r="G157" s="22">
        <f t="shared" si="23"/>
        <v>762.24</v>
      </c>
      <c r="H157" s="3"/>
    </row>
    <row r="158" spans="1:8" ht="60" customHeight="1" x14ac:dyDescent="0.25">
      <c r="A158" s="7" t="s">
        <v>282</v>
      </c>
      <c r="B158" s="4" t="s">
        <v>283</v>
      </c>
      <c r="C158" s="4" t="s">
        <v>296</v>
      </c>
      <c r="D158" s="10">
        <v>588</v>
      </c>
      <c r="E158" s="13">
        <v>174.24</v>
      </c>
      <c r="F158" s="3"/>
      <c r="G158" s="22">
        <f t="shared" si="23"/>
        <v>762.24</v>
      </c>
      <c r="H158" s="3"/>
    </row>
    <row r="159" spans="1:8" ht="60" customHeight="1" x14ac:dyDescent="0.25">
      <c r="A159" s="7" t="s">
        <v>284</v>
      </c>
      <c r="B159" s="4" t="s">
        <v>285</v>
      </c>
      <c r="C159" s="4" t="s">
        <v>297</v>
      </c>
      <c r="D159" s="10">
        <v>588</v>
      </c>
      <c r="E159" s="13">
        <v>174.24</v>
      </c>
      <c r="F159" s="3"/>
      <c r="G159" s="22">
        <f t="shared" si="23"/>
        <v>762.24</v>
      </c>
      <c r="H159" s="3"/>
    </row>
    <row r="160" spans="1:8" ht="60" customHeight="1" x14ac:dyDescent="0.25">
      <c r="A160" s="7" t="s">
        <v>286</v>
      </c>
      <c r="B160" s="4" t="s">
        <v>287</v>
      </c>
      <c r="C160" s="4" t="s">
        <v>298</v>
      </c>
      <c r="D160" s="10">
        <v>588</v>
      </c>
      <c r="E160" s="13">
        <v>174.24</v>
      </c>
      <c r="F160" s="3"/>
      <c r="G160" s="22">
        <f t="shared" si="23"/>
        <v>762.24</v>
      </c>
      <c r="H160" s="3"/>
    </row>
    <row r="161" spans="1:8" ht="60" customHeight="1" x14ac:dyDescent="0.25">
      <c r="A161" s="7" t="s">
        <v>288</v>
      </c>
      <c r="B161" s="4" t="s">
        <v>289</v>
      </c>
      <c r="C161" s="4" t="s">
        <v>299</v>
      </c>
      <c r="D161" s="10">
        <v>588</v>
      </c>
      <c r="E161" s="13">
        <v>174.24</v>
      </c>
      <c r="F161" s="3"/>
      <c r="G161" s="22">
        <f t="shared" si="23"/>
        <v>762.24</v>
      </c>
      <c r="H161" s="3"/>
    </row>
    <row r="162" spans="1:8" ht="60" customHeight="1" x14ac:dyDescent="0.25">
      <c r="A162" s="7" t="s">
        <v>290</v>
      </c>
      <c r="B162" s="4" t="s">
        <v>291</v>
      </c>
      <c r="C162" s="4" t="s">
        <v>300</v>
      </c>
      <c r="D162" s="10">
        <v>588</v>
      </c>
      <c r="E162" s="13">
        <v>174.24</v>
      </c>
      <c r="F162" s="3"/>
      <c r="G162" s="22">
        <f t="shared" si="23"/>
        <v>762.24</v>
      </c>
      <c r="H162" s="3"/>
    </row>
    <row r="163" spans="1:8" x14ac:dyDescent="0.25">
      <c r="C163" s="2" t="s">
        <v>26</v>
      </c>
      <c r="D163" s="35">
        <f>SUM(D154:D162)</f>
        <v>5292</v>
      </c>
      <c r="E163" s="35">
        <f>SUM(E154:E162)</f>
        <v>1568.16</v>
      </c>
      <c r="F163" s="35">
        <f>SUM(F154:F162)</f>
        <v>0</v>
      </c>
      <c r="G163" s="35">
        <f>SUM(G154:G162)</f>
        <v>6860.1599999999989</v>
      </c>
    </row>
  </sheetData>
  <mergeCells count="15">
    <mergeCell ref="A113:H113"/>
    <mergeCell ref="A123:H123"/>
    <mergeCell ref="A137:H137"/>
    <mergeCell ref="A46:H46"/>
    <mergeCell ref="A58:H58"/>
    <mergeCell ref="A68:H68"/>
    <mergeCell ref="A73:H73"/>
    <mergeCell ref="A88:H88"/>
    <mergeCell ref="A106:H106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headerFooter>
    <oddHeader>&amp;CNOMINA DE EMPLEADOS DEL H. AYUNTAMIENTO DE ATENGO, JAL. PERIODO CORRESPONDIENTE DE   16    AL   31 DE MARZO DE  2012.</oddHeader>
    <oddFooter>&amp;L____________________________________________________
ROSENDO PEREZ LEPE
PRESIDENTE MUNICIPAL&amp;R____________________________________________________
KARINA MAGAÑA PATIÑO
SECRETARIO GENERAL</oddFooter>
  </headerFooter>
  <rowBreaks count="8" manualBreakCount="8">
    <brk id="18" max="16383" man="1"/>
    <brk id="43" max="16383" man="1"/>
    <brk id="65" max="16383" man="1"/>
    <brk id="85" max="16383" man="1"/>
    <brk id="103" max="16383" man="1"/>
    <brk id="120" max="16383" man="1"/>
    <brk id="134" max="16383" man="1"/>
    <brk id="15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58" zoomScaleNormal="100" workbookViewId="0">
      <selection sqref="A1:H162"/>
    </sheetView>
  </sheetViews>
  <sheetFormatPr baseColWidth="10" defaultRowHeight="15" x14ac:dyDescent="0.25"/>
  <cols>
    <col min="1" max="1" width="39" customWidth="1"/>
    <col min="2" max="2" width="16.28515625" customWidth="1"/>
    <col min="3" max="3" width="37.85546875" customWidth="1"/>
    <col min="4" max="4" width="15.85546875" customWidth="1"/>
    <col min="5" max="5" width="13.85546875" customWidth="1"/>
    <col min="6" max="6" width="16.28515625" customWidth="1"/>
    <col min="7" max="7" width="15.7109375" customWidth="1"/>
    <col min="8" max="8" width="56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4.2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74.2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74.2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74.2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74.2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74.2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9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9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9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9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2.2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2.2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51.7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1.7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3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63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3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63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52.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52.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52.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52.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52.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52.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52.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46.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62.25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62.25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62.25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62.25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62.25" customHeight="1" x14ac:dyDescent="0.25">
      <c r="A63" s="7" t="s">
        <v>108</v>
      </c>
      <c r="B63" s="4" t="s">
        <v>109</v>
      </c>
      <c r="C63" s="5" t="s">
        <v>110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51.7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61.5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61.5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61.5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61.5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61.5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61.5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61.5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61.5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61.5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61.5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60" customHeight="1" x14ac:dyDescent="0.25">
      <c r="A89" s="11" t="s">
        <v>149</v>
      </c>
      <c r="B89" s="11" t="s">
        <v>150</v>
      </c>
      <c r="C89" s="4" t="s">
        <v>151</v>
      </c>
      <c r="D89" s="10">
        <v>3756.9</v>
      </c>
      <c r="E89" s="10"/>
      <c r="F89" s="10">
        <v>310.19</v>
      </c>
      <c r="G89" s="22">
        <f t="shared" ref="G89:G102" si="13">D89+E89-F89</f>
        <v>3446.71</v>
      </c>
      <c r="H89" s="3"/>
    </row>
    <row r="90" spans="1:8" ht="60" customHeight="1" x14ac:dyDescent="0.25">
      <c r="A90" s="11" t="s">
        <v>152</v>
      </c>
      <c r="B90" s="11" t="s">
        <v>153</v>
      </c>
      <c r="C90" s="4" t="s">
        <v>13</v>
      </c>
      <c r="D90" s="10">
        <v>1680</v>
      </c>
      <c r="E90" s="10">
        <v>104.2</v>
      </c>
      <c r="F90" s="10"/>
      <c r="G90" s="22">
        <f t="shared" si="13"/>
        <v>1784.2</v>
      </c>
      <c r="H90" s="3"/>
    </row>
    <row r="91" spans="1:8" ht="60" customHeight="1" x14ac:dyDescent="0.25">
      <c r="A91" s="11" t="s">
        <v>154</v>
      </c>
      <c r="B91" s="11" t="s">
        <v>155</v>
      </c>
      <c r="C91" s="4" t="s">
        <v>156</v>
      </c>
      <c r="D91" s="10">
        <v>6825</v>
      </c>
      <c r="E91" s="10"/>
      <c r="F91" s="10">
        <v>910.63</v>
      </c>
      <c r="G91" s="22">
        <f t="shared" si="13"/>
        <v>5914.37</v>
      </c>
      <c r="H91" s="3"/>
    </row>
    <row r="92" spans="1:8" ht="60" customHeight="1" x14ac:dyDescent="0.25">
      <c r="A92" s="11" t="s">
        <v>157</v>
      </c>
      <c r="B92" s="11" t="s">
        <v>158</v>
      </c>
      <c r="C92" s="4" t="s">
        <v>159</v>
      </c>
      <c r="D92" s="10">
        <v>2910.6</v>
      </c>
      <c r="E92" s="10"/>
      <c r="F92" s="10">
        <v>67.239999999999995</v>
      </c>
      <c r="G92" s="22">
        <f t="shared" si="13"/>
        <v>2843.36</v>
      </c>
      <c r="H92" s="3"/>
    </row>
    <row r="93" spans="1:8" ht="60" customHeight="1" x14ac:dyDescent="0.25">
      <c r="A93" s="11" t="s">
        <v>160</v>
      </c>
      <c r="B93" s="11" t="s">
        <v>161</v>
      </c>
      <c r="C93" s="4" t="s">
        <v>162</v>
      </c>
      <c r="D93" s="10">
        <v>1890</v>
      </c>
      <c r="E93" s="10">
        <v>78.760000000000005</v>
      </c>
      <c r="F93" s="10"/>
      <c r="G93" s="22">
        <f t="shared" si="13"/>
        <v>1968.76</v>
      </c>
      <c r="H93" s="3"/>
    </row>
    <row r="94" spans="1:8" ht="60" customHeight="1" x14ac:dyDescent="0.25">
      <c r="A94" s="11" t="s">
        <v>163</v>
      </c>
      <c r="B94" s="11" t="s">
        <v>164</v>
      </c>
      <c r="C94" s="4" t="s">
        <v>91</v>
      </c>
      <c r="D94" s="10">
        <v>2465.9299999999998</v>
      </c>
      <c r="E94" s="10"/>
      <c r="F94" s="10">
        <v>3.86</v>
      </c>
      <c r="G94" s="22">
        <f t="shared" si="13"/>
        <v>2462.0699999999997</v>
      </c>
      <c r="H94" s="3"/>
    </row>
    <row r="95" spans="1:8" ht="60" customHeight="1" x14ac:dyDescent="0.25">
      <c r="A95" s="11" t="s">
        <v>165</v>
      </c>
      <c r="B95" s="11" t="s">
        <v>166</v>
      </c>
      <c r="C95" s="4" t="s">
        <v>167</v>
      </c>
      <c r="D95" s="10">
        <v>2873.85</v>
      </c>
      <c r="E95" s="10"/>
      <c r="F95" s="10">
        <v>63.24</v>
      </c>
      <c r="G95" s="22">
        <f t="shared" si="13"/>
        <v>2810.61</v>
      </c>
      <c r="H95" s="3"/>
    </row>
    <row r="96" spans="1:8" ht="60" customHeight="1" x14ac:dyDescent="0.25">
      <c r="A96" s="11" t="s">
        <v>168</v>
      </c>
      <c r="B96" s="11" t="s">
        <v>169</v>
      </c>
      <c r="C96" s="4" t="s">
        <v>170</v>
      </c>
      <c r="D96" s="10">
        <v>2756.25</v>
      </c>
      <c r="E96" s="10"/>
      <c r="F96" s="10">
        <v>50.45</v>
      </c>
      <c r="G96" s="22">
        <f t="shared" si="13"/>
        <v>2705.8</v>
      </c>
      <c r="H96" s="3"/>
    </row>
    <row r="97" spans="1:8" ht="60" customHeight="1" x14ac:dyDescent="0.25">
      <c r="A97" s="11" t="s">
        <v>171</v>
      </c>
      <c r="B97" s="11" t="s">
        <v>172</v>
      </c>
      <c r="C97" s="4" t="s">
        <v>173</v>
      </c>
      <c r="D97" s="10">
        <v>1751.4</v>
      </c>
      <c r="E97" s="10">
        <v>87.63</v>
      </c>
      <c r="F97" s="10"/>
      <c r="G97" s="22">
        <f t="shared" si="13"/>
        <v>1839.0300000000002</v>
      </c>
      <c r="H97" s="3"/>
    </row>
    <row r="98" spans="1:8" ht="60" customHeight="1" x14ac:dyDescent="0.25">
      <c r="A98" s="11" t="s">
        <v>174</v>
      </c>
      <c r="B98" s="11" t="s">
        <v>175</v>
      </c>
      <c r="C98" s="4" t="s">
        <v>173</v>
      </c>
      <c r="D98" s="10">
        <v>1751.4</v>
      </c>
      <c r="E98" s="10">
        <v>87.63</v>
      </c>
      <c r="F98" s="10"/>
      <c r="G98" s="22">
        <f t="shared" si="13"/>
        <v>1839.0300000000002</v>
      </c>
      <c r="H98" s="3"/>
    </row>
    <row r="99" spans="1:8" ht="60" customHeight="1" x14ac:dyDescent="0.25">
      <c r="A99" s="11" t="s">
        <v>176</v>
      </c>
      <c r="B99" s="11" t="s">
        <v>177</v>
      </c>
      <c r="C99" s="4" t="s">
        <v>178</v>
      </c>
      <c r="D99" s="10">
        <v>3104.85</v>
      </c>
      <c r="E99" s="10"/>
      <c r="F99" s="10">
        <v>108.62</v>
      </c>
      <c r="G99" s="22">
        <f t="shared" si="13"/>
        <v>2996.23</v>
      </c>
      <c r="H99" s="3"/>
    </row>
    <row r="100" spans="1:8" ht="60" customHeight="1" x14ac:dyDescent="0.25">
      <c r="A100" s="11" t="s">
        <v>179</v>
      </c>
      <c r="B100" s="11" t="s">
        <v>180</v>
      </c>
      <c r="C100" s="4" t="s">
        <v>181</v>
      </c>
      <c r="D100" s="10">
        <v>3104.85</v>
      </c>
      <c r="E100" s="10"/>
      <c r="F100" s="10">
        <v>108.62</v>
      </c>
      <c r="G100" s="22">
        <f t="shared" si="13"/>
        <v>2996.23</v>
      </c>
      <c r="H100" s="3"/>
    </row>
    <row r="101" spans="1:8" ht="60" customHeight="1" x14ac:dyDescent="0.25">
      <c r="A101" s="11" t="s">
        <v>182</v>
      </c>
      <c r="B101" s="11" t="s">
        <v>183</v>
      </c>
      <c r="C101" s="4" t="s">
        <v>265</v>
      </c>
      <c r="D101" s="10">
        <v>2668.05</v>
      </c>
      <c r="E101" s="10"/>
      <c r="F101" s="10">
        <v>40.85</v>
      </c>
      <c r="G101" s="22">
        <f t="shared" si="13"/>
        <v>2627.2000000000003</v>
      </c>
      <c r="H101" s="3"/>
    </row>
    <row r="102" spans="1:8" ht="60" customHeight="1" x14ac:dyDescent="0.25">
      <c r="A102" s="11" t="s">
        <v>184</v>
      </c>
      <c r="B102" s="11" t="s">
        <v>185</v>
      </c>
      <c r="C102" s="4" t="s">
        <v>186</v>
      </c>
      <c r="D102" s="10">
        <v>1890</v>
      </c>
      <c r="E102" s="10">
        <v>78.760000000000005</v>
      </c>
      <c r="F102" s="10"/>
      <c r="G102" s="22">
        <f t="shared" si="13"/>
        <v>1968.76</v>
      </c>
      <c r="H102" s="3"/>
    </row>
    <row r="103" spans="1:8" x14ac:dyDescent="0.25">
      <c r="C103" s="12" t="s">
        <v>26</v>
      </c>
      <c r="D103" s="19">
        <f>SUM(D89:D102)</f>
        <v>39429.08</v>
      </c>
      <c r="E103" s="19">
        <f t="shared" ref="E103:G103" si="14">SUM(E89:E102)</f>
        <v>436.98</v>
      </c>
      <c r="F103" s="19">
        <f t="shared" si="14"/>
        <v>1663.6999999999998</v>
      </c>
      <c r="G103" s="19">
        <f t="shared" si="14"/>
        <v>38202.36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187</v>
      </c>
      <c r="B106" s="130"/>
      <c r="C106" s="130"/>
      <c r="D106" s="130"/>
      <c r="E106" s="130"/>
      <c r="F106" s="130"/>
      <c r="G106" s="130"/>
      <c r="H106" s="130"/>
    </row>
    <row r="107" spans="1:8" ht="63.75" customHeight="1" x14ac:dyDescent="0.25">
      <c r="A107" s="7" t="s">
        <v>188</v>
      </c>
      <c r="B107" s="4" t="s">
        <v>189</v>
      </c>
      <c r="C107" s="4" t="s">
        <v>190</v>
      </c>
      <c r="D107" s="10">
        <v>3406.73</v>
      </c>
      <c r="E107" s="10"/>
      <c r="F107" s="10">
        <v>141.74</v>
      </c>
      <c r="G107" s="22">
        <f t="shared" ref="G107:G109" si="15">D107+E107-F107</f>
        <v>3264.99</v>
      </c>
      <c r="H107" s="3"/>
    </row>
    <row r="108" spans="1:8" ht="63.75" customHeight="1" x14ac:dyDescent="0.25">
      <c r="A108" s="7" t="s">
        <v>191</v>
      </c>
      <c r="B108" s="4" t="s">
        <v>192</v>
      </c>
      <c r="C108" s="4" t="s">
        <v>193</v>
      </c>
      <c r="D108" s="10">
        <v>2315.25</v>
      </c>
      <c r="E108" s="10">
        <v>26.93</v>
      </c>
      <c r="F108" s="10"/>
      <c r="G108" s="22">
        <f t="shared" si="15"/>
        <v>2342.1799999999998</v>
      </c>
      <c r="H108" s="3"/>
    </row>
    <row r="109" spans="1:8" ht="63.75" customHeight="1" x14ac:dyDescent="0.25">
      <c r="A109" s="7" t="s">
        <v>194</v>
      </c>
      <c r="B109" s="4" t="s">
        <v>195</v>
      </c>
      <c r="C109" s="4" t="s">
        <v>193</v>
      </c>
      <c r="D109" s="10">
        <v>2315.25</v>
      </c>
      <c r="E109" s="10">
        <v>26.93</v>
      </c>
      <c r="F109" s="10"/>
      <c r="G109" s="22">
        <f t="shared" si="15"/>
        <v>2342.1799999999998</v>
      </c>
      <c r="H109" s="3"/>
    </row>
    <row r="110" spans="1:8" x14ac:dyDescent="0.25">
      <c r="C110" s="12" t="s">
        <v>37</v>
      </c>
      <c r="D110" s="38">
        <f>SUM(D107:D109)</f>
        <v>8037.23</v>
      </c>
      <c r="E110" s="38">
        <f t="shared" ref="E110:G110" si="16">SUM(E107:E109)</f>
        <v>53.86</v>
      </c>
      <c r="F110" s="38">
        <f t="shared" si="16"/>
        <v>141.74</v>
      </c>
      <c r="G110" s="38">
        <f t="shared" si="16"/>
        <v>7949.35</v>
      </c>
    </row>
    <row r="112" spans="1:8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2" t="s">
        <v>6</v>
      </c>
      <c r="H112" s="1" t="s">
        <v>7</v>
      </c>
    </row>
    <row r="113" spans="1:8" x14ac:dyDescent="0.25">
      <c r="A113" s="130" t="s">
        <v>196</v>
      </c>
      <c r="B113" s="130"/>
      <c r="C113" s="130"/>
      <c r="D113" s="130"/>
      <c r="E113" s="130"/>
      <c r="F113" s="130"/>
      <c r="G113" s="130"/>
      <c r="H113" s="130"/>
    </row>
    <row r="114" spans="1:8" ht="61.5" customHeight="1" x14ac:dyDescent="0.25">
      <c r="A114" s="7" t="s">
        <v>197</v>
      </c>
      <c r="B114" s="11" t="s">
        <v>198</v>
      </c>
      <c r="C114" s="4" t="s">
        <v>199</v>
      </c>
      <c r="D114" s="13">
        <v>1618.05</v>
      </c>
      <c r="E114" s="13">
        <v>108.16</v>
      </c>
      <c r="F114" s="13"/>
      <c r="G114" s="22">
        <f t="shared" ref="G114:G118" si="17">D114+E114-F114</f>
        <v>1726.21</v>
      </c>
      <c r="H114" s="3"/>
    </row>
    <row r="115" spans="1:8" ht="61.5" customHeight="1" x14ac:dyDescent="0.25">
      <c r="A115" s="7" t="s">
        <v>200</v>
      </c>
      <c r="B115" s="11" t="s">
        <v>201</v>
      </c>
      <c r="C115" s="4" t="s">
        <v>202</v>
      </c>
      <c r="D115" s="13">
        <v>1190.7</v>
      </c>
      <c r="E115" s="13">
        <v>135.51</v>
      </c>
      <c r="F115" s="13"/>
      <c r="G115" s="22">
        <f t="shared" si="17"/>
        <v>1326.21</v>
      </c>
      <c r="H115" s="3"/>
    </row>
    <row r="116" spans="1:8" ht="61.5" customHeight="1" x14ac:dyDescent="0.25">
      <c r="A116" s="7" t="s">
        <v>203</v>
      </c>
      <c r="B116" s="11" t="s">
        <v>204</v>
      </c>
      <c r="C116" s="4" t="s">
        <v>205</v>
      </c>
      <c r="D116" s="13">
        <v>1050</v>
      </c>
      <c r="E116" s="13">
        <v>144.66999999999999</v>
      </c>
      <c r="F116" s="13"/>
      <c r="G116" s="22">
        <f t="shared" si="17"/>
        <v>1194.67</v>
      </c>
      <c r="H116" s="3"/>
    </row>
    <row r="117" spans="1:8" ht="61.5" customHeight="1" x14ac:dyDescent="0.25">
      <c r="A117" s="7" t="s">
        <v>206</v>
      </c>
      <c r="B117" s="11" t="s">
        <v>207</v>
      </c>
      <c r="C117" s="4" t="s">
        <v>88</v>
      </c>
      <c r="D117" s="13">
        <v>2201.33</v>
      </c>
      <c r="E117" s="13">
        <v>39.32</v>
      </c>
      <c r="F117" s="13"/>
      <c r="G117" s="22">
        <f t="shared" si="17"/>
        <v>2240.65</v>
      </c>
      <c r="H117" s="3"/>
    </row>
    <row r="118" spans="1:8" ht="61.5" customHeight="1" x14ac:dyDescent="0.25">
      <c r="A118" s="7" t="s">
        <v>208</v>
      </c>
      <c r="B118" s="11" t="s">
        <v>209</v>
      </c>
      <c r="C118" s="4" t="s">
        <v>210</v>
      </c>
      <c r="D118" s="13">
        <v>1575</v>
      </c>
      <c r="E118" s="13">
        <v>110.92</v>
      </c>
      <c r="F118" s="13"/>
      <c r="G118" s="22">
        <f t="shared" si="17"/>
        <v>1685.92</v>
      </c>
      <c r="H118" s="3"/>
    </row>
    <row r="119" spans="1:8" x14ac:dyDescent="0.25">
      <c r="C119" s="12" t="s">
        <v>37</v>
      </c>
      <c r="D119" s="35">
        <f>SUM(D114:D118)</f>
        <v>7635.08</v>
      </c>
      <c r="E119" s="35">
        <f t="shared" ref="E119:G119" si="18">SUM(E114:E118)</f>
        <v>538.57999999999993</v>
      </c>
      <c r="F119" s="35">
        <f t="shared" si="18"/>
        <v>0</v>
      </c>
      <c r="G119" s="35">
        <f t="shared" si="18"/>
        <v>8173.66</v>
      </c>
      <c r="H119" s="9"/>
    </row>
    <row r="120" spans="1:8" x14ac:dyDescent="0.25">
      <c r="C120" s="12" t="s">
        <v>26</v>
      </c>
      <c r="D120" s="35">
        <f>D110+D119</f>
        <v>15672.31</v>
      </c>
      <c r="E120" s="35">
        <f t="shared" ref="E120:G120" si="19">E110+E119</f>
        <v>592.43999999999994</v>
      </c>
      <c r="F120" s="35">
        <f t="shared" si="19"/>
        <v>141.74</v>
      </c>
      <c r="G120" s="35">
        <f t="shared" si="19"/>
        <v>16123.01</v>
      </c>
      <c r="H120" s="9"/>
    </row>
    <row r="122" spans="1:8" x14ac:dyDescent="0.25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2" t="s">
        <v>6</v>
      </c>
      <c r="H122" s="1" t="s">
        <v>7</v>
      </c>
    </row>
    <row r="123" spans="1:8" x14ac:dyDescent="0.25">
      <c r="A123" s="131" t="s">
        <v>211</v>
      </c>
      <c r="B123" s="131"/>
      <c r="C123" s="131"/>
      <c r="D123" s="131"/>
      <c r="E123" s="131"/>
      <c r="F123" s="131"/>
      <c r="G123" s="131"/>
      <c r="H123" s="131"/>
    </row>
    <row r="124" spans="1:8" ht="75.75" customHeight="1" x14ac:dyDescent="0.25">
      <c r="A124" s="7" t="s">
        <v>212</v>
      </c>
      <c r="B124" s="4" t="s">
        <v>213</v>
      </c>
      <c r="C124" s="4" t="s">
        <v>214</v>
      </c>
      <c r="D124" s="13">
        <v>8400</v>
      </c>
      <c r="E124" s="13"/>
      <c r="F124" s="13">
        <v>1247.05</v>
      </c>
      <c r="G124" s="22">
        <f t="shared" ref="G124:G133" si="20">D124+E124-F124</f>
        <v>7152.95</v>
      </c>
      <c r="H124" s="3"/>
    </row>
    <row r="125" spans="1:8" ht="75.75" customHeight="1" x14ac:dyDescent="0.25">
      <c r="A125" s="7" t="s">
        <v>306</v>
      </c>
      <c r="B125" s="4" t="s">
        <v>216</v>
      </c>
      <c r="C125" s="4" t="s">
        <v>217</v>
      </c>
      <c r="D125" s="13">
        <v>3858.75</v>
      </c>
      <c r="E125" s="13"/>
      <c r="F125" s="13">
        <v>326.49</v>
      </c>
      <c r="G125" s="22">
        <f t="shared" si="20"/>
        <v>3532.26</v>
      </c>
      <c r="H125" s="3"/>
    </row>
    <row r="126" spans="1:8" ht="75.75" customHeight="1" x14ac:dyDescent="0.25">
      <c r="A126" s="7" t="s">
        <v>218</v>
      </c>
      <c r="B126" s="4" t="s">
        <v>219</v>
      </c>
      <c r="C126" s="4" t="s">
        <v>217</v>
      </c>
      <c r="D126" s="13">
        <v>3858.75</v>
      </c>
      <c r="E126" s="13"/>
      <c r="F126" s="13">
        <v>326.49</v>
      </c>
      <c r="G126" s="22">
        <f t="shared" si="20"/>
        <v>3532.26</v>
      </c>
      <c r="H126" s="3"/>
    </row>
    <row r="127" spans="1:8" ht="75.75" customHeight="1" x14ac:dyDescent="0.25">
      <c r="A127" s="7" t="s">
        <v>220</v>
      </c>
      <c r="B127" s="4" t="s">
        <v>221</v>
      </c>
      <c r="C127" s="4" t="s">
        <v>217</v>
      </c>
      <c r="D127" s="13">
        <v>3858.75</v>
      </c>
      <c r="E127" s="13"/>
      <c r="F127" s="13">
        <v>326.49</v>
      </c>
      <c r="G127" s="22">
        <f t="shared" si="20"/>
        <v>3532.26</v>
      </c>
      <c r="H127" s="3"/>
    </row>
    <row r="128" spans="1:8" ht="75.75" customHeight="1" x14ac:dyDescent="0.25">
      <c r="A128" s="7" t="s">
        <v>222</v>
      </c>
      <c r="B128" s="4" t="s">
        <v>223</v>
      </c>
      <c r="C128" s="4" t="s">
        <v>217</v>
      </c>
      <c r="D128" s="13">
        <v>3858.75</v>
      </c>
      <c r="E128" s="13"/>
      <c r="F128" s="13">
        <v>326.49</v>
      </c>
      <c r="G128" s="22">
        <f t="shared" si="20"/>
        <v>3532.26</v>
      </c>
      <c r="H128" s="3"/>
    </row>
    <row r="129" spans="1:8" ht="75.75" customHeight="1" x14ac:dyDescent="0.25">
      <c r="A129" s="7" t="s">
        <v>224</v>
      </c>
      <c r="B129" s="4" t="s">
        <v>308</v>
      </c>
      <c r="C129" s="4" t="s">
        <v>217</v>
      </c>
      <c r="D129" s="13">
        <v>3858.75</v>
      </c>
      <c r="E129" s="13"/>
      <c r="F129" s="13">
        <v>326.49</v>
      </c>
      <c r="G129" s="22">
        <f t="shared" si="20"/>
        <v>3532.26</v>
      </c>
      <c r="H129" s="3"/>
    </row>
    <row r="130" spans="1:8" ht="75.75" customHeight="1" x14ac:dyDescent="0.25">
      <c r="A130" s="7" t="s">
        <v>226</v>
      </c>
      <c r="B130" s="4" t="s">
        <v>227</v>
      </c>
      <c r="C130" s="4" t="s">
        <v>217</v>
      </c>
      <c r="D130" s="13">
        <v>3858.75</v>
      </c>
      <c r="E130" s="13"/>
      <c r="F130" s="13">
        <v>326.49</v>
      </c>
      <c r="G130" s="22">
        <f t="shared" si="20"/>
        <v>3532.26</v>
      </c>
      <c r="H130" s="3"/>
    </row>
    <row r="131" spans="1:8" ht="75.75" customHeight="1" x14ac:dyDescent="0.25">
      <c r="A131" s="7" t="s">
        <v>228</v>
      </c>
      <c r="B131" s="4" t="s">
        <v>229</v>
      </c>
      <c r="C131" s="4" t="s">
        <v>217</v>
      </c>
      <c r="D131" s="13">
        <v>3858.75</v>
      </c>
      <c r="E131" s="13"/>
      <c r="F131" s="13">
        <v>326.49</v>
      </c>
      <c r="G131" s="22">
        <f t="shared" si="20"/>
        <v>3532.26</v>
      </c>
      <c r="H131" s="3"/>
    </row>
    <row r="132" spans="1:8" ht="75.75" customHeight="1" x14ac:dyDescent="0.25">
      <c r="A132" s="7" t="s">
        <v>230</v>
      </c>
      <c r="B132" s="4" t="s">
        <v>231</v>
      </c>
      <c r="C132" s="4" t="s">
        <v>217</v>
      </c>
      <c r="D132" s="13">
        <v>3858.75</v>
      </c>
      <c r="E132" s="13"/>
      <c r="F132" s="13">
        <v>326.49</v>
      </c>
      <c r="G132" s="22">
        <f t="shared" si="20"/>
        <v>3532.26</v>
      </c>
      <c r="H132" s="3"/>
    </row>
    <row r="133" spans="1:8" ht="75.75" customHeight="1" x14ac:dyDescent="0.25">
      <c r="A133" s="7" t="s">
        <v>232</v>
      </c>
      <c r="B133" s="4" t="s">
        <v>233</v>
      </c>
      <c r="C133" s="4" t="s">
        <v>217</v>
      </c>
      <c r="D133" s="13">
        <v>3858.75</v>
      </c>
      <c r="E133" s="13"/>
      <c r="F133" s="13">
        <v>326.49</v>
      </c>
      <c r="G133" s="22">
        <f t="shared" si="20"/>
        <v>3532.26</v>
      </c>
      <c r="H133" s="3"/>
    </row>
    <row r="134" spans="1:8" x14ac:dyDescent="0.25">
      <c r="A134" s="16"/>
      <c r="B134" s="17"/>
      <c r="C134" s="2" t="s">
        <v>26</v>
      </c>
      <c r="D134" s="39">
        <f>SUM(D124:D133)</f>
        <v>43128.75</v>
      </c>
      <c r="E134" s="39">
        <f t="shared" ref="E134:G134" si="21">SUM(E124:E133)</f>
        <v>0</v>
      </c>
      <c r="F134" s="39">
        <f t="shared" si="21"/>
        <v>4185.4599999999991</v>
      </c>
      <c r="G134" s="39">
        <f t="shared" si="21"/>
        <v>38943.290000000008</v>
      </c>
      <c r="H134" s="9"/>
    </row>
    <row r="136" spans="1:8" x14ac:dyDescent="0.25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2" t="s">
        <v>6</v>
      </c>
      <c r="H136" s="1" t="s">
        <v>7</v>
      </c>
    </row>
    <row r="137" spans="1:8" x14ac:dyDescent="0.25">
      <c r="A137" s="131" t="s">
        <v>234</v>
      </c>
      <c r="B137" s="131"/>
      <c r="C137" s="131"/>
      <c r="D137" s="131"/>
      <c r="E137" s="131"/>
      <c r="F137" s="131"/>
      <c r="G137" s="131"/>
      <c r="H137" s="131"/>
    </row>
    <row r="138" spans="1:8" ht="70.5" customHeight="1" x14ac:dyDescent="0.25">
      <c r="A138" s="11" t="s">
        <v>235</v>
      </c>
      <c r="B138" s="4" t="s">
        <v>236</v>
      </c>
      <c r="C138" s="4" t="s">
        <v>237</v>
      </c>
      <c r="D138" s="10">
        <v>7350</v>
      </c>
      <c r="E138" s="3"/>
      <c r="F138" s="10">
        <v>1022.77</v>
      </c>
      <c r="G138" s="15">
        <f>D138+E138-F138</f>
        <v>6327.23</v>
      </c>
      <c r="H138" s="3"/>
    </row>
    <row r="139" spans="1:8" ht="70.5" customHeight="1" x14ac:dyDescent="0.25">
      <c r="A139" s="11" t="s">
        <v>238</v>
      </c>
      <c r="B139" s="4" t="s">
        <v>239</v>
      </c>
      <c r="C139" s="4" t="s">
        <v>240</v>
      </c>
      <c r="D139" s="10">
        <v>4051.95</v>
      </c>
      <c r="E139" s="3"/>
      <c r="F139" s="33">
        <v>357.4</v>
      </c>
      <c r="G139" s="15">
        <f t="shared" ref="G139:G149" si="22">D139+E139-F139</f>
        <v>3694.5499999999997</v>
      </c>
      <c r="H139" s="34"/>
    </row>
    <row r="140" spans="1:8" ht="70.5" customHeight="1" x14ac:dyDescent="0.25">
      <c r="A140" s="11" t="s">
        <v>263</v>
      </c>
      <c r="B140" s="4" t="s">
        <v>264</v>
      </c>
      <c r="C140" s="4" t="s">
        <v>240</v>
      </c>
      <c r="D140" s="10">
        <v>4051.95</v>
      </c>
      <c r="E140" s="34"/>
      <c r="F140" s="33">
        <v>357.4</v>
      </c>
      <c r="G140" s="15">
        <f t="shared" si="22"/>
        <v>3694.5499999999997</v>
      </c>
      <c r="H140" s="34"/>
    </row>
    <row r="141" spans="1:8" ht="70.5" customHeight="1" x14ac:dyDescent="0.25">
      <c r="A141" s="11" t="s">
        <v>241</v>
      </c>
      <c r="B141" s="4" t="s">
        <v>242</v>
      </c>
      <c r="C141" s="4" t="s">
        <v>243</v>
      </c>
      <c r="D141" s="10">
        <v>2949.45</v>
      </c>
      <c r="E141" s="34"/>
      <c r="F141" s="10">
        <v>71.47</v>
      </c>
      <c r="G141" s="15">
        <f t="shared" si="22"/>
        <v>2877.98</v>
      </c>
      <c r="H141" s="3"/>
    </row>
    <row r="142" spans="1:8" ht="70.5" customHeight="1" x14ac:dyDescent="0.25">
      <c r="A142" s="11" t="s">
        <v>244</v>
      </c>
      <c r="B142" s="4" t="s">
        <v>245</v>
      </c>
      <c r="C142" s="4" t="s">
        <v>243</v>
      </c>
      <c r="D142" s="10">
        <v>2949.45</v>
      </c>
      <c r="E142" s="3"/>
      <c r="F142" s="10">
        <v>71.47</v>
      </c>
      <c r="G142" s="15">
        <f t="shared" si="22"/>
        <v>2877.98</v>
      </c>
      <c r="H142" s="3"/>
    </row>
    <row r="143" spans="1:8" ht="70.5" customHeight="1" x14ac:dyDescent="0.25">
      <c r="A143" s="11" t="s">
        <v>246</v>
      </c>
      <c r="B143" s="4" t="s">
        <v>247</v>
      </c>
      <c r="C143" s="4" t="s">
        <v>243</v>
      </c>
      <c r="D143" s="10">
        <v>2949.45</v>
      </c>
      <c r="E143" s="3"/>
      <c r="F143" s="10">
        <v>71.47</v>
      </c>
      <c r="G143" s="15">
        <f t="shared" si="22"/>
        <v>2877.98</v>
      </c>
      <c r="H143" s="3"/>
    </row>
    <row r="144" spans="1:8" ht="70.5" customHeight="1" x14ac:dyDescent="0.25">
      <c r="A144" s="11" t="s">
        <v>248</v>
      </c>
      <c r="B144" s="4" t="s">
        <v>249</v>
      </c>
      <c r="C144" s="4" t="s">
        <v>243</v>
      </c>
      <c r="D144" s="10">
        <v>2949.45</v>
      </c>
      <c r="E144" s="3"/>
      <c r="F144" s="10">
        <v>71.47</v>
      </c>
      <c r="G144" s="15">
        <f t="shared" si="22"/>
        <v>2877.98</v>
      </c>
      <c r="H144" s="3"/>
    </row>
    <row r="145" spans="1:8" ht="70.5" customHeight="1" x14ac:dyDescent="0.25">
      <c r="A145" s="11" t="s">
        <v>252</v>
      </c>
      <c r="B145" s="4" t="s">
        <v>253</v>
      </c>
      <c r="C145" s="4" t="s">
        <v>243</v>
      </c>
      <c r="D145" s="10">
        <v>2949.45</v>
      </c>
      <c r="E145" s="3"/>
      <c r="F145" s="10">
        <v>71.47</v>
      </c>
      <c r="G145" s="15">
        <f t="shared" si="22"/>
        <v>2877.98</v>
      </c>
      <c r="H145" s="3"/>
    </row>
    <row r="146" spans="1:8" ht="70.5" customHeight="1" x14ac:dyDescent="0.25">
      <c r="A146" s="11" t="s">
        <v>266</v>
      </c>
      <c r="B146" s="4" t="s">
        <v>254</v>
      </c>
      <c r="C146" s="4" t="s">
        <v>243</v>
      </c>
      <c r="D146" s="10">
        <v>2949.45</v>
      </c>
      <c r="E146" s="3"/>
      <c r="F146" s="10">
        <v>71.47</v>
      </c>
      <c r="G146" s="15">
        <f t="shared" si="22"/>
        <v>2877.98</v>
      </c>
      <c r="H146" s="3"/>
    </row>
    <row r="147" spans="1:8" ht="70.5" customHeight="1" x14ac:dyDescent="0.25">
      <c r="A147" s="11" t="s">
        <v>255</v>
      </c>
      <c r="B147" s="4" t="s">
        <v>256</v>
      </c>
      <c r="C147" s="4" t="s">
        <v>243</v>
      </c>
      <c r="D147" s="10">
        <v>2949.45</v>
      </c>
      <c r="E147" s="3"/>
      <c r="F147" s="10">
        <v>71.47</v>
      </c>
      <c r="G147" s="15">
        <f t="shared" si="22"/>
        <v>2877.98</v>
      </c>
      <c r="H147" s="3"/>
    </row>
    <row r="148" spans="1:8" ht="70.5" customHeight="1" x14ac:dyDescent="0.25">
      <c r="A148" s="11" t="s">
        <v>258</v>
      </c>
      <c r="B148" s="4" t="s">
        <v>257</v>
      </c>
      <c r="C148" s="4" t="s">
        <v>243</v>
      </c>
      <c r="D148" s="10">
        <v>2949.45</v>
      </c>
      <c r="E148" s="3"/>
      <c r="F148" s="10">
        <v>71.47</v>
      </c>
      <c r="G148" s="15">
        <f t="shared" si="22"/>
        <v>2877.98</v>
      </c>
      <c r="H148" s="3"/>
    </row>
    <row r="149" spans="1:8" ht="70.5" customHeight="1" x14ac:dyDescent="0.25">
      <c r="A149" s="11" t="s">
        <v>259</v>
      </c>
      <c r="B149" s="4" t="s">
        <v>260</v>
      </c>
      <c r="C149" s="4" t="s">
        <v>243</v>
      </c>
      <c r="D149" s="10">
        <v>2949.45</v>
      </c>
      <c r="E149" s="3"/>
      <c r="F149" s="10">
        <v>71.47</v>
      </c>
      <c r="G149" s="15">
        <f t="shared" si="22"/>
        <v>2877.98</v>
      </c>
      <c r="H149" s="3"/>
    </row>
    <row r="150" spans="1:8" x14ac:dyDescent="0.25">
      <c r="A150" s="14"/>
      <c r="C150" s="29" t="s">
        <v>26</v>
      </c>
      <c r="D150" s="40">
        <f>SUM(D138:D149)</f>
        <v>41998.95</v>
      </c>
      <c r="E150" s="40">
        <f>SUM(E138:E149)</f>
        <v>0</v>
      </c>
      <c r="F150" s="40">
        <f>SUM(F138:F149)</f>
        <v>2380.7999999999993</v>
      </c>
      <c r="G150" s="40">
        <f>SUM(G138:G149)</f>
        <v>39618.15</v>
      </c>
    </row>
    <row r="151" spans="1:8" x14ac:dyDescent="0.25">
      <c r="A151" s="32"/>
    </row>
    <row r="152" spans="1:8" x14ac:dyDescent="0.25">
      <c r="A152" s="1" t="s">
        <v>0</v>
      </c>
      <c r="B152" s="1" t="s">
        <v>1</v>
      </c>
      <c r="C152" s="1" t="s">
        <v>2</v>
      </c>
      <c r="D152" s="1" t="s">
        <v>3</v>
      </c>
      <c r="E152" s="1" t="s">
        <v>4</v>
      </c>
      <c r="F152" s="1" t="s">
        <v>5</v>
      </c>
      <c r="G152" s="2" t="s">
        <v>6</v>
      </c>
      <c r="H152" s="1" t="s">
        <v>7</v>
      </c>
    </row>
    <row r="153" spans="1:8" ht="74.25" customHeight="1" x14ac:dyDescent="0.25">
      <c r="A153" s="7" t="s">
        <v>276</v>
      </c>
      <c r="B153" s="4" t="s">
        <v>275</v>
      </c>
      <c r="C153" s="4" t="s">
        <v>292</v>
      </c>
      <c r="D153" s="10">
        <v>588</v>
      </c>
      <c r="E153" s="13">
        <v>174.24</v>
      </c>
      <c r="F153" s="11"/>
      <c r="G153" s="22">
        <f>D153+E153</f>
        <v>762.24</v>
      </c>
      <c r="H153" s="3"/>
    </row>
    <row r="154" spans="1:8" ht="74.25" customHeight="1" x14ac:dyDescent="0.25">
      <c r="A154" s="7" t="s">
        <v>277</v>
      </c>
      <c r="B154" s="4" t="s">
        <v>302</v>
      </c>
      <c r="C154" s="4" t="s">
        <v>293</v>
      </c>
      <c r="D154" s="10">
        <v>588</v>
      </c>
      <c r="E154" s="13">
        <v>174.24</v>
      </c>
      <c r="F154" s="3"/>
      <c r="G154" s="22">
        <f t="shared" ref="G154:G161" si="23">D154+E154</f>
        <v>762.24</v>
      </c>
      <c r="H154" s="3"/>
    </row>
    <row r="155" spans="1:8" ht="74.25" customHeight="1" x14ac:dyDescent="0.25">
      <c r="A155" s="7" t="s">
        <v>278</v>
      </c>
      <c r="B155" s="4" t="s">
        <v>279</v>
      </c>
      <c r="C155" s="4" t="s">
        <v>294</v>
      </c>
      <c r="D155" s="10">
        <v>588</v>
      </c>
      <c r="E155" s="13">
        <v>174.24</v>
      </c>
      <c r="F155" s="3"/>
      <c r="G155" s="22">
        <f t="shared" si="23"/>
        <v>762.24</v>
      </c>
      <c r="H155" s="3"/>
    </row>
    <row r="156" spans="1:8" ht="74.25" customHeight="1" x14ac:dyDescent="0.25">
      <c r="A156" s="7" t="s">
        <v>280</v>
      </c>
      <c r="B156" s="4" t="s">
        <v>281</v>
      </c>
      <c r="C156" s="4" t="s">
        <v>295</v>
      </c>
      <c r="D156" s="10">
        <v>588</v>
      </c>
      <c r="E156" s="13">
        <v>174.24</v>
      </c>
      <c r="F156" s="3"/>
      <c r="G156" s="22">
        <f t="shared" si="23"/>
        <v>762.24</v>
      </c>
      <c r="H156" s="3"/>
    </row>
    <row r="157" spans="1:8" ht="74.25" customHeight="1" x14ac:dyDescent="0.25">
      <c r="A157" s="7" t="s">
        <v>282</v>
      </c>
      <c r="B157" s="4" t="s">
        <v>283</v>
      </c>
      <c r="C157" s="4" t="s">
        <v>296</v>
      </c>
      <c r="D157" s="10">
        <v>588</v>
      </c>
      <c r="E157" s="13">
        <v>174.24</v>
      </c>
      <c r="F157" s="3"/>
      <c r="G157" s="22">
        <f t="shared" si="23"/>
        <v>762.24</v>
      </c>
      <c r="H157" s="3"/>
    </row>
    <row r="158" spans="1:8" ht="74.25" customHeight="1" x14ac:dyDescent="0.25">
      <c r="A158" s="7" t="s">
        <v>284</v>
      </c>
      <c r="B158" s="4" t="s">
        <v>285</v>
      </c>
      <c r="C158" s="4" t="s">
        <v>297</v>
      </c>
      <c r="D158" s="10">
        <v>588</v>
      </c>
      <c r="E158" s="13">
        <v>174.24</v>
      </c>
      <c r="F158" s="3"/>
      <c r="G158" s="22">
        <f t="shared" si="23"/>
        <v>762.24</v>
      </c>
      <c r="H158" s="3"/>
    </row>
    <row r="159" spans="1:8" ht="74.25" customHeight="1" x14ac:dyDescent="0.25">
      <c r="A159" s="7" t="s">
        <v>286</v>
      </c>
      <c r="B159" s="4" t="s">
        <v>287</v>
      </c>
      <c r="C159" s="4" t="s">
        <v>298</v>
      </c>
      <c r="D159" s="10">
        <v>588</v>
      </c>
      <c r="E159" s="13">
        <v>174.24</v>
      </c>
      <c r="F159" s="3"/>
      <c r="G159" s="22">
        <f t="shared" si="23"/>
        <v>762.24</v>
      </c>
      <c r="H159" s="3"/>
    </row>
    <row r="160" spans="1:8" ht="74.25" customHeight="1" x14ac:dyDescent="0.25">
      <c r="A160" s="7" t="s">
        <v>288</v>
      </c>
      <c r="B160" s="4" t="s">
        <v>289</v>
      </c>
      <c r="C160" s="4" t="s">
        <v>299</v>
      </c>
      <c r="D160" s="10">
        <v>588</v>
      </c>
      <c r="E160" s="13">
        <v>174.24</v>
      </c>
      <c r="F160" s="3"/>
      <c r="G160" s="22">
        <f t="shared" si="23"/>
        <v>762.24</v>
      </c>
      <c r="H160" s="3"/>
    </row>
    <row r="161" spans="1:8" ht="74.25" customHeight="1" x14ac:dyDescent="0.25">
      <c r="A161" s="7" t="s">
        <v>290</v>
      </c>
      <c r="B161" s="4" t="s">
        <v>291</v>
      </c>
      <c r="C161" s="4" t="s">
        <v>300</v>
      </c>
      <c r="D161" s="10">
        <v>588</v>
      </c>
      <c r="E161" s="13">
        <v>174.24</v>
      </c>
      <c r="F161" s="3"/>
      <c r="G161" s="22">
        <f t="shared" si="23"/>
        <v>762.24</v>
      </c>
      <c r="H161" s="3"/>
    </row>
    <row r="162" spans="1:8" x14ac:dyDescent="0.25">
      <c r="C162" s="2" t="s">
        <v>26</v>
      </c>
      <c r="D162" s="35">
        <f>SUM(D153:D161)</f>
        <v>5292</v>
      </c>
      <c r="E162" s="35">
        <f>SUM(E153:E161)</f>
        <v>1568.16</v>
      </c>
      <c r="F162" s="35">
        <f>SUM(F153:F161)</f>
        <v>0</v>
      </c>
      <c r="G162" s="35">
        <f>SUM(G153:G161)</f>
        <v>6860.1599999999989</v>
      </c>
    </row>
  </sheetData>
  <mergeCells count="15">
    <mergeCell ref="A37:H37"/>
    <mergeCell ref="A2:H2"/>
    <mergeCell ref="A12:H12"/>
    <mergeCell ref="A21:H21"/>
    <mergeCell ref="A27:H27"/>
    <mergeCell ref="A32:H32"/>
    <mergeCell ref="A113:H113"/>
    <mergeCell ref="A123:H123"/>
    <mergeCell ref="A137:H137"/>
    <mergeCell ref="A46:H46"/>
    <mergeCell ref="A58:H58"/>
    <mergeCell ref="A68:H68"/>
    <mergeCell ref="A73:H73"/>
    <mergeCell ref="A88:H88"/>
    <mergeCell ref="A106:H10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headerFooter>
    <oddHeader>&amp;CNOMINA DE EMPLEADOS DEL H. AYUNTAMIENTO DER ATENGO, JAL PERIODO DE   01    AL  15 DE ABRIL DE 2013.</oddHeader>
    <oddFooter>&amp;L____________________________________________________
ROSENDO PEREZ LEPE
PRESIDENTE MUNICIPAL&amp;R____________________________________________________
KARINA MAGAÑA PATIÑO
SECRETARIO GENERAL</oddFooter>
  </headerFooter>
  <rowBreaks count="8" manualBreakCount="8">
    <brk id="18" max="16383" man="1"/>
    <brk id="43" max="16383" man="1"/>
    <brk id="65" max="16383" man="1"/>
    <brk id="85" max="16383" man="1"/>
    <brk id="103" max="16383" man="1"/>
    <brk id="120" max="16383" man="1"/>
    <brk id="134" max="16383" man="1"/>
    <brk id="15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B161" zoomScaleNormal="100" workbookViewId="0">
      <selection activeCell="B1" sqref="A1:H163"/>
    </sheetView>
  </sheetViews>
  <sheetFormatPr baseColWidth="10" defaultRowHeight="15" x14ac:dyDescent="0.25"/>
  <cols>
    <col min="1" max="1" width="39" customWidth="1"/>
    <col min="2" max="2" width="15" customWidth="1"/>
    <col min="3" max="3" width="35.85546875" customWidth="1"/>
    <col min="4" max="4" width="13.28515625" customWidth="1"/>
    <col min="7" max="7" width="13.5703125" customWidth="1"/>
    <col min="8" max="8" width="56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6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6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6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6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6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6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0.7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0.75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0.7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0.7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6.7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6.7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0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7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7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75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75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49.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49.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49.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49.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49.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49.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49.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49.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46.5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46.5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46.5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46.5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46.5" customHeight="1" x14ac:dyDescent="0.25">
      <c r="A63" s="7" t="s">
        <v>108</v>
      </c>
      <c r="B63" s="4" t="s">
        <v>109</v>
      </c>
      <c r="C63" s="5" t="s">
        <v>110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48.7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57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57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57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57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57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57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57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57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57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57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51" customHeight="1" x14ac:dyDescent="0.25">
      <c r="A89" s="11" t="s">
        <v>149</v>
      </c>
      <c r="B89" s="11" t="s">
        <v>150</v>
      </c>
      <c r="C89" s="4" t="s">
        <v>151</v>
      </c>
      <c r="D89" s="10">
        <v>3756.9</v>
      </c>
      <c r="E89" s="10"/>
      <c r="F89" s="10">
        <v>310.19</v>
      </c>
      <c r="G89" s="22">
        <f t="shared" ref="G89:G102" si="13">D89+E89-F89</f>
        <v>3446.71</v>
      </c>
      <c r="H89" s="3"/>
    </row>
    <row r="90" spans="1:8" ht="51" customHeight="1" x14ac:dyDescent="0.25">
      <c r="A90" s="11" t="s">
        <v>152</v>
      </c>
      <c r="B90" s="11" t="s">
        <v>153</v>
      </c>
      <c r="C90" s="4" t="s">
        <v>13</v>
      </c>
      <c r="D90" s="10">
        <v>1680</v>
      </c>
      <c r="E90" s="10">
        <v>104.2</v>
      </c>
      <c r="F90" s="10"/>
      <c r="G90" s="22">
        <f t="shared" si="13"/>
        <v>1784.2</v>
      </c>
      <c r="H90" s="3"/>
    </row>
    <row r="91" spans="1:8" ht="51" customHeight="1" x14ac:dyDescent="0.25">
      <c r="A91" s="11" t="s">
        <v>154</v>
      </c>
      <c r="B91" s="11" t="s">
        <v>155</v>
      </c>
      <c r="C91" s="4" t="s">
        <v>156</v>
      </c>
      <c r="D91" s="10">
        <v>6825</v>
      </c>
      <c r="E91" s="10"/>
      <c r="F91" s="10">
        <v>910.63</v>
      </c>
      <c r="G91" s="22">
        <f t="shared" si="13"/>
        <v>5914.37</v>
      </c>
      <c r="H91" s="3"/>
    </row>
    <row r="92" spans="1:8" ht="51" customHeight="1" x14ac:dyDescent="0.25">
      <c r="A92" s="11" t="s">
        <v>157</v>
      </c>
      <c r="B92" s="11" t="s">
        <v>158</v>
      </c>
      <c r="C92" s="4" t="s">
        <v>159</v>
      </c>
      <c r="D92" s="10">
        <v>2910.6</v>
      </c>
      <c r="E92" s="10"/>
      <c r="F92" s="10">
        <v>67.239999999999995</v>
      </c>
      <c r="G92" s="22">
        <f t="shared" si="13"/>
        <v>2843.36</v>
      </c>
      <c r="H92" s="3"/>
    </row>
    <row r="93" spans="1:8" ht="51" customHeight="1" x14ac:dyDescent="0.25">
      <c r="A93" s="11" t="s">
        <v>160</v>
      </c>
      <c r="B93" s="11" t="s">
        <v>161</v>
      </c>
      <c r="C93" s="4" t="s">
        <v>162</v>
      </c>
      <c r="D93" s="10">
        <v>1890</v>
      </c>
      <c r="E93" s="10">
        <v>78.760000000000005</v>
      </c>
      <c r="F93" s="10"/>
      <c r="G93" s="22">
        <f t="shared" si="13"/>
        <v>1968.76</v>
      </c>
      <c r="H93" s="3"/>
    </row>
    <row r="94" spans="1:8" ht="51" customHeight="1" x14ac:dyDescent="0.25">
      <c r="A94" s="11" t="s">
        <v>163</v>
      </c>
      <c r="B94" s="11" t="s">
        <v>164</v>
      </c>
      <c r="C94" s="4" t="s">
        <v>91</v>
      </c>
      <c r="D94" s="10">
        <v>2465.9299999999998</v>
      </c>
      <c r="E94" s="10"/>
      <c r="F94" s="10">
        <v>3.86</v>
      </c>
      <c r="G94" s="22">
        <f t="shared" si="13"/>
        <v>2462.0699999999997</v>
      </c>
      <c r="H94" s="3"/>
    </row>
    <row r="95" spans="1:8" ht="51" customHeight="1" x14ac:dyDescent="0.25">
      <c r="A95" s="11" t="s">
        <v>165</v>
      </c>
      <c r="B95" s="11" t="s">
        <v>166</v>
      </c>
      <c r="C95" s="4" t="s">
        <v>167</v>
      </c>
      <c r="D95" s="10">
        <v>2873.85</v>
      </c>
      <c r="E95" s="10"/>
      <c r="F95" s="10">
        <v>63.24</v>
      </c>
      <c r="G95" s="22">
        <f t="shared" si="13"/>
        <v>2810.61</v>
      </c>
      <c r="H95" s="3"/>
    </row>
    <row r="96" spans="1:8" ht="51" customHeight="1" x14ac:dyDescent="0.25">
      <c r="A96" s="11" t="s">
        <v>168</v>
      </c>
      <c r="B96" s="11" t="s">
        <v>169</v>
      </c>
      <c r="C96" s="4" t="s">
        <v>170</v>
      </c>
      <c r="D96" s="10">
        <v>2756.25</v>
      </c>
      <c r="E96" s="10"/>
      <c r="F96" s="10">
        <v>50.45</v>
      </c>
      <c r="G96" s="22">
        <f t="shared" si="13"/>
        <v>2705.8</v>
      </c>
      <c r="H96" s="3"/>
    </row>
    <row r="97" spans="1:8" ht="51" customHeight="1" x14ac:dyDescent="0.25">
      <c r="A97" s="11" t="s">
        <v>171</v>
      </c>
      <c r="B97" s="11" t="s">
        <v>172</v>
      </c>
      <c r="C97" s="4" t="s">
        <v>173</v>
      </c>
      <c r="D97" s="10">
        <v>1751.4</v>
      </c>
      <c r="E97" s="10">
        <v>87.63</v>
      </c>
      <c r="F97" s="10"/>
      <c r="G97" s="22">
        <f t="shared" si="13"/>
        <v>1839.0300000000002</v>
      </c>
      <c r="H97" s="3"/>
    </row>
    <row r="98" spans="1:8" ht="51" customHeight="1" x14ac:dyDescent="0.25">
      <c r="A98" s="11" t="s">
        <v>174</v>
      </c>
      <c r="B98" s="11" t="s">
        <v>175</v>
      </c>
      <c r="C98" s="4" t="s">
        <v>173</v>
      </c>
      <c r="D98" s="10">
        <v>1751.4</v>
      </c>
      <c r="E98" s="10">
        <v>87.63</v>
      </c>
      <c r="F98" s="10"/>
      <c r="G98" s="22">
        <f t="shared" si="13"/>
        <v>1839.0300000000002</v>
      </c>
      <c r="H98" s="3"/>
    </row>
    <row r="99" spans="1:8" ht="51" customHeight="1" x14ac:dyDescent="0.25">
      <c r="A99" s="11" t="s">
        <v>176</v>
      </c>
      <c r="B99" s="11" t="s">
        <v>177</v>
      </c>
      <c r="C99" s="4" t="s">
        <v>178</v>
      </c>
      <c r="D99" s="10">
        <v>3104.85</v>
      </c>
      <c r="E99" s="10"/>
      <c r="F99" s="10">
        <v>108.62</v>
      </c>
      <c r="G99" s="22">
        <f t="shared" si="13"/>
        <v>2996.23</v>
      </c>
      <c r="H99" s="3"/>
    </row>
    <row r="100" spans="1:8" ht="51" customHeight="1" x14ac:dyDescent="0.25">
      <c r="A100" s="11" t="s">
        <v>179</v>
      </c>
      <c r="B100" s="11" t="s">
        <v>180</v>
      </c>
      <c r="C100" s="4" t="s">
        <v>181</v>
      </c>
      <c r="D100" s="10">
        <v>3104.85</v>
      </c>
      <c r="E100" s="10"/>
      <c r="F100" s="10">
        <v>108.62</v>
      </c>
      <c r="G100" s="22">
        <f t="shared" si="13"/>
        <v>2996.23</v>
      </c>
      <c r="H100" s="3"/>
    </row>
    <row r="101" spans="1:8" ht="51" customHeight="1" x14ac:dyDescent="0.25">
      <c r="A101" s="11" t="s">
        <v>182</v>
      </c>
      <c r="B101" s="11" t="s">
        <v>183</v>
      </c>
      <c r="C101" s="4" t="s">
        <v>265</v>
      </c>
      <c r="D101" s="10">
        <v>2668.05</v>
      </c>
      <c r="E101" s="10"/>
      <c r="F101" s="10">
        <v>40.85</v>
      </c>
      <c r="G101" s="22">
        <f t="shared" si="13"/>
        <v>2627.2000000000003</v>
      </c>
      <c r="H101" s="3"/>
    </row>
    <row r="102" spans="1:8" ht="51" customHeight="1" x14ac:dyDescent="0.25">
      <c r="A102" s="11" t="s">
        <v>184</v>
      </c>
      <c r="B102" s="11" t="s">
        <v>185</v>
      </c>
      <c r="C102" s="4" t="s">
        <v>186</v>
      </c>
      <c r="D102" s="10">
        <v>1890</v>
      </c>
      <c r="E102" s="10">
        <v>78.760000000000005</v>
      </c>
      <c r="F102" s="10"/>
      <c r="G102" s="22">
        <f t="shared" si="13"/>
        <v>1968.76</v>
      </c>
      <c r="H102" s="3"/>
    </row>
    <row r="103" spans="1:8" x14ac:dyDescent="0.25">
      <c r="C103" s="12" t="s">
        <v>26</v>
      </c>
      <c r="D103" s="19">
        <f>SUM(D89:D102)</f>
        <v>39429.08</v>
      </c>
      <c r="E103" s="19">
        <f t="shared" ref="E103:G103" si="14">SUM(E89:E102)</f>
        <v>436.98</v>
      </c>
      <c r="F103" s="19">
        <f t="shared" si="14"/>
        <v>1663.6999999999998</v>
      </c>
      <c r="G103" s="19">
        <f t="shared" si="14"/>
        <v>38202.36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187</v>
      </c>
      <c r="B106" s="130"/>
      <c r="C106" s="130"/>
      <c r="D106" s="130"/>
      <c r="E106" s="130"/>
      <c r="F106" s="130"/>
      <c r="G106" s="130"/>
      <c r="H106" s="130"/>
    </row>
    <row r="107" spans="1:8" ht="68.25" customHeight="1" x14ac:dyDescent="0.25">
      <c r="A107" s="7" t="s">
        <v>188</v>
      </c>
      <c r="B107" s="4" t="s">
        <v>189</v>
      </c>
      <c r="C107" s="4" t="s">
        <v>190</v>
      </c>
      <c r="D107" s="10">
        <v>3406.73</v>
      </c>
      <c r="E107" s="10"/>
      <c r="F107" s="10">
        <v>141.74</v>
      </c>
      <c r="G107" s="22">
        <f t="shared" ref="G107:G109" si="15">D107+E107-F107</f>
        <v>3264.99</v>
      </c>
      <c r="H107" s="3"/>
    </row>
    <row r="108" spans="1:8" ht="68.25" customHeight="1" x14ac:dyDescent="0.25">
      <c r="A108" s="7" t="s">
        <v>191</v>
      </c>
      <c r="B108" s="4" t="s">
        <v>192</v>
      </c>
      <c r="C108" s="4" t="s">
        <v>193</v>
      </c>
      <c r="D108" s="10">
        <v>2315.25</v>
      </c>
      <c r="E108" s="10">
        <v>26.93</v>
      </c>
      <c r="F108" s="10"/>
      <c r="G108" s="22">
        <f t="shared" si="15"/>
        <v>2342.1799999999998</v>
      </c>
      <c r="H108" s="3"/>
    </row>
    <row r="109" spans="1:8" ht="68.25" customHeight="1" x14ac:dyDescent="0.25">
      <c r="A109" s="7" t="s">
        <v>194</v>
      </c>
      <c r="B109" s="4" t="s">
        <v>195</v>
      </c>
      <c r="C109" s="4" t="s">
        <v>193</v>
      </c>
      <c r="D109" s="10">
        <v>2315.25</v>
      </c>
      <c r="E109" s="10">
        <v>26.93</v>
      </c>
      <c r="F109" s="10"/>
      <c r="G109" s="22">
        <f t="shared" si="15"/>
        <v>2342.1799999999998</v>
      </c>
      <c r="H109" s="3"/>
    </row>
    <row r="110" spans="1:8" x14ac:dyDescent="0.25">
      <c r="C110" s="12" t="s">
        <v>37</v>
      </c>
      <c r="D110" s="38">
        <f>SUM(D107:D109)</f>
        <v>8037.23</v>
      </c>
      <c r="E110" s="38">
        <f t="shared" ref="E110:G110" si="16">SUM(E107:E109)</f>
        <v>53.86</v>
      </c>
      <c r="F110" s="38">
        <f t="shared" si="16"/>
        <v>141.74</v>
      </c>
      <c r="G110" s="38">
        <f t="shared" si="16"/>
        <v>7949.35</v>
      </c>
    </row>
    <row r="112" spans="1:8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2" t="s">
        <v>6</v>
      </c>
      <c r="H112" s="1" t="s">
        <v>7</v>
      </c>
    </row>
    <row r="113" spans="1:8" x14ac:dyDescent="0.25">
      <c r="A113" s="130" t="s">
        <v>196</v>
      </c>
      <c r="B113" s="130"/>
      <c r="C113" s="130"/>
      <c r="D113" s="130"/>
      <c r="E113" s="130"/>
      <c r="F113" s="130"/>
      <c r="G113" s="130"/>
      <c r="H113" s="130"/>
    </row>
    <row r="114" spans="1:8" ht="59.25" customHeight="1" x14ac:dyDescent="0.25">
      <c r="A114" s="7" t="s">
        <v>197</v>
      </c>
      <c r="B114" s="11" t="s">
        <v>198</v>
      </c>
      <c r="C114" s="4" t="s">
        <v>199</v>
      </c>
      <c r="D114" s="13">
        <v>1618.05</v>
      </c>
      <c r="E114" s="13">
        <v>108.16</v>
      </c>
      <c r="F114" s="13"/>
      <c r="G114" s="22">
        <f t="shared" ref="G114:G118" si="17">D114+E114-F114</f>
        <v>1726.21</v>
      </c>
      <c r="H114" s="3"/>
    </row>
    <row r="115" spans="1:8" ht="59.25" customHeight="1" x14ac:dyDescent="0.25">
      <c r="A115" s="7" t="s">
        <v>200</v>
      </c>
      <c r="B115" s="11" t="s">
        <v>201</v>
      </c>
      <c r="C115" s="4" t="s">
        <v>202</v>
      </c>
      <c r="D115" s="13">
        <v>1190.7</v>
      </c>
      <c r="E115" s="13">
        <v>135.51</v>
      </c>
      <c r="F115" s="13"/>
      <c r="G115" s="22">
        <f t="shared" si="17"/>
        <v>1326.21</v>
      </c>
      <c r="H115" s="3"/>
    </row>
    <row r="116" spans="1:8" ht="59.25" customHeight="1" x14ac:dyDescent="0.25">
      <c r="A116" s="7" t="s">
        <v>203</v>
      </c>
      <c r="B116" s="11" t="s">
        <v>204</v>
      </c>
      <c r="C116" s="4" t="s">
        <v>205</v>
      </c>
      <c r="D116" s="13">
        <v>1050</v>
      </c>
      <c r="E116" s="13">
        <v>144.66999999999999</v>
      </c>
      <c r="F116" s="13"/>
      <c r="G116" s="22">
        <f t="shared" si="17"/>
        <v>1194.67</v>
      </c>
      <c r="H116" s="3"/>
    </row>
    <row r="117" spans="1:8" ht="61.5" customHeight="1" x14ac:dyDescent="0.25">
      <c r="A117" s="7" t="s">
        <v>206</v>
      </c>
      <c r="B117" s="11" t="s">
        <v>207</v>
      </c>
      <c r="C117" s="4" t="s">
        <v>88</v>
      </c>
      <c r="D117" s="13">
        <v>2201.33</v>
      </c>
      <c r="E117" s="13">
        <v>39.32</v>
      </c>
      <c r="F117" s="13"/>
      <c r="G117" s="22">
        <f t="shared" si="17"/>
        <v>2240.65</v>
      </c>
      <c r="H117" s="3"/>
    </row>
    <row r="118" spans="1:8" ht="61.5" customHeight="1" x14ac:dyDescent="0.25">
      <c r="A118" s="7" t="s">
        <v>208</v>
      </c>
      <c r="B118" s="11" t="s">
        <v>209</v>
      </c>
      <c r="C118" s="4" t="s">
        <v>210</v>
      </c>
      <c r="D118" s="13">
        <v>1575</v>
      </c>
      <c r="E118" s="13">
        <v>110.92</v>
      </c>
      <c r="F118" s="13"/>
      <c r="G118" s="22">
        <f t="shared" si="17"/>
        <v>1685.92</v>
      </c>
      <c r="H118" s="3"/>
    </row>
    <row r="119" spans="1:8" x14ac:dyDescent="0.25">
      <c r="C119" s="12" t="s">
        <v>37</v>
      </c>
      <c r="D119" s="35">
        <f>SUM(D114:D118)</f>
        <v>7635.08</v>
      </c>
      <c r="E119" s="35">
        <f t="shared" ref="E119:G119" si="18">SUM(E114:E118)</f>
        <v>538.57999999999993</v>
      </c>
      <c r="F119" s="35">
        <f t="shared" si="18"/>
        <v>0</v>
      </c>
      <c r="G119" s="35">
        <f t="shared" si="18"/>
        <v>8173.66</v>
      </c>
      <c r="H119" s="9"/>
    </row>
    <row r="120" spans="1:8" x14ac:dyDescent="0.25">
      <c r="C120" s="12" t="s">
        <v>26</v>
      </c>
      <c r="D120" s="35">
        <f>D110+D119</f>
        <v>15672.31</v>
      </c>
      <c r="E120" s="35">
        <f t="shared" ref="E120:G120" si="19">E110+E119</f>
        <v>592.43999999999994</v>
      </c>
      <c r="F120" s="35">
        <f t="shared" si="19"/>
        <v>141.74</v>
      </c>
      <c r="G120" s="35">
        <f t="shared" si="19"/>
        <v>16123.01</v>
      </c>
      <c r="H120" s="9"/>
    </row>
    <row r="122" spans="1:8" x14ac:dyDescent="0.25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2" t="s">
        <v>6</v>
      </c>
      <c r="H122" s="1" t="s">
        <v>7</v>
      </c>
    </row>
    <row r="123" spans="1:8" x14ac:dyDescent="0.25">
      <c r="A123" s="131" t="s">
        <v>211</v>
      </c>
      <c r="B123" s="131"/>
      <c r="C123" s="131"/>
      <c r="D123" s="131"/>
      <c r="E123" s="131"/>
      <c r="F123" s="131"/>
      <c r="G123" s="131"/>
      <c r="H123" s="131"/>
    </row>
    <row r="124" spans="1:8" ht="73.5" customHeight="1" x14ac:dyDescent="0.25">
      <c r="A124" s="7" t="s">
        <v>212</v>
      </c>
      <c r="B124" s="4" t="s">
        <v>213</v>
      </c>
      <c r="C124" s="4" t="s">
        <v>214</v>
      </c>
      <c r="D124" s="13">
        <v>8400</v>
      </c>
      <c r="E124" s="13"/>
      <c r="F124" s="13">
        <v>1247.05</v>
      </c>
      <c r="G124" s="22">
        <f t="shared" ref="G124:G133" si="20">D124+E124-F124</f>
        <v>7152.95</v>
      </c>
      <c r="H124" s="3"/>
    </row>
    <row r="125" spans="1:8" ht="73.5" customHeight="1" x14ac:dyDescent="0.25">
      <c r="A125" s="7" t="s">
        <v>306</v>
      </c>
      <c r="B125" s="4" t="s">
        <v>216</v>
      </c>
      <c r="C125" s="4" t="s">
        <v>217</v>
      </c>
      <c r="D125" s="13">
        <v>3858.75</v>
      </c>
      <c r="E125" s="13"/>
      <c r="F125" s="13">
        <v>326.49</v>
      </c>
      <c r="G125" s="22">
        <f t="shared" si="20"/>
        <v>3532.26</v>
      </c>
      <c r="H125" s="3"/>
    </row>
    <row r="126" spans="1:8" ht="73.5" customHeight="1" x14ac:dyDescent="0.25">
      <c r="A126" s="7" t="s">
        <v>218</v>
      </c>
      <c r="B126" s="4" t="s">
        <v>219</v>
      </c>
      <c r="C126" s="4" t="s">
        <v>217</v>
      </c>
      <c r="D126" s="13">
        <v>3858.75</v>
      </c>
      <c r="E126" s="13"/>
      <c r="F126" s="13">
        <v>326.49</v>
      </c>
      <c r="G126" s="22">
        <f t="shared" si="20"/>
        <v>3532.26</v>
      </c>
      <c r="H126" s="3"/>
    </row>
    <row r="127" spans="1:8" ht="73.5" customHeight="1" x14ac:dyDescent="0.25">
      <c r="A127" s="7" t="s">
        <v>220</v>
      </c>
      <c r="B127" s="4" t="s">
        <v>221</v>
      </c>
      <c r="C127" s="4" t="s">
        <v>217</v>
      </c>
      <c r="D127" s="13">
        <v>3858.75</v>
      </c>
      <c r="E127" s="13"/>
      <c r="F127" s="13">
        <v>326.49</v>
      </c>
      <c r="G127" s="22">
        <f t="shared" si="20"/>
        <v>3532.26</v>
      </c>
      <c r="H127" s="3"/>
    </row>
    <row r="128" spans="1:8" ht="73.5" customHeight="1" x14ac:dyDescent="0.25">
      <c r="A128" s="7" t="s">
        <v>222</v>
      </c>
      <c r="B128" s="4" t="s">
        <v>223</v>
      </c>
      <c r="C128" s="4" t="s">
        <v>217</v>
      </c>
      <c r="D128" s="13">
        <v>3858.75</v>
      </c>
      <c r="E128" s="13"/>
      <c r="F128" s="13">
        <v>326.49</v>
      </c>
      <c r="G128" s="22">
        <f t="shared" si="20"/>
        <v>3532.26</v>
      </c>
      <c r="H128" s="3"/>
    </row>
    <row r="129" spans="1:8" ht="73.5" customHeight="1" x14ac:dyDescent="0.25">
      <c r="A129" s="7" t="s">
        <v>224</v>
      </c>
      <c r="B129" s="4" t="s">
        <v>308</v>
      </c>
      <c r="C129" s="4" t="s">
        <v>217</v>
      </c>
      <c r="D129" s="13">
        <v>3858.75</v>
      </c>
      <c r="E129" s="13"/>
      <c r="F129" s="13">
        <v>326.49</v>
      </c>
      <c r="G129" s="22">
        <f t="shared" si="20"/>
        <v>3532.26</v>
      </c>
      <c r="H129" s="3"/>
    </row>
    <row r="130" spans="1:8" ht="73.5" customHeight="1" x14ac:dyDescent="0.25">
      <c r="A130" s="7" t="s">
        <v>226</v>
      </c>
      <c r="B130" s="4" t="s">
        <v>227</v>
      </c>
      <c r="C130" s="4" t="s">
        <v>217</v>
      </c>
      <c r="D130" s="13">
        <v>3858.75</v>
      </c>
      <c r="E130" s="13"/>
      <c r="F130" s="13">
        <v>326.49</v>
      </c>
      <c r="G130" s="22">
        <f t="shared" si="20"/>
        <v>3532.26</v>
      </c>
      <c r="H130" s="3"/>
    </row>
    <row r="131" spans="1:8" ht="73.5" customHeight="1" x14ac:dyDescent="0.25">
      <c r="A131" s="7" t="s">
        <v>228</v>
      </c>
      <c r="B131" s="4" t="s">
        <v>229</v>
      </c>
      <c r="C131" s="4" t="s">
        <v>217</v>
      </c>
      <c r="D131" s="13">
        <v>3858.75</v>
      </c>
      <c r="E131" s="13"/>
      <c r="F131" s="13">
        <v>326.49</v>
      </c>
      <c r="G131" s="22">
        <f t="shared" si="20"/>
        <v>3532.26</v>
      </c>
      <c r="H131" s="3"/>
    </row>
    <row r="132" spans="1:8" ht="73.5" customHeight="1" x14ac:dyDescent="0.25">
      <c r="A132" s="7" t="s">
        <v>230</v>
      </c>
      <c r="B132" s="4" t="s">
        <v>231</v>
      </c>
      <c r="C132" s="4" t="s">
        <v>217</v>
      </c>
      <c r="D132" s="13">
        <v>3858.75</v>
      </c>
      <c r="E132" s="13"/>
      <c r="F132" s="13">
        <v>326.49</v>
      </c>
      <c r="G132" s="22">
        <f t="shared" si="20"/>
        <v>3532.26</v>
      </c>
      <c r="H132" s="3"/>
    </row>
    <row r="133" spans="1:8" ht="73.5" customHeight="1" x14ac:dyDescent="0.25">
      <c r="A133" s="7" t="s">
        <v>232</v>
      </c>
      <c r="B133" s="4" t="s">
        <v>233</v>
      </c>
      <c r="C133" s="4" t="s">
        <v>217</v>
      </c>
      <c r="D133" s="13">
        <v>3858.75</v>
      </c>
      <c r="E133" s="13"/>
      <c r="F133" s="13">
        <v>326.49</v>
      </c>
      <c r="G133" s="22">
        <f t="shared" si="20"/>
        <v>3532.26</v>
      </c>
      <c r="H133" s="3"/>
    </row>
    <row r="134" spans="1:8" x14ac:dyDescent="0.25">
      <c r="A134" s="16"/>
      <c r="B134" s="17"/>
      <c r="C134" s="2" t="s">
        <v>26</v>
      </c>
      <c r="D134" s="39">
        <f>SUM(D124:D133)</f>
        <v>43128.75</v>
      </c>
      <c r="E134" s="39">
        <f t="shared" ref="E134:G134" si="21">SUM(E124:E133)</f>
        <v>0</v>
      </c>
      <c r="F134" s="39">
        <f t="shared" si="21"/>
        <v>4185.4599999999991</v>
      </c>
      <c r="G134" s="39">
        <f t="shared" si="21"/>
        <v>38943.290000000008</v>
      </c>
      <c r="H134" s="9"/>
    </row>
    <row r="136" spans="1:8" x14ac:dyDescent="0.25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2" t="s">
        <v>6</v>
      </c>
      <c r="H136" s="1" t="s">
        <v>7</v>
      </c>
    </row>
    <row r="137" spans="1:8" x14ac:dyDescent="0.25">
      <c r="A137" s="131" t="s">
        <v>234</v>
      </c>
      <c r="B137" s="131"/>
      <c r="C137" s="131"/>
      <c r="D137" s="131"/>
      <c r="E137" s="131"/>
      <c r="F137" s="131"/>
      <c r="G137" s="131"/>
      <c r="H137" s="131"/>
    </row>
    <row r="138" spans="1:8" ht="63" customHeight="1" x14ac:dyDescent="0.25">
      <c r="A138" s="11" t="s">
        <v>235</v>
      </c>
      <c r="B138" s="4" t="s">
        <v>236</v>
      </c>
      <c r="C138" s="4" t="s">
        <v>237</v>
      </c>
      <c r="D138" s="10">
        <v>7350</v>
      </c>
      <c r="E138" s="3"/>
      <c r="F138" s="10">
        <v>1022.77</v>
      </c>
      <c r="G138" s="15">
        <f>D138+E138-F138</f>
        <v>6327.23</v>
      </c>
      <c r="H138" s="3"/>
    </row>
    <row r="139" spans="1:8" ht="63" customHeight="1" x14ac:dyDescent="0.25">
      <c r="A139" s="11" t="s">
        <v>238</v>
      </c>
      <c r="B139" s="4" t="s">
        <v>239</v>
      </c>
      <c r="C139" s="4" t="s">
        <v>240</v>
      </c>
      <c r="D139" s="10">
        <v>4051.95</v>
      </c>
      <c r="E139" s="3"/>
      <c r="F139" s="33">
        <v>357.4</v>
      </c>
      <c r="G139" s="15">
        <f t="shared" ref="G139:G149" si="22">D139+E139-F139</f>
        <v>3694.5499999999997</v>
      </c>
      <c r="H139" s="34"/>
    </row>
    <row r="140" spans="1:8" ht="63" customHeight="1" x14ac:dyDescent="0.25">
      <c r="A140" s="11" t="s">
        <v>263</v>
      </c>
      <c r="B140" s="4" t="s">
        <v>264</v>
      </c>
      <c r="C140" s="4" t="s">
        <v>240</v>
      </c>
      <c r="D140" s="10">
        <v>4051.95</v>
      </c>
      <c r="E140" s="34"/>
      <c r="F140" s="33">
        <v>357.4</v>
      </c>
      <c r="G140" s="15">
        <f t="shared" si="22"/>
        <v>3694.5499999999997</v>
      </c>
      <c r="H140" s="34"/>
    </row>
    <row r="141" spans="1:8" ht="63" customHeight="1" x14ac:dyDescent="0.25">
      <c r="A141" s="11" t="s">
        <v>241</v>
      </c>
      <c r="B141" s="4" t="s">
        <v>242</v>
      </c>
      <c r="C141" s="4" t="s">
        <v>243</v>
      </c>
      <c r="D141" s="10">
        <v>2949.45</v>
      </c>
      <c r="E141" s="34"/>
      <c r="F141" s="10">
        <v>71.47</v>
      </c>
      <c r="G141" s="15">
        <f t="shared" si="22"/>
        <v>2877.98</v>
      </c>
      <c r="H141" s="3"/>
    </row>
    <row r="142" spans="1:8" ht="63" customHeight="1" x14ac:dyDescent="0.25">
      <c r="A142" s="11" t="s">
        <v>244</v>
      </c>
      <c r="B142" s="4" t="s">
        <v>245</v>
      </c>
      <c r="C142" s="4" t="s">
        <v>243</v>
      </c>
      <c r="D142" s="10">
        <v>2949.45</v>
      </c>
      <c r="E142" s="3"/>
      <c r="F142" s="10">
        <v>71.47</v>
      </c>
      <c r="G142" s="15">
        <f t="shared" si="22"/>
        <v>2877.98</v>
      </c>
      <c r="H142" s="3"/>
    </row>
    <row r="143" spans="1:8" ht="63" customHeight="1" x14ac:dyDescent="0.25">
      <c r="A143" s="11" t="s">
        <v>246</v>
      </c>
      <c r="B143" s="4" t="s">
        <v>247</v>
      </c>
      <c r="C143" s="4" t="s">
        <v>243</v>
      </c>
      <c r="D143" s="10">
        <v>2949.45</v>
      </c>
      <c r="E143" s="3"/>
      <c r="F143" s="10">
        <v>71.47</v>
      </c>
      <c r="G143" s="15">
        <f t="shared" si="22"/>
        <v>2877.98</v>
      </c>
      <c r="H143" s="3"/>
    </row>
    <row r="144" spans="1:8" ht="63" customHeight="1" x14ac:dyDescent="0.25">
      <c r="A144" s="11" t="s">
        <v>248</v>
      </c>
      <c r="B144" s="4" t="s">
        <v>249</v>
      </c>
      <c r="C144" s="4" t="s">
        <v>243</v>
      </c>
      <c r="D144" s="10">
        <v>2949.45</v>
      </c>
      <c r="E144" s="3"/>
      <c r="F144" s="10">
        <v>71.47</v>
      </c>
      <c r="G144" s="15">
        <f t="shared" si="22"/>
        <v>2877.98</v>
      </c>
      <c r="H144" s="3"/>
    </row>
    <row r="145" spans="1:8" ht="63" customHeight="1" x14ac:dyDescent="0.25">
      <c r="A145" s="11" t="s">
        <v>252</v>
      </c>
      <c r="B145" s="4" t="s">
        <v>253</v>
      </c>
      <c r="C145" s="4" t="s">
        <v>243</v>
      </c>
      <c r="D145" s="10">
        <v>2949.45</v>
      </c>
      <c r="E145" s="3"/>
      <c r="F145" s="10">
        <v>71.47</v>
      </c>
      <c r="G145" s="15">
        <f t="shared" si="22"/>
        <v>2877.98</v>
      </c>
      <c r="H145" s="3"/>
    </row>
    <row r="146" spans="1:8" ht="63" customHeight="1" x14ac:dyDescent="0.25">
      <c r="A146" s="11" t="s">
        <v>266</v>
      </c>
      <c r="B146" s="4" t="s">
        <v>254</v>
      </c>
      <c r="C146" s="4" t="s">
        <v>243</v>
      </c>
      <c r="D146" s="10">
        <v>2949.45</v>
      </c>
      <c r="E146" s="3"/>
      <c r="F146" s="10">
        <v>71.47</v>
      </c>
      <c r="G146" s="15">
        <f t="shared" si="22"/>
        <v>2877.98</v>
      </c>
      <c r="H146" s="3"/>
    </row>
    <row r="147" spans="1:8" ht="63" customHeight="1" x14ac:dyDescent="0.25">
      <c r="A147" s="11" t="s">
        <v>255</v>
      </c>
      <c r="B147" s="4" t="s">
        <v>256</v>
      </c>
      <c r="C147" s="4" t="s">
        <v>243</v>
      </c>
      <c r="D147" s="10">
        <v>2949.45</v>
      </c>
      <c r="E147" s="3"/>
      <c r="F147" s="10">
        <v>71.47</v>
      </c>
      <c r="G147" s="15">
        <f t="shared" si="22"/>
        <v>2877.98</v>
      </c>
      <c r="H147" s="3"/>
    </row>
    <row r="148" spans="1:8" ht="63" customHeight="1" x14ac:dyDescent="0.25">
      <c r="A148" s="11" t="s">
        <v>258</v>
      </c>
      <c r="B148" s="4" t="s">
        <v>257</v>
      </c>
      <c r="C148" s="4" t="s">
        <v>243</v>
      </c>
      <c r="D148" s="10">
        <v>2949.45</v>
      </c>
      <c r="E148" s="3"/>
      <c r="F148" s="10">
        <v>71.47</v>
      </c>
      <c r="G148" s="15">
        <f t="shared" si="22"/>
        <v>2877.98</v>
      </c>
      <c r="H148" s="3"/>
    </row>
    <row r="149" spans="1:8" ht="63" customHeight="1" x14ac:dyDescent="0.25">
      <c r="A149" s="11" t="s">
        <v>259</v>
      </c>
      <c r="B149" s="4" t="s">
        <v>260</v>
      </c>
      <c r="C149" s="4" t="s">
        <v>243</v>
      </c>
      <c r="D149" s="10">
        <v>2949.45</v>
      </c>
      <c r="E149" s="3"/>
      <c r="F149" s="10">
        <v>71.47</v>
      </c>
      <c r="G149" s="15">
        <f t="shared" si="22"/>
        <v>2877.98</v>
      </c>
      <c r="H149" s="3"/>
    </row>
    <row r="150" spans="1:8" x14ac:dyDescent="0.25">
      <c r="A150" s="14"/>
      <c r="C150" s="29" t="s">
        <v>26</v>
      </c>
      <c r="D150" s="40">
        <f>SUM(D138:D149)</f>
        <v>41998.95</v>
      </c>
      <c r="E150" s="40">
        <f>SUM(E138:E149)</f>
        <v>0</v>
      </c>
      <c r="F150" s="40">
        <f>SUM(F138:F149)</f>
        <v>2380.7999999999993</v>
      </c>
      <c r="G150" s="40">
        <f>SUM(G138:G149)</f>
        <v>39618.15</v>
      </c>
    </row>
    <row r="151" spans="1:8" x14ac:dyDescent="0.25">
      <c r="A151" s="32"/>
    </row>
    <row r="152" spans="1:8" x14ac:dyDescent="0.25">
      <c r="A152" s="1" t="s">
        <v>0</v>
      </c>
      <c r="B152" s="1" t="s">
        <v>1</v>
      </c>
      <c r="C152" s="1" t="s">
        <v>2</v>
      </c>
      <c r="D152" s="1" t="s">
        <v>3</v>
      </c>
      <c r="E152" s="1" t="s">
        <v>4</v>
      </c>
      <c r="F152" s="1" t="s">
        <v>5</v>
      </c>
      <c r="G152" s="2" t="s">
        <v>6</v>
      </c>
      <c r="H152" s="1" t="s">
        <v>7</v>
      </c>
    </row>
    <row r="153" spans="1:8" ht="62.25" customHeight="1" x14ac:dyDescent="0.25">
      <c r="A153" s="7" t="s">
        <v>276</v>
      </c>
      <c r="B153" s="4" t="s">
        <v>275</v>
      </c>
      <c r="C153" s="4" t="s">
        <v>292</v>
      </c>
      <c r="D153" s="10">
        <v>588</v>
      </c>
      <c r="E153" s="13">
        <v>174.24</v>
      </c>
      <c r="F153" s="11"/>
      <c r="G153" s="22">
        <f>D153+E153</f>
        <v>762.24</v>
      </c>
      <c r="H153" s="3"/>
    </row>
    <row r="154" spans="1:8" ht="62.25" customHeight="1" x14ac:dyDescent="0.25">
      <c r="A154" s="7" t="s">
        <v>277</v>
      </c>
      <c r="B154" s="4" t="s">
        <v>302</v>
      </c>
      <c r="C154" s="4" t="s">
        <v>293</v>
      </c>
      <c r="D154" s="10">
        <v>588</v>
      </c>
      <c r="E154" s="13">
        <v>174.24</v>
      </c>
      <c r="F154" s="3"/>
      <c r="G154" s="22">
        <f t="shared" ref="G154:G161" si="23">D154+E154</f>
        <v>762.24</v>
      </c>
      <c r="H154" s="3"/>
    </row>
    <row r="155" spans="1:8" ht="62.25" customHeight="1" x14ac:dyDescent="0.25">
      <c r="A155" s="7" t="s">
        <v>278</v>
      </c>
      <c r="B155" s="4" t="s">
        <v>279</v>
      </c>
      <c r="C155" s="4" t="s">
        <v>294</v>
      </c>
      <c r="D155" s="10">
        <v>588</v>
      </c>
      <c r="E155" s="13">
        <v>174.24</v>
      </c>
      <c r="F155" s="3"/>
      <c r="G155" s="22">
        <f t="shared" si="23"/>
        <v>762.24</v>
      </c>
      <c r="H155" s="3"/>
    </row>
    <row r="156" spans="1:8" ht="62.25" customHeight="1" x14ac:dyDescent="0.25">
      <c r="A156" s="7" t="s">
        <v>280</v>
      </c>
      <c r="B156" s="4" t="s">
        <v>281</v>
      </c>
      <c r="C156" s="4" t="s">
        <v>295</v>
      </c>
      <c r="D156" s="10">
        <v>588</v>
      </c>
      <c r="E156" s="13">
        <v>174.24</v>
      </c>
      <c r="F156" s="3"/>
      <c r="G156" s="22">
        <f t="shared" si="23"/>
        <v>762.24</v>
      </c>
      <c r="H156" s="3"/>
    </row>
    <row r="157" spans="1:8" ht="62.25" customHeight="1" x14ac:dyDescent="0.25">
      <c r="A157" s="7" t="s">
        <v>282</v>
      </c>
      <c r="B157" s="4" t="s">
        <v>283</v>
      </c>
      <c r="C157" s="4" t="s">
        <v>296</v>
      </c>
      <c r="D157" s="10">
        <v>588</v>
      </c>
      <c r="E157" s="13">
        <v>174.24</v>
      </c>
      <c r="F157" s="3"/>
      <c r="G157" s="22">
        <f t="shared" si="23"/>
        <v>762.24</v>
      </c>
      <c r="H157" s="3"/>
    </row>
    <row r="158" spans="1:8" ht="62.25" customHeight="1" x14ac:dyDescent="0.25">
      <c r="A158" s="7" t="s">
        <v>284</v>
      </c>
      <c r="B158" s="4" t="s">
        <v>285</v>
      </c>
      <c r="C158" s="4" t="s">
        <v>297</v>
      </c>
      <c r="D158" s="10">
        <v>588</v>
      </c>
      <c r="E158" s="13">
        <v>174.24</v>
      </c>
      <c r="F158" s="3"/>
      <c r="G158" s="22">
        <f t="shared" si="23"/>
        <v>762.24</v>
      </c>
      <c r="H158" s="3"/>
    </row>
    <row r="159" spans="1:8" ht="62.25" customHeight="1" x14ac:dyDescent="0.25">
      <c r="A159" s="7" t="s">
        <v>286</v>
      </c>
      <c r="B159" s="4" t="s">
        <v>287</v>
      </c>
      <c r="C159" s="4" t="s">
        <v>298</v>
      </c>
      <c r="D159" s="10">
        <v>588</v>
      </c>
      <c r="E159" s="13">
        <v>174.24</v>
      </c>
      <c r="F159" s="3"/>
      <c r="G159" s="22">
        <f t="shared" si="23"/>
        <v>762.24</v>
      </c>
      <c r="H159" s="3"/>
    </row>
    <row r="160" spans="1:8" ht="62.25" customHeight="1" x14ac:dyDescent="0.25">
      <c r="A160" s="7" t="s">
        <v>288</v>
      </c>
      <c r="B160" s="4" t="s">
        <v>289</v>
      </c>
      <c r="C160" s="4" t="s">
        <v>299</v>
      </c>
      <c r="D160" s="10">
        <v>588</v>
      </c>
      <c r="E160" s="13">
        <v>174.24</v>
      </c>
      <c r="F160" s="3"/>
      <c r="G160" s="22">
        <f t="shared" si="23"/>
        <v>762.24</v>
      </c>
      <c r="H160" s="3"/>
    </row>
    <row r="161" spans="1:8" x14ac:dyDescent="0.25">
      <c r="A161" s="7" t="s">
        <v>290</v>
      </c>
      <c r="B161" s="4" t="s">
        <v>291</v>
      </c>
      <c r="C161" s="4" t="s">
        <v>300</v>
      </c>
      <c r="D161" s="10">
        <v>588</v>
      </c>
      <c r="E161" s="13">
        <v>174.24</v>
      </c>
      <c r="F161" s="3"/>
      <c r="G161" s="22">
        <f t="shared" si="23"/>
        <v>762.24</v>
      </c>
      <c r="H161" s="3"/>
    </row>
    <row r="162" spans="1:8" x14ac:dyDescent="0.25">
      <c r="C162" s="2" t="s">
        <v>26</v>
      </c>
      <c r="D162" s="35">
        <f>SUM(D153:D161)</f>
        <v>5292</v>
      </c>
      <c r="E162" s="35">
        <f>SUM(E153:E161)</f>
        <v>1568.16</v>
      </c>
      <c r="F162" s="35">
        <f>SUM(F153:F161)</f>
        <v>0</v>
      </c>
      <c r="G162" s="35">
        <f>SUM(G153:G161)</f>
        <v>6860.1599999999989</v>
      </c>
    </row>
  </sheetData>
  <mergeCells count="15">
    <mergeCell ref="A37:H37"/>
    <mergeCell ref="A2:H2"/>
    <mergeCell ref="A12:H12"/>
    <mergeCell ref="A21:H21"/>
    <mergeCell ref="A27:H27"/>
    <mergeCell ref="A32:H32"/>
    <mergeCell ref="A113:H113"/>
    <mergeCell ref="A123:H123"/>
    <mergeCell ref="A137:H137"/>
    <mergeCell ref="A46:H46"/>
    <mergeCell ref="A58:H58"/>
    <mergeCell ref="A68:H68"/>
    <mergeCell ref="A73:H73"/>
    <mergeCell ref="A88:H88"/>
    <mergeCell ref="A106:H106"/>
  </mergeCells>
  <pageMargins left="0.70866141732283472" right="0.70866141732283472" top="0.74803149606299213" bottom="0.74803149606299213" header="0.31496062992125984" footer="0.31496062992125984"/>
  <pageSetup scale="62" orientation="landscape" horizontalDpi="0" verticalDpi="0" r:id="rId1"/>
  <headerFooter>
    <oddHeader>&amp;CNOMINA DE EMPLEADOS DEL H. AYUNTAMIENTO, JAL PERIODO DE PAGO CORRESPONDIENTE DE 16     AL     30  DE  ABRIL DE 2013.</oddHeader>
    <oddFooter>&amp;L____________________________________________________
ROSENDO PEREZ LEPE
PRESIDENTE MUNICIPAL&amp;R____________________________________________________
KARINA MAGAÑA PATIÑO
SECRETARIO GENERAL</oddFooter>
  </headerFooter>
  <rowBreaks count="8" manualBreakCount="8">
    <brk id="18" max="16383" man="1"/>
    <brk id="43" max="16383" man="1"/>
    <brk id="65" max="16383" man="1"/>
    <brk id="85" max="16383" man="1"/>
    <brk id="103" max="16383" man="1"/>
    <brk id="120" max="16383" man="1"/>
    <brk id="134" max="16383" man="1"/>
    <brk id="15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01" zoomScaleNormal="100" workbookViewId="0">
      <selection activeCell="A93" sqref="A93:G93"/>
    </sheetView>
  </sheetViews>
  <sheetFormatPr baseColWidth="10" defaultRowHeight="15" x14ac:dyDescent="0.25"/>
  <cols>
    <col min="1" max="1" width="35.28515625" customWidth="1"/>
    <col min="2" max="2" width="16.7109375" customWidth="1"/>
    <col min="3" max="3" width="35.140625" customWidth="1"/>
    <col min="4" max="4" width="14.5703125" customWidth="1"/>
    <col min="5" max="5" width="14.85546875" customWidth="1"/>
    <col min="6" max="6" width="14" customWidth="1"/>
    <col min="7" max="7" width="14.28515625" customWidth="1"/>
    <col min="8" max="8" width="56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0.7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0.7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0.7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0.7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0.7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0.7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4.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4.5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4.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4.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2.2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2.2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0.7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9.2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5.2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65.2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5.25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65.25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54.7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54.7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54.7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54.7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54.7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54.7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54.7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54.7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51.75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51.75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51.75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51.75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51.75" customHeight="1" x14ac:dyDescent="0.25">
      <c r="A63" s="7" t="s">
        <v>108</v>
      </c>
      <c r="B63" s="4" t="s">
        <v>109</v>
      </c>
      <c r="C63" s="5" t="s">
        <v>110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56.2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59.25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59.25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59.25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59.25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59.25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59.25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59.25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59.25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59.25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59.25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54.75" customHeight="1" x14ac:dyDescent="0.25">
      <c r="A89" s="11" t="s">
        <v>149</v>
      </c>
      <c r="B89" s="11" t="s">
        <v>150</v>
      </c>
      <c r="C89" s="4" t="s">
        <v>151</v>
      </c>
      <c r="D89" s="10">
        <v>3756.9</v>
      </c>
      <c r="E89" s="10"/>
      <c r="F89" s="10">
        <v>310.19</v>
      </c>
      <c r="G89" s="22">
        <f t="shared" ref="G89:G102" si="13">D89+E89-F89</f>
        <v>3446.71</v>
      </c>
      <c r="H89" s="3"/>
    </row>
    <row r="90" spans="1:8" ht="54.75" customHeight="1" x14ac:dyDescent="0.25">
      <c r="A90" s="11" t="s">
        <v>152</v>
      </c>
      <c r="B90" s="11" t="s">
        <v>153</v>
      </c>
      <c r="C90" s="4" t="s">
        <v>13</v>
      </c>
      <c r="D90" s="10">
        <v>1680</v>
      </c>
      <c r="E90" s="10">
        <v>104.2</v>
      </c>
      <c r="F90" s="10"/>
      <c r="G90" s="22">
        <f t="shared" si="13"/>
        <v>1784.2</v>
      </c>
      <c r="H90" s="3"/>
    </row>
    <row r="91" spans="1:8" ht="54.75" customHeight="1" x14ac:dyDescent="0.25">
      <c r="A91" s="11" t="s">
        <v>154</v>
      </c>
      <c r="B91" s="11" t="s">
        <v>155</v>
      </c>
      <c r="C91" s="4" t="s">
        <v>156</v>
      </c>
      <c r="D91" s="10">
        <v>6825</v>
      </c>
      <c r="E91" s="10"/>
      <c r="F91" s="10">
        <v>910.63</v>
      </c>
      <c r="G91" s="22">
        <f t="shared" si="13"/>
        <v>5914.37</v>
      </c>
      <c r="H91" s="3"/>
    </row>
    <row r="92" spans="1:8" ht="54.75" customHeight="1" x14ac:dyDescent="0.25">
      <c r="A92" s="11" t="s">
        <v>157</v>
      </c>
      <c r="B92" s="11" t="s">
        <v>158</v>
      </c>
      <c r="C92" s="4" t="s">
        <v>159</v>
      </c>
      <c r="D92" s="10">
        <v>2910.6</v>
      </c>
      <c r="E92" s="10"/>
      <c r="F92" s="10">
        <v>67.239999999999995</v>
      </c>
      <c r="G92" s="22">
        <f t="shared" si="13"/>
        <v>2843.36</v>
      </c>
      <c r="H92" s="3"/>
    </row>
    <row r="93" spans="1:8" ht="54.75" customHeight="1" x14ac:dyDescent="0.25">
      <c r="A93" s="11" t="s">
        <v>160</v>
      </c>
      <c r="B93" s="11" t="s">
        <v>161</v>
      </c>
      <c r="C93" s="4" t="s">
        <v>162</v>
      </c>
      <c r="D93" s="10">
        <v>1890</v>
      </c>
      <c r="E93" s="10">
        <v>78.760000000000005</v>
      </c>
      <c r="F93" s="10"/>
      <c r="G93" s="22">
        <f t="shared" si="13"/>
        <v>1968.76</v>
      </c>
      <c r="H93" s="3"/>
    </row>
    <row r="94" spans="1:8" ht="54.75" customHeight="1" x14ac:dyDescent="0.25">
      <c r="A94" s="11" t="s">
        <v>163</v>
      </c>
      <c r="B94" s="11" t="s">
        <v>164</v>
      </c>
      <c r="C94" s="4" t="s">
        <v>91</v>
      </c>
      <c r="D94" s="10">
        <v>2465.9299999999998</v>
      </c>
      <c r="E94" s="10"/>
      <c r="F94" s="10">
        <v>3.86</v>
      </c>
      <c r="G94" s="22">
        <f t="shared" si="13"/>
        <v>2462.0699999999997</v>
      </c>
      <c r="H94" s="3"/>
    </row>
    <row r="95" spans="1:8" ht="54.75" customHeight="1" x14ac:dyDescent="0.25">
      <c r="A95" s="11" t="s">
        <v>165</v>
      </c>
      <c r="B95" s="11" t="s">
        <v>166</v>
      </c>
      <c r="C95" s="4" t="s">
        <v>167</v>
      </c>
      <c r="D95" s="10">
        <v>2873.85</v>
      </c>
      <c r="E95" s="10"/>
      <c r="F95" s="10">
        <v>63.24</v>
      </c>
      <c r="G95" s="22">
        <f t="shared" si="13"/>
        <v>2810.61</v>
      </c>
      <c r="H95" s="3"/>
    </row>
    <row r="96" spans="1:8" ht="54.75" customHeight="1" x14ac:dyDescent="0.25">
      <c r="A96" s="11" t="s">
        <v>168</v>
      </c>
      <c r="B96" s="11" t="s">
        <v>169</v>
      </c>
      <c r="C96" s="4" t="s">
        <v>170</v>
      </c>
      <c r="D96" s="10">
        <v>2756.25</v>
      </c>
      <c r="E96" s="10"/>
      <c r="F96" s="10">
        <v>50.45</v>
      </c>
      <c r="G96" s="22">
        <f t="shared" si="13"/>
        <v>2705.8</v>
      </c>
      <c r="H96" s="3"/>
    </row>
    <row r="97" spans="1:8" ht="54.75" customHeight="1" x14ac:dyDescent="0.25">
      <c r="A97" s="11" t="s">
        <v>171</v>
      </c>
      <c r="B97" s="11" t="s">
        <v>172</v>
      </c>
      <c r="C97" s="4" t="s">
        <v>173</v>
      </c>
      <c r="D97" s="10">
        <v>1751.4</v>
      </c>
      <c r="E97" s="10">
        <v>87.63</v>
      </c>
      <c r="F97" s="10"/>
      <c r="G97" s="22">
        <f t="shared" si="13"/>
        <v>1839.0300000000002</v>
      </c>
      <c r="H97" s="3"/>
    </row>
    <row r="98" spans="1:8" ht="54.75" customHeight="1" x14ac:dyDescent="0.25">
      <c r="A98" s="11" t="s">
        <v>174</v>
      </c>
      <c r="B98" s="11" t="s">
        <v>175</v>
      </c>
      <c r="C98" s="4" t="s">
        <v>173</v>
      </c>
      <c r="D98" s="10">
        <v>1751.4</v>
      </c>
      <c r="E98" s="10">
        <v>87.63</v>
      </c>
      <c r="F98" s="10"/>
      <c r="G98" s="22">
        <f t="shared" si="13"/>
        <v>1839.0300000000002</v>
      </c>
      <c r="H98" s="3"/>
    </row>
    <row r="99" spans="1:8" ht="54.75" customHeight="1" x14ac:dyDescent="0.25">
      <c r="A99" s="11" t="s">
        <v>176</v>
      </c>
      <c r="B99" s="11" t="s">
        <v>177</v>
      </c>
      <c r="C99" s="4" t="s">
        <v>178</v>
      </c>
      <c r="D99" s="10">
        <v>3104.85</v>
      </c>
      <c r="E99" s="10"/>
      <c r="F99" s="10">
        <v>108.62</v>
      </c>
      <c r="G99" s="22">
        <f t="shared" si="13"/>
        <v>2996.23</v>
      </c>
      <c r="H99" s="3"/>
    </row>
    <row r="100" spans="1:8" ht="54.75" customHeight="1" x14ac:dyDescent="0.25">
      <c r="A100" s="11" t="s">
        <v>179</v>
      </c>
      <c r="B100" s="11" t="s">
        <v>180</v>
      </c>
      <c r="C100" s="4" t="s">
        <v>181</v>
      </c>
      <c r="D100" s="10">
        <v>3104.85</v>
      </c>
      <c r="E100" s="10"/>
      <c r="F100" s="10">
        <v>108.62</v>
      </c>
      <c r="G100" s="22">
        <f t="shared" si="13"/>
        <v>2996.23</v>
      </c>
      <c r="H100" s="3"/>
    </row>
    <row r="101" spans="1:8" ht="54.75" customHeight="1" x14ac:dyDescent="0.25">
      <c r="A101" s="11" t="s">
        <v>182</v>
      </c>
      <c r="B101" s="11" t="s">
        <v>183</v>
      </c>
      <c r="C101" s="4" t="s">
        <v>265</v>
      </c>
      <c r="D101" s="10">
        <v>2668.05</v>
      </c>
      <c r="E101" s="10"/>
      <c r="F101" s="10">
        <v>40.85</v>
      </c>
      <c r="G101" s="22">
        <f t="shared" si="13"/>
        <v>2627.2000000000003</v>
      </c>
      <c r="H101" s="3"/>
    </row>
    <row r="102" spans="1:8" ht="54.75" customHeight="1" x14ac:dyDescent="0.25">
      <c r="A102" s="11" t="s">
        <v>309</v>
      </c>
      <c r="B102" s="11" t="s">
        <v>310</v>
      </c>
      <c r="C102" s="4" t="s">
        <v>186</v>
      </c>
      <c r="D102" s="10">
        <v>2500</v>
      </c>
      <c r="E102" s="10"/>
      <c r="F102" s="10">
        <v>7.57</v>
      </c>
      <c r="G102" s="22">
        <f t="shared" si="13"/>
        <v>2492.4299999999998</v>
      </c>
      <c r="H102" s="3"/>
    </row>
    <row r="103" spans="1:8" x14ac:dyDescent="0.25">
      <c r="C103" s="12" t="s">
        <v>26</v>
      </c>
      <c r="D103" s="19">
        <f>SUM(D89:D102)</f>
        <v>40039.08</v>
      </c>
      <c r="E103" s="19">
        <f t="shared" ref="E103:G103" si="14">SUM(E89:E102)</f>
        <v>358.22</v>
      </c>
      <c r="F103" s="19">
        <f t="shared" si="14"/>
        <v>1671.2699999999998</v>
      </c>
      <c r="G103" s="19">
        <f t="shared" si="14"/>
        <v>38726.03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187</v>
      </c>
      <c r="B106" s="130"/>
      <c r="C106" s="130"/>
      <c r="D106" s="130"/>
      <c r="E106" s="130"/>
      <c r="F106" s="130"/>
      <c r="G106" s="130"/>
      <c r="H106" s="130"/>
    </row>
    <row r="107" spans="1:8" ht="71.25" customHeight="1" x14ac:dyDescent="0.25">
      <c r="A107" s="7" t="s">
        <v>188</v>
      </c>
      <c r="B107" s="4" t="s">
        <v>189</v>
      </c>
      <c r="C107" s="4" t="s">
        <v>190</v>
      </c>
      <c r="D107" s="10">
        <v>3406.73</v>
      </c>
      <c r="E107" s="10"/>
      <c r="F107" s="10">
        <v>141.74</v>
      </c>
      <c r="G107" s="22">
        <f t="shared" ref="G107:G109" si="15">D107+E107-F107</f>
        <v>3264.99</v>
      </c>
      <c r="H107" s="3"/>
    </row>
    <row r="108" spans="1:8" ht="71.25" customHeight="1" x14ac:dyDescent="0.25">
      <c r="A108" s="7" t="s">
        <v>191</v>
      </c>
      <c r="B108" s="4" t="s">
        <v>192</v>
      </c>
      <c r="C108" s="4" t="s">
        <v>193</v>
      </c>
      <c r="D108" s="10">
        <v>2315.25</v>
      </c>
      <c r="E108" s="10">
        <v>26.93</v>
      </c>
      <c r="F108" s="10"/>
      <c r="G108" s="22">
        <f t="shared" si="15"/>
        <v>2342.1799999999998</v>
      </c>
      <c r="H108" s="3"/>
    </row>
    <row r="109" spans="1:8" ht="71.25" customHeight="1" x14ac:dyDescent="0.25">
      <c r="A109" s="7" t="s">
        <v>194</v>
      </c>
      <c r="B109" s="4" t="s">
        <v>195</v>
      </c>
      <c r="C109" s="4" t="s">
        <v>193</v>
      </c>
      <c r="D109" s="10">
        <v>2315.25</v>
      </c>
      <c r="E109" s="10">
        <v>26.93</v>
      </c>
      <c r="F109" s="10"/>
      <c r="G109" s="22">
        <f t="shared" si="15"/>
        <v>2342.1799999999998</v>
      </c>
      <c r="H109" s="3"/>
    </row>
    <row r="110" spans="1:8" x14ac:dyDescent="0.25">
      <c r="C110" s="12" t="s">
        <v>37</v>
      </c>
      <c r="D110" s="38">
        <f>SUM(D107:D109)</f>
        <v>8037.23</v>
      </c>
      <c r="E110" s="38">
        <f t="shared" ref="E110:G110" si="16">SUM(E107:E109)</f>
        <v>53.86</v>
      </c>
      <c r="F110" s="38">
        <f t="shared" si="16"/>
        <v>141.74</v>
      </c>
      <c r="G110" s="38">
        <f t="shared" si="16"/>
        <v>7949.35</v>
      </c>
    </row>
    <row r="112" spans="1:8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2" t="s">
        <v>6</v>
      </c>
      <c r="H112" s="1" t="s">
        <v>7</v>
      </c>
    </row>
    <row r="113" spans="1:8" x14ac:dyDescent="0.25">
      <c r="A113" s="130" t="s">
        <v>196</v>
      </c>
      <c r="B113" s="130"/>
      <c r="C113" s="130"/>
      <c r="D113" s="130"/>
      <c r="E113" s="130"/>
      <c r="F113" s="130"/>
      <c r="G113" s="130"/>
      <c r="H113" s="130"/>
    </row>
    <row r="114" spans="1:8" ht="55.5" customHeight="1" x14ac:dyDescent="0.25">
      <c r="A114" s="7" t="s">
        <v>197</v>
      </c>
      <c r="B114" s="11" t="s">
        <v>198</v>
      </c>
      <c r="C114" s="4" t="s">
        <v>199</v>
      </c>
      <c r="D114" s="13">
        <v>1618.05</v>
      </c>
      <c r="E114" s="13">
        <v>108.16</v>
      </c>
      <c r="F114" s="13"/>
      <c r="G114" s="22">
        <f t="shared" ref="G114:G118" si="17">D114+E114-F114</f>
        <v>1726.21</v>
      </c>
      <c r="H114" s="3"/>
    </row>
    <row r="115" spans="1:8" ht="55.5" customHeight="1" x14ac:dyDescent="0.25">
      <c r="A115" s="7" t="s">
        <v>200</v>
      </c>
      <c r="B115" s="11" t="s">
        <v>201</v>
      </c>
      <c r="C115" s="4" t="s">
        <v>202</v>
      </c>
      <c r="D115" s="13">
        <v>1190.7</v>
      </c>
      <c r="E115" s="13">
        <v>135.51</v>
      </c>
      <c r="F115" s="13"/>
      <c r="G115" s="22">
        <f t="shared" si="17"/>
        <v>1326.21</v>
      </c>
      <c r="H115" s="3"/>
    </row>
    <row r="116" spans="1:8" ht="55.5" customHeight="1" x14ac:dyDescent="0.25">
      <c r="A116" s="7" t="s">
        <v>203</v>
      </c>
      <c r="B116" s="11" t="s">
        <v>204</v>
      </c>
      <c r="C116" s="4" t="s">
        <v>205</v>
      </c>
      <c r="D116" s="13">
        <v>1050</v>
      </c>
      <c r="E116" s="13">
        <v>144.66999999999999</v>
      </c>
      <c r="F116" s="13"/>
      <c r="G116" s="22">
        <f t="shared" si="17"/>
        <v>1194.67</v>
      </c>
      <c r="H116" s="3"/>
    </row>
    <row r="117" spans="1:8" ht="55.5" customHeight="1" x14ac:dyDescent="0.25">
      <c r="A117" s="7" t="s">
        <v>206</v>
      </c>
      <c r="B117" s="11" t="s">
        <v>207</v>
      </c>
      <c r="C117" s="4" t="s">
        <v>88</v>
      </c>
      <c r="D117" s="13">
        <v>2201.33</v>
      </c>
      <c r="E117" s="13">
        <v>39.32</v>
      </c>
      <c r="F117" s="13"/>
      <c r="G117" s="22">
        <f t="shared" si="17"/>
        <v>2240.65</v>
      </c>
      <c r="H117" s="3"/>
    </row>
    <row r="118" spans="1:8" ht="55.5" customHeight="1" x14ac:dyDescent="0.25">
      <c r="A118" s="7" t="s">
        <v>208</v>
      </c>
      <c r="B118" s="11" t="s">
        <v>209</v>
      </c>
      <c r="C118" s="4" t="s">
        <v>210</v>
      </c>
      <c r="D118" s="13">
        <v>1575</v>
      </c>
      <c r="E118" s="13">
        <v>110.92</v>
      </c>
      <c r="F118" s="13"/>
      <c r="G118" s="22">
        <f t="shared" si="17"/>
        <v>1685.92</v>
      </c>
      <c r="H118" s="3"/>
    </row>
    <row r="119" spans="1:8" x14ac:dyDescent="0.25">
      <c r="C119" s="12" t="s">
        <v>37</v>
      </c>
      <c r="D119" s="35">
        <f>SUM(D114:D118)</f>
        <v>7635.08</v>
      </c>
      <c r="E119" s="35">
        <f t="shared" ref="E119:G119" si="18">SUM(E114:E118)</f>
        <v>538.57999999999993</v>
      </c>
      <c r="F119" s="35">
        <f t="shared" si="18"/>
        <v>0</v>
      </c>
      <c r="G119" s="35">
        <f t="shared" si="18"/>
        <v>8173.66</v>
      </c>
      <c r="H119" s="9"/>
    </row>
    <row r="120" spans="1:8" x14ac:dyDescent="0.25">
      <c r="C120" s="12" t="s">
        <v>26</v>
      </c>
      <c r="D120" s="35">
        <f>D110+D119</f>
        <v>15672.31</v>
      </c>
      <c r="E120" s="35">
        <f t="shared" ref="E120:G120" si="19">E110+E119</f>
        <v>592.43999999999994</v>
      </c>
      <c r="F120" s="35">
        <f t="shared" si="19"/>
        <v>141.74</v>
      </c>
      <c r="G120" s="35">
        <f t="shared" si="19"/>
        <v>16123.01</v>
      </c>
      <c r="H120" s="9"/>
    </row>
    <row r="122" spans="1:8" x14ac:dyDescent="0.25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2" t="s">
        <v>6</v>
      </c>
      <c r="H122" s="1" t="s">
        <v>7</v>
      </c>
    </row>
    <row r="123" spans="1:8" x14ac:dyDescent="0.25">
      <c r="A123" s="131" t="s">
        <v>211</v>
      </c>
      <c r="B123" s="131"/>
      <c r="C123" s="131"/>
      <c r="D123" s="131"/>
      <c r="E123" s="131"/>
      <c r="F123" s="131"/>
      <c r="G123" s="131"/>
      <c r="H123" s="131"/>
    </row>
    <row r="124" spans="1:8" ht="68.25" customHeight="1" x14ac:dyDescent="0.25">
      <c r="A124" s="7" t="s">
        <v>212</v>
      </c>
      <c r="B124" s="4" t="s">
        <v>213</v>
      </c>
      <c r="C124" s="4" t="s">
        <v>214</v>
      </c>
      <c r="D124" s="13">
        <v>8400</v>
      </c>
      <c r="E124" s="13"/>
      <c r="F124" s="13">
        <v>1247.05</v>
      </c>
      <c r="G124" s="22">
        <f t="shared" ref="G124:G133" si="20">D124+E124-F124</f>
        <v>7152.95</v>
      </c>
      <c r="H124" s="3"/>
    </row>
    <row r="125" spans="1:8" ht="68.25" customHeight="1" x14ac:dyDescent="0.25">
      <c r="A125" s="7" t="s">
        <v>306</v>
      </c>
      <c r="B125" s="4" t="s">
        <v>216</v>
      </c>
      <c r="C125" s="4" t="s">
        <v>217</v>
      </c>
      <c r="D125" s="13">
        <v>3858.75</v>
      </c>
      <c r="E125" s="13"/>
      <c r="F125" s="13">
        <v>326.49</v>
      </c>
      <c r="G125" s="22">
        <f t="shared" si="20"/>
        <v>3532.26</v>
      </c>
      <c r="H125" s="3"/>
    </row>
    <row r="126" spans="1:8" ht="68.25" customHeight="1" x14ac:dyDescent="0.25">
      <c r="A126" s="7" t="s">
        <v>218</v>
      </c>
      <c r="B126" s="4" t="s">
        <v>219</v>
      </c>
      <c r="C126" s="4" t="s">
        <v>217</v>
      </c>
      <c r="D126" s="13">
        <v>3858.75</v>
      </c>
      <c r="E126" s="13"/>
      <c r="F126" s="13">
        <v>326.49</v>
      </c>
      <c r="G126" s="22">
        <f t="shared" si="20"/>
        <v>3532.26</v>
      </c>
      <c r="H126" s="3"/>
    </row>
    <row r="127" spans="1:8" ht="68.25" customHeight="1" x14ac:dyDescent="0.25">
      <c r="A127" s="7" t="s">
        <v>220</v>
      </c>
      <c r="B127" s="4" t="s">
        <v>221</v>
      </c>
      <c r="C127" s="4" t="s">
        <v>217</v>
      </c>
      <c r="D127" s="13">
        <v>3858.75</v>
      </c>
      <c r="E127" s="13"/>
      <c r="F127" s="13">
        <v>326.49</v>
      </c>
      <c r="G127" s="22">
        <f t="shared" si="20"/>
        <v>3532.26</v>
      </c>
      <c r="H127" s="3"/>
    </row>
    <row r="128" spans="1:8" ht="68.25" customHeight="1" x14ac:dyDescent="0.25">
      <c r="A128" s="7" t="s">
        <v>222</v>
      </c>
      <c r="B128" s="4" t="s">
        <v>223</v>
      </c>
      <c r="C128" s="4" t="s">
        <v>217</v>
      </c>
      <c r="D128" s="13">
        <v>3858.75</v>
      </c>
      <c r="E128" s="13"/>
      <c r="F128" s="13">
        <v>326.49</v>
      </c>
      <c r="G128" s="22">
        <f t="shared" si="20"/>
        <v>3532.26</v>
      </c>
      <c r="H128" s="3"/>
    </row>
    <row r="129" spans="1:8" ht="68.25" customHeight="1" x14ac:dyDescent="0.25">
      <c r="A129" s="7" t="s">
        <v>224</v>
      </c>
      <c r="B129" s="4" t="s">
        <v>308</v>
      </c>
      <c r="C129" s="4" t="s">
        <v>217</v>
      </c>
      <c r="D129" s="13">
        <v>3858.75</v>
      </c>
      <c r="E129" s="13"/>
      <c r="F129" s="13">
        <v>326.49</v>
      </c>
      <c r="G129" s="22">
        <f t="shared" si="20"/>
        <v>3532.26</v>
      </c>
      <c r="H129" s="3"/>
    </row>
    <row r="130" spans="1:8" ht="68.25" customHeight="1" x14ac:dyDescent="0.25">
      <c r="A130" s="7" t="s">
        <v>226</v>
      </c>
      <c r="B130" s="4" t="s">
        <v>227</v>
      </c>
      <c r="C130" s="4" t="s">
        <v>217</v>
      </c>
      <c r="D130" s="13">
        <v>3858.75</v>
      </c>
      <c r="E130" s="13"/>
      <c r="F130" s="13">
        <v>326.49</v>
      </c>
      <c r="G130" s="22">
        <f t="shared" si="20"/>
        <v>3532.26</v>
      </c>
      <c r="H130" s="3"/>
    </row>
    <row r="131" spans="1:8" ht="68.25" customHeight="1" x14ac:dyDescent="0.25">
      <c r="A131" s="7" t="s">
        <v>228</v>
      </c>
      <c r="B131" s="4" t="s">
        <v>229</v>
      </c>
      <c r="C131" s="4" t="s">
        <v>217</v>
      </c>
      <c r="D131" s="13">
        <v>3858.75</v>
      </c>
      <c r="E131" s="13"/>
      <c r="F131" s="13">
        <v>326.49</v>
      </c>
      <c r="G131" s="22">
        <f t="shared" si="20"/>
        <v>3532.26</v>
      </c>
      <c r="H131" s="3"/>
    </row>
    <row r="132" spans="1:8" ht="68.25" customHeight="1" x14ac:dyDescent="0.25">
      <c r="A132" s="7" t="s">
        <v>230</v>
      </c>
      <c r="B132" s="4" t="s">
        <v>231</v>
      </c>
      <c r="C132" s="4" t="s">
        <v>217</v>
      </c>
      <c r="D132" s="13">
        <v>3858.75</v>
      </c>
      <c r="E132" s="13"/>
      <c r="F132" s="13">
        <v>326.49</v>
      </c>
      <c r="G132" s="22">
        <f t="shared" si="20"/>
        <v>3532.26</v>
      </c>
      <c r="H132" s="3"/>
    </row>
    <row r="133" spans="1:8" ht="68.25" customHeight="1" x14ac:dyDescent="0.25">
      <c r="A133" s="7" t="s">
        <v>232</v>
      </c>
      <c r="B133" s="4" t="s">
        <v>233</v>
      </c>
      <c r="C133" s="4" t="s">
        <v>217</v>
      </c>
      <c r="D133" s="13">
        <v>3858.75</v>
      </c>
      <c r="E133" s="13"/>
      <c r="F133" s="13">
        <v>326.49</v>
      </c>
      <c r="G133" s="22">
        <f t="shared" si="20"/>
        <v>3532.26</v>
      </c>
      <c r="H133" s="3"/>
    </row>
    <row r="134" spans="1:8" x14ac:dyDescent="0.25">
      <c r="A134" s="16"/>
      <c r="B134" s="17"/>
      <c r="C134" s="2" t="s">
        <v>26</v>
      </c>
      <c r="D134" s="39">
        <f>SUM(D124:D133)</f>
        <v>43128.75</v>
      </c>
      <c r="E134" s="39">
        <f t="shared" ref="E134:G134" si="21">SUM(E124:E133)</f>
        <v>0</v>
      </c>
      <c r="F134" s="39">
        <f t="shared" si="21"/>
        <v>4185.4599999999991</v>
      </c>
      <c r="G134" s="39">
        <f t="shared" si="21"/>
        <v>38943.290000000008</v>
      </c>
      <c r="H134" s="9"/>
    </row>
    <row r="136" spans="1:8" x14ac:dyDescent="0.25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2" t="s">
        <v>6</v>
      </c>
      <c r="H136" s="1" t="s">
        <v>7</v>
      </c>
    </row>
    <row r="137" spans="1:8" x14ac:dyDescent="0.25">
      <c r="A137" s="131" t="s">
        <v>234</v>
      </c>
      <c r="B137" s="131"/>
      <c r="C137" s="131"/>
      <c r="D137" s="131"/>
      <c r="E137" s="131"/>
      <c r="F137" s="131"/>
      <c r="G137" s="131"/>
      <c r="H137" s="131"/>
    </row>
    <row r="138" spans="1:8" ht="61.5" customHeight="1" x14ac:dyDescent="0.25">
      <c r="A138" s="11" t="s">
        <v>235</v>
      </c>
      <c r="B138" s="4" t="s">
        <v>236</v>
      </c>
      <c r="C138" s="4" t="s">
        <v>237</v>
      </c>
      <c r="D138" s="10">
        <v>7350</v>
      </c>
      <c r="E138" s="3"/>
      <c r="F138" s="10">
        <v>1022.77</v>
      </c>
      <c r="G138" s="15">
        <f>D138+E138-F138</f>
        <v>6327.23</v>
      </c>
      <c r="H138" s="3"/>
    </row>
    <row r="139" spans="1:8" ht="61.5" customHeight="1" x14ac:dyDescent="0.25">
      <c r="A139" s="11" t="s">
        <v>238</v>
      </c>
      <c r="B139" s="4" t="s">
        <v>239</v>
      </c>
      <c r="C139" s="4" t="s">
        <v>240</v>
      </c>
      <c r="D139" s="10">
        <v>4051.95</v>
      </c>
      <c r="E139" s="3"/>
      <c r="F139" s="33">
        <v>357.4</v>
      </c>
      <c r="G139" s="15">
        <f t="shared" ref="G139:G149" si="22">D139+E139-F139</f>
        <v>3694.5499999999997</v>
      </c>
      <c r="H139" s="34"/>
    </row>
    <row r="140" spans="1:8" ht="61.5" customHeight="1" x14ac:dyDescent="0.25">
      <c r="A140" s="11" t="s">
        <v>263</v>
      </c>
      <c r="B140" s="4" t="s">
        <v>264</v>
      </c>
      <c r="C140" s="4" t="s">
        <v>240</v>
      </c>
      <c r="D140" s="10">
        <v>4051.95</v>
      </c>
      <c r="E140" s="34"/>
      <c r="F140" s="33">
        <v>357.4</v>
      </c>
      <c r="G140" s="15">
        <f t="shared" si="22"/>
        <v>3694.5499999999997</v>
      </c>
      <c r="H140" s="34"/>
    </row>
    <row r="141" spans="1:8" ht="61.5" customHeight="1" x14ac:dyDescent="0.25">
      <c r="A141" s="11" t="s">
        <v>241</v>
      </c>
      <c r="B141" s="4" t="s">
        <v>242</v>
      </c>
      <c r="C141" s="4" t="s">
        <v>243</v>
      </c>
      <c r="D141" s="10">
        <v>2949.45</v>
      </c>
      <c r="E141" s="34"/>
      <c r="F141" s="10">
        <v>71.47</v>
      </c>
      <c r="G141" s="15">
        <f t="shared" si="22"/>
        <v>2877.98</v>
      </c>
      <c r="H141" s="3"/>
    </row>
    <row r="142" spans="1:8" ht="61.5" customHeight="1" x14ac:dyDescent="0.25">
      <c r="A142" s="11" t="s">
        <v>244</v>
      </c>
      <c r="B142" s="4" t="s">
        <v>245</v>
      </c>
      <c r="C142" s="4" t="s">
        <v>243</v>
      </c>
      <c r="D142" s="10">
        <v>2949.45</v>
      </c>
      <c r="E142" s="3"/>
      <c r="F142" s="10">
        <v>71.47</v>
      </c>
      <c r="G142" s="15">
        <f t="shared" si="22"/>
        <v>2877.98</v>
      </c>
      <c r="H142" s="3"/>
    </row>
    <row r="143" spans="1:8" ht="61.5" customHeight="1" x14ac:dyDescent="0.25">
      <c r="A143" s="11" t="s">
        <v>246</v>
      </c>
      <c r="B143" s="4" t="s">
        <v>247</v>
      </c>
      <c r="C143" s="4" t="s">
        <v>243</v>
      </c>
      <c r="D143" s="10">
        <v>2949.45</v>
      </c>
      <c r="E143" s="3"/>
      <c r="F143" s="10">
        <v>71.47</v>
      </c>
      <c r="G143" s="15">
        <f t="shared" si="22"/>
        <v>2877.98</v>
      </c>
      <c r="H143" s="3"/>
    </row>
    <row r="144" spans="1:8" ht="61.5" customHeight="1" x14ac:dyDescent="0.25">
      <c r="A144" s="11" t="s">
        <v>248</v>
      </c>
      <c r="B144" s="4" t="s">
        <v>249</v>
      </c>
      <c r="C144" s="4" t="s">
        <v>243</v>
      </c>
      <c r="D144" s="10">
        <v>2949.45</v>
      </c>
      <c r="E144" s="3"/>
      <c r="F144" s="10">
        <v>71.47</v>
      </c>
      <c r="G144" s="15">
        <f t="shared" si="22"/>
        <v>2877.98</v>
      </c>
      <c r="H144" s="3"/>
    </row>
    <row r="145" spans="1:8" ht="61.5" customHeight="1" x14ac:dyDescent="0.25">
      <c r="A145" s="11" t="s">
        <v>252</v>
      </c>
      <c r="B145" s="4" t="s">
        <v>253</v>
      </c>
      <c r="C145" s="4" t="s">
        <v>243</v>
      </c>
      <c r="D145" s="10">
        <v>2949.45</v>
      </c>
      <c r="E145" s="3"/>
      <c r="F145" s="10">
        <v>71.47</v>
      </c>
      <c r="G145" s="15">
        <f t="shared" si="22"/>
        <v>2877.98</v>
      </c>
      <c r="H145" s="3"/>
    </row>
    <row r="146" spans="1:8" ht="61.5" customHeight="1" x14ac:dyDescent="0.25">
      <c r="A146" s="11" t="s">
        <v>266</v>
      </c>
      <c r="B146" s="4" t="s">
        <v>254</v>
      </c>
      <c r="C146" s="4" t="s">
        <v>243</v>
      </c>
      <c r="D146" s="10">
        <v>2949.45</v>
      </c>
      <c r="E146" s="3"/>
      <c r="F146" s="10">
        <v>71.47</v>
      </c>
      <c r="G146" s="15">
        <f t="shared" si="22"/>
        <v>2877.98</v>
      </c>
      <c r="H146" s="3"/>
    </row>
    <row r="147" spans="1:8" ht="61.5" customHeight="1" x14ac:dyDescent="0.25">
      <c r="A147" s="11" t="s">
        <v>255</v>
      </c>
      <c r="B147" s="4" t="s">
        <v>256</v>
      </c>
      <c r="C147" s="4" t="s">
        <v>243</v>
      </c>
      <c r="D147" s="10">
        <v>2949.45</v>
      </c>
      <c r="E147" s="3"/>
      <c r="F147" s="10">
        <v>71.47</v>
      </c>
      <c r="G147" s="15">
        <f t="shared" si="22"/>
        <v>2877.98</v>
      </c>
      <c r="H147" s="3"/>
    </row>
    <row r="148" spans="1:8" ht="61.5" customHeight="1" x14ac:dyDescent="0.25">
      <c r="A148" s="11" t="s">
        <v>258</v>
      </c>
      <c r="B148" s="4" t="s">
        <v>257</v>
      </c>
      <c r="C148" s="4" t="s">
        <v>243</v>
      </c>
      <c r="D148" s="10">
        <v>2949.45</v>
      </c>
      <c r="E148" s="3"/>
      <c r="F148" s="10">
        <v>71.47</v>
      </c>
      <c r="G148" s="15">
        <f t="shared" si="22"/>
        <v>2877.98</v>
      </c>
      <c r="H148" s="3"/>
    </row>
    <row r="149" spans="1:8" ht="61.5" customHeight="1" x14ac:dyDescent="0.25">
      <c r="A149" s="11" t="s">
        <v>259</v>
      </c>
      <c r="B149" s="4" t="s">
        <v>260</v>
      </c>
      <c r="C149" s="4" t="s">
        <v>243</v>
      </c>
      <c r="D149" s="10">
        <v>2949.45</v>
      </c>
      <c r="E149" s="3"/>
      <c r="F149" s="10">
        <v>71.47</v>
      </c>
      <c r="G149" s="15">
        <f t="shared" si="22"/>
        <v>2877.98</v>
      </c>
      <c r="H149" s="3"/>
    </row>
    <row r="150" spans="1:8" x14ac:dyDescent="0.25">
      <c r="A150" s="14"/>
      <c r="C150" s="29" t="s">
        <v>26</v>
      </c>
      <c r="D150" s="40">
        <f>SUM(D138:D149)</f>
        <v>41998.95</v>
      </c>
      <c r="E150" s="40">
        <f>SUM(E138:E149)</f>
        <v>0</v>
      </c>
      <c r="F150" s="40">
        <f>SUM(F138:F149)</f>
        <v>2380.7999999999993</v>
      </c>
      <c r="G150" s="40">
        <f>SUM(G138:G149)</f>
        <v>39618.15</v>
      </c>
    </row>
    <row r="151" spans="1:8" x14ac:dyDescent="0.25">
      <c r="A151" s="32"/>
    </row>
    <row r="152" spans="1:8" x14ac:dyDescent="0.25">
      <c r="A152" s="1" t="s">
        <v>0</v>
      </c>
      <c r="B152" s="1" t="s">
        <v>1</v>
      </c>
      <c r="C152" s="1" t="s">
        <v>2</v>
      </c>
      <c r="D152" s="1" t="s">
        <v>3</v>
      </c>
      <c r="E152" s="1" t="s">
        <v>4</v>
      </c>
      <c r="F152" s="1" t="s">
        <v>5</v>
      </c>
      <c r="G152" s="2" t="s">
        <v>6</v>
      </c>
      <c r="H152" s="1" t="s">
        <v>7</v>
      </c>
    </row>
    <row r="153" spans="1:8" ht="74.25" customHeight="1" x14ac:dyDescent="0.25">
      <c r="A153" s="7" t="s">
        <v>276</v>
      </c>
      <c r="B153" s="4" t="s">
        <v>275</v>
      </c>
      <c r="C153" s="4" t="s">
        <v>292</v>
      </c>
      <c r="D153" s="10">
        <v>588</v>
      </c>
      <c r="E153" s="13">
        <v>174.24</v>
      </c>
      <c r="F153" s="11"/>
      <c r="G153" s="22">
        <f>D153+E153</f>
        <v>762.24</v>
      </c>
      <c r="H153" s="3"/>
    </row>
    <row r="154" spans="1:8" ht="74.25" customHeight="1" x14ac:dyDescent="0.25">
      <c r="A154" s="7" t="s">
        <v>277</v>
      </c>
      <c r="B154" s="4" t="s">
        <v>302</v>
      </c>
      <c r="C154" s="4" t="s">
        <v>293</v>
      </c>
      <c r="D154" s="10">
        <v>588</v>
      </c>
      <c r="E154" s="13">
        <v>174.24</v>
      </c>
      <c r="F154" s="3"/>
      <c r="G154" s="22">
        <f t="shared" ref="G154:G161" si="23">D154+E154</f>
        <v>762.24</v>
      </c>
      <c r="H154" s="3"/>
    </row>
    <row r="155" spans="1:8" ht="74.25" customHeight="1" x14ac:dyDescent="0.25">
      <c r="A155" s="7" t="s">
        <v>278</v>
      </c>
      <c r="B155" s="4" t="s">
        <v>279</v>
      </c>
      <c r="C155" s="4" t="s">
        <v>294</v>
      </c>
      <c r="D155" s="10">
        <v>588</v>
      </c>
      <c r="E155" s="13">
        <v>174.24</v>
      </c>
      <c r="F155" s="3"/>
      <c r="G155" s="22">
        <f t="shared" si="23"/>
        <v>762.24</v>
      </c>
      <c r="H155" s="3"/>
    </row>
    <row r="156" spans="1:8" ht="74.25" customHeight="1" x14ac:dyDescent="0.25">
      <c r="A156" s="7" t="s">
        <v>280</v>
      </c>
      <c r="B156" s="4" t="s">
        <v>281</v>
      </c>
      <c r="C156" s="4" t="s">
        <v>295</v>
      </c>
      <c r="D156" s="10">
        <v>588</v>
      </c>
      <c r="E156" s="13">
        <v>174.24</v>
      </c>
      <c r="F156" s="3"/>
      <c r="G156" s="22">
        <f t="shared" si="23"/>
        <v>762.24</v>
      </c>
      <c r="H156" s="3"/>
    </row>
    <row r="157" spans="1:8" ht="74.25" customHeight="1" x14ac:dyDescent="0.25">
      <c r="A157" s="7" t="s">
        <v>282</v>
      </c>
      <c r="B157" s="4" t="s">
        <v>283</v>
      </c>
      <c r="C157" s="4" t="s">
        <v>296</v>
      </c>
      <c r="D157" s="10">
        <v>588</v>
      </c>
      <c r="E157" s="13">
        <v>174.24</v>
      </c>
      <c r="F157" s="3"/>
      <c r="G157" s="22">
        <f t="shared" si="23"/>
        <v>762.24</v>
      </c>
      <c r="H157" s="3"/>
    </row>
    <row r="158" spans="1:8" ht="74.25" customHeight="1" x14ac:dyDescent="0.25">
      <c r="A158" s="7" t="s">
        <v>284</v>
      </c>
      <c r="B158" s="4" t="s">
        <v>285</v>
      </c>
      <c r="C158" s="4" t="s">
        <v>297</v>
      </c>
      <c r="D158" s="10">
        <v>588</v>
      </c>
      <c r="E158" s="13">
        <v>174.24</v>
      </c>
      <c r="F158" s="3"/>
      <c r="G158" s="22">
        <f t="shared" si="23"/>
        <v>762.24</v>
      </c>
      <c r="H158" s="3"/>
    </row>
    <row r="159" spans="1:8" ht="74.25" customHeight="1" x14ac:dyDescent="0.25">
      <c r="A159" s="7" t="s">
        <v>286</v>
      </c>
      <c r="B159" s="4" t="s">
        <v>287</v>
      </c>
      <c r="C159" s="4" t="s">
        <v>298</v>
      </c>
      <c r="D159" s="10">
        <v>588</v>
      </c>
      <c r="E159" s="13">
        <v>174.24</v>
      </c>
      <c r="F159" s="3"/>
      <c r="G159" s="22">
        <f t="shared" si="23"/>
        <v>762.24</v>
      </c>
      <c r="H159" s="3"/>
    </row>
    <row r="160" spans="1:8" ht="74.25" customHeight="1" x14ac:dyDescent="0.25">
      <c r="A160" s="7" t="s">
        <v>288</v>
      </c>
      <c r="B160" s="4" t="s">
        <v>289</v>
      </c>
      <c r="C160" s="4" t="s">
        <v>299</v>
      </c>
      <c r="D160" s="10">
        <v>588</v>
      </c>
      <c r="E160" s="13">
        <v>174.24</v>
      </c>
      <c r="F160" s="3"/>
      <c r="G160" s="22">
        <f t="shared" si="23"/>
        <v>762.24</v>
      </c>
      <c r="H160" s="3"/>
    </row>
    <row r="161" spans="1:8" ht="74.25" customHeight="1" x14ac:dyDescent="0.25">
      <c r="A161" s="7" t="s">
        <v>290</v>
      </c>
      <c r="B161" s="4" t="s">
        <v>291</v>
      </c>
      <c r="C161" s="4" t="s">
        <v>300</v>
      </c>
      <c r="D161" s="10">
        <v>588</v>
      </c>
      <c r="E161" s="13">
        <v>174.24</v>
      </c>
      <c r="F161" s="3"/>
      <c r="G161" s="22">
        <f t="shared" si="23"/>
        <v>762.24</v>
      </c>
      <c r="H161" s="3"/>
    </row>
    <row r="162" spans="1:8" x14ac:dyDescent="0.25">
      <c r="C162" s="2" t="s">
        <v>26</v>
      </c>
      <c r="D162" s="35">
        <f>SUM(D153:D161)</f>
        <v>5292</v>
      </c>
      <c r="E162" s="35">
        <f>SUM(E153:E161)</f>
        <v>1568.16</v>
      </c>
      <c r="F162" s="35">
        <f>SUM(F153:F161)</f>
        <v>0</v>
      </c>
      <c r="G162" s="35">
        <f>SUM(G153:G161)</f>
        <v>6860.1599999999989</v>
      </c>
    </row>
  </sheetData>
  <mergeCells count="15">
    <mergeCell ref="A113:H113"/>
    <mergeCell ref="A123:H123"/>
    <mergeCell ref="A137:H137"/>
    <mergeCell ref="A46:H46"/>
    <mergeCell ref="A58:H58"/>
    <mergeCell ref="A68:H68"/>
    <mergeCell ref="A73:H73"/>
    <mergeCell ref="A88:H88"/>
    <mergeCell ref="A106:H106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headerFooter>
    <oddHeader>&amp;CNOMINA DE EMPLEADOS DEL H. AYUNTAMIENTO DE ATENGO, JAL CORRESPONDIENTE DE   01       AL     15    DE    MAYO DE 2013.</oddHeader>
    <oddFooter xml:space="preserve">&amp;L____________________________________________________
ROSENDO PEREZ LEPE
PRESIDENTE MUNICIPAL&amp;R____________________________________________________
KARINA MAGAÑA PATIÑO
SECRETARIO GENERAL
</oddFooter>
  </headerFooter>
  <rowBreaks count="8" manualBreakCount="8">
    <brk id="18" max="16383" man="1"/>
    <brk id="43" max="16383" man="1"/>
    <brk id="65" max="16383" man="1"/>
    <brk id="85" max="16383" man="1"/>
    <brk id="103" max="16383" man="1"/>
    <brk id="120" max="16383" man="1"/>
    <brk id="134" max="16383" man="1"/>
    <brk id="15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Normal="100" workbookViewId="0">
      <selection sqref="A1:H163"/>
    </sheetView>
  </sheetViews>
  <sheetFormatPr baseColWidth="10" defaultRowHeight="15" x14ac:dyDescent="0.25"/>
  <cols>
    <col min="1" max="1" width="38.7109375" customWidth="1"/>
    <col min="2" max="2" width="14.5703125" customWidth="1"/>
    <col min="3" max="3" width="35.28515625" customWidth="1"/>
    <col min="4" max="4" width="14.7109375" customWidth="1"/>
    <col min="5" max="5" width="14.85546875" customWidth="1"/>
    <col min="6" max="6" width="12.28515625" customWidth="1"/>
    <col min="7" max="7" width="14.7109375" customWidth="1"/>
    <col min="8" max="8" width="53.5703125" customWidth="1"/>
  </cols>
  <sheetData>
    <row r="1" spans="1:8" x14ac:dyDescent="0.25">
      <c r="A1" s="1" t="s">
        <v>319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5.2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5.2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5.2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5.2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5.2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5.2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71.2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71.25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71.2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71.2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6.7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6.7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1.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0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9.7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69.7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9.75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69.75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53.2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53.2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53.2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53.2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53.2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53.2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53.2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53.2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55.5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55.5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55.5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55.5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55.5" customHeight="1" x14ac:dyDescent="0.25">
      <c r="A63" s="7" t="s">
        <v>108</v>
      </c>
      <c r="B63" s="4" t="s">
        <v>109</v>
      </c>
      <c r="C63" s="5" t="s">
        <v>311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48.7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64.5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64.5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64.5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64.5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64.5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64.5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64.5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64.5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64.5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64.5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54.75" customHeight="1" x14ac:dyDescent="0.25">
      <c r="A89" s="11" t="s">
        <v>149</v>
      </c>
      <c r="B89" s="11" t="s">
        <v>150</v>
      </c>
      <c r="C89" s="4" t="s">
        <v>151</v>
      </c>
      <c r="D89" s="10">
        <v>3756.9</v>
      </c>
      <c r="E89" s="10"/>
      <c r="F89" s="10">
        <v>310.19</v>
      </c>
      <c r="G89" s="22">
        <f t="shared" ref="G89:G101" si="13">D89+E89-F89</f>
        <v>3446.71</v>
      </c>
      <c r="H89" s="3"/>
    </row>
    <row r="90" spans="1:8" ht="54.75" customHeight="1" x14ac:dyDescent="0.25">
      <c r="A90" s="11" t="s">
        <v>152</v>
      </c>
      <c r="B90" s="11" t="s">
        <v>153</v>
      </c>
      <c r="C90" s="4" t="s">
        <v>13</v>
      </c>
      <c r="D90" s="10">
        <v>1680</v>
      </c>
      <c r="E90" s="10">
        <v>104.2</v>
      </c>
      <c r="F90" s="10"/>
      <c r="G90" s="22">
        <f t="shared" si="13"/>
        <v>1784.2</v>
      </c>
      <c r="H90" s="3"/>
    </row>
    <row r="91" spans="1:8" ht="54.75" customHeight="1" x14ac:dyDescent="0.25">
      <c r="A91" s="11" t="s">
        <v>154</v>
      </c>
      <c r="B91" s="11" t="s">
        <v>155</v>
      </c>
      <c r="C91" s="4" t="s">
        <v>156</v>
      </c>
      <c r="D91" s="10">
        <v>6825</v>
      </c>
      <c r="E91" s="10"/>
      <c r="F91" s="10">
        <v>910.63</v>
      </c>
      <c r="G91" s="22">
        <f t="shared" si="13"/>
        <v>5914.37</v>
      </c>
      <c r="H91" s="3"/>
    </row>
    <row r="92" spans="1:8" ht="54.75" customHeight="1" x14ac:dyDescent="0.25">
      <c r="A92" s="11" t="s">
        <v>157</v>
      </c>
      <c r="B92" s="11" t="s">
        <v>158</v>
      </c>
      <c r="C92" s="4" t="s">
        <v>159</v>
      </c>
      <c r="D92" s="10">
        <v>2910.6</v>
      </c>
      <c r="E92" s="10"/>
      <c r="F92" s="10">
        <v>67.239999999999995</v>
      </c>
      <c r="G92" s="22">
        <f t="shared" si="13"/>
        <v>2843.36</v>
      </c>
      <c r="H92" s="3"/>
    </row>
    <row r="93" spans="1:8" ht="54.75" customHeight="1" x14ac:dyDescent="0.25">
      <c r="A93" s="11" t="s">
        <v>160</v>
      </c>
      <c r="B93" s="11" t="s">
        <v>161</v>
      </c>
      <c r="C93" s="4" t="s">
        <v>162</v>
      </c>
      <c r="D93" s="10">
        <v>1890</v>
      </c>
      <c r="E93" s="10">
        <v>78.760000000000005</v>
      </c>
      <c r="F93" s="10"/>
      <c r="G93" s="22">
        <f t="shared" si="13"/>
        <v>1968.76</v>
      </c>
      <c r="H93" s="3"/>
    </row>
    <row r="94" spans="1:8" ht="54.75" customHeight="1" x14ac:dyDescent="0.25">
      <c r="A94" s="11" t="s">
        <v>163</v>
      </c>
      <c r="B94" s="11" t="s">
        <v>164</v>
      </c>
      <c r="C94" s="4" t="s">
        <v>91</v>
      </c>
      <c r="D94" s="10">
        <v>2465.9299999999998</v>
      </c>
      <c r="E94" s="10"/>
      <c r="F94" s="10">
        <v>3.86</v>
      </c>
      <c r="G94" s="22">
        <f t="shared" si="13"/>
        <v>2462.0699999999997</v>
      </c>
      <c r="H94" s="3"/>
    </row>
    <row r="95" spans="1:8" ht="54.75" customHeight="1" x14ac:dyDescent="0.25">
      <c r="A95" s="11" t="s">
        <v>165</v>
      </c>
      <c r="B95" s="11" t="s">
        <v>166</v>
      </c>
      <c r="C95" s="4" t="s">
        <v>167</v>
      </c>
      <c r="D95" s="10">
        <v>2873.85</v>
      </c>
      <c r="E95" s="10"/>
      <c r="F95" s="10">
        <v>63.24</v>
      </c>
      <c r="G95" s="22">
        <f t="shared" si="13"/>
        <v>2810.61</v>
      </c>
      <c r="H95" s="3"/>
    </row>
    <row r="96" spans="1:8" ht="54.75" customHeight="1" x14ac:dyDescent="0.25">
      <c r="A96" s="11" t="s">
        <v>168</v>
      </c>
      <c r="B96" s="11" t="s">
        <v>169</v>
      </c>
      <c r="C96" s="4" t="s">
        <v>170</v>
      </c>
      <c r="D96" s="10">
        <v>2756.25</v>
      </c>
      <c r="E96" s="10"/>
      <c r="F96" s="10">
        <v>50.45</v>
      </c>
      <c r="G96" s="22">
        <f t="shared" si="13"/>
        <v>2705.8</v>
      </c>
      <c r="H96" s="3"/>
    </row>
    <row r="97" spans="1:8" ht="54.75" customHeight="1" x14ac:dyDescent="0.25">
      <c r="A97" s="11" t="s">
        <v>171</v>
      </c>
      <c r="B97" s="11" t="s">
        <v>172</v>
      </c>
      <c r="C97" s="4" t="s">
        <v>173</v>
      </c>
      <c r="D97" s="10">
        <v>1751.4</v>
      </c>
      <c r="E97" s="10">
        <v>87.63</v>
      </c>
      <c r="F97" s="10"/>
      <c r="G97" s="22">
        <f t="shared" si="13"/>
        <v>1839.0300000000002</v>
      </c>
      <c r="H97" s="3"/>
    </row>
    <row r="98" spans="1:8" ht="54.75" customHeight="1" x14ac:dyDescent="0.25">
      <c r="A98" s="11" t="s">
        <v>174</v>
      </c>
      <c r="B98" s="11" t="s">
        <v>175</v>
      </c>
      <c r="C98" s="4" t="s">
        <v>173</v>
      </c>
      <c r="D98" s="10">
        <v>1751.4</v>
      </c>
      <c r="E98" s="10">
        <v>87.63</v>
      </c>
      <c r="F98" s="10"/>
      <c r="G98" s="22">
        <f t="shared" si="13"/>
        <v>1839.0300000000002</v>
      </c>
      <c r="H98" s="3"/>
    </row>
    <row r="99" spans="1:8" ht="54.75" customHeight="1" x14ac:dyDescent="0.25">
      <c r="A99" s="11" t="s">
        <v>176</v>
      </c>
      <c r="B99" s="11" t="s">
        <v>177</v>
      </c>
      <c r="C99" s="4" t="s">
        <v>178</v>
      </c>
      <c r="D99" s="10">
        <v>3104.85</v>
      </c>
      <c r="E99" s="10"/>
      <c r="F99" s="10">
        <v>108.62</v>
      </c>
      <c r="G99" s="22">
        <f t="shared" si="13"/>
        <v>2996.23</v>
      </c>
      <c r="H99" s="3"/>
    </row>
    <row r="100" spans="1:8" ht="54.75" customHeight="1" x14ac:dyDescent="0.25">
      <c r="A100" s="11" t="s">
        <v>179</v>
      </c>
      <c r="B100" s="11" t="s">
        <v>180</v>
      </c>
      <c r="C100" s="4" t="s">
        <v>181</v>
      </c>
      <c r="D100" s="10">
        <v>3104.85</v>
      </c>
      <c r="E100" s="10"/>
      <c r="F100" s="10">
        <v>108.62</v>
      </c>
      <c r="G100" s="22">
        <f t="shared" si="13"/>
        <v>2996.23</v>
      </c>
      <c r="H100" s="3"/>
    </row>
    <row r="101" spans="1:8" ht="54.75" customHeight="1" x14ac:dyDescent="0.25">
      <c r="A101" s="11" t="s">
        <v>182</v>
      </c>
      <c r="B101" s="11" t="s">
        <v>183</v>
      </c>
      <c r="C101" s="4" t="s">
        <v>265</v>
      </c>
      <c r="D101" s="10">
        <v>2668.05</v>
      </c>
      <c r="E101" s="10"/>
      <c r="F101" s="10">
        <v>40.85</v>
      </c>
      <c r="G101" s="22">
        <f t="shared" si="13"/>
        <v>2627.2000000000003</v>
      </c>
      <c r="H101" s="3"/>
    </row>
    <row r="102" spans="1:8" x14ac:dyDescent="0.25">
      <c r="C102" s="12" t="s">
        <v>26</v>
      </c>
      <c r="D102" s="19">
        <f>SUM(D89:D101)</f>
        <v>37539.08</v>
      </c>
      <c r="E102" s="19">
        <f>SUM(E89:E101)</f>
        <v>358.22</v>
      </c>
      <c r="F102" s="19">
        <f>SUM(F89:F101)</f>
        <v>1663.6999999999998</v>
      </c>
      <c r="G102" s="19">
        <f>SUM(G89:G101)</f>
        <v>36233.599999999999</v>
      </c>
    </row>
    <row r="104" spans="1:8" x14ac:dyDescent="0.2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2" t="s">
        <v>6</v>
      </c>
      <c r="H104" s="1" t="s">
        <v>7</v>
      </c>
    </row>
    <row r="105" spans="1:8" x14ac:dyDescent="0.25">
      <c r="A105" s="130" t="s">
        <v>187</v>
      </c>
      <c r="B105" s="130"/>
      <c r="C105" s="130"/>
      <c r="D105" s="130"/>
      <c r="E105" s="130"/>
      <c r="F105" s="130"/>
      <c r="G105" s="130"/>
      <c r="H105" s="130"/>
    </row>
    <row r="106" spans="1:8" ht="66" customHeight="1" x14ac:dyDescent="0.25">
      <c r="A106" s="7" t="s">
        <v>188</v>
      </c>
      <c r="B106" s="4" t="s">
        <v>189</v>
      </c>
      <c r="C106" s="4" t="s">
        <v>190</v>
      </c>
      <c r="D106" s="10">
        <v>3406.73</v>
      </c>
      <c r="E106" s="10"/>
      <c r="F106" s="10">
        <v>141.74</v>
      </c>
      <c r="G106" s="22">
        <f t="shared" ref="G106:G108" si="14">D106+E106-F106</f>
        <v>3264.99</v>
      </c>
      <c r="H106" s="3"/>
    </row>
    <row r="107" spans="1:8" ht="66" customHeight="1" x14ac:dyDescent="0.25">
      <c r="A107" s="7" t="s">
        <v>191</v>
      </c>
      <c r="B107" s="4" t="s">
        <v>192</v>
      </c>
      <c r="C107" s="4" t="s">
        <v>193</v>
      </c>
      <c r="D107" s="10">
        <v>2315.25</v>
      </c>
      <c r="E107" s="10">
        <v>26.93</v>
      </c>
      <c r="F107" s="10"/>
      <c r="G107" s="22">
        <f t="shared" si="14"/>
        <v>2342.1799999999998</v>
      </c>
      <c r="H107" s="3"/>
    </row>
    <row r="108" spans="1:8" ht="66" customHeight="1" x14ac:dyDescent="0.25">
      <c r="A108" s="7" t="s">
        <v>194</v>
      </c>
      <c r="B108" s="4" t="s">
        <v>195</v>
      </c>
      <c r="C108" s="4" t="s">
        <v>193</v>
      </c>
      <c r="D108" s="10">
        <v>2315.25</v>
      </c>
      <c r="E108" s="10">
        <v>26.93</v>
      </c>
      <c r="F108" s="10"/>
      <c r="G108" s="22">
        <f t="shared" si="14"/>
        <v>2342.1799999999998</v>
      </c>
      <c r="H108" s="3"/>
    </row>
    <row r="109" spans="1:8" x14ac:dyDescent="0.25">
      <c r="C109" s="12" t="s">
        <v>37</v>
      </c>
      <c r="D109" s="38">
        <f>SUM(D106:D108)</f>
        <v>8037.23</v>
      </c>
      <c r="E109" s="38">
        <f t="shared" ref="E109:G109" si="15">SUM(E106:E108)</f>
        <v>53.86</v>
      </c>
      <c r="F109" s="38">
        <f t="shared" si="15"/>
        <v>141.74</v>
      </c>
      <c r="G109" s="38">
        <f t="shared" si="15"/>
        <v>7949.35</v>
      </c>
    </row>
    <row r="111" spans="1:8" x14ac:dyDescent="0.25">
      <c r="A111" s="1" t="s">
        <v>0</v>
      </c>
      <c r="B111" s="1" t="s">
        <v>1</v>
      </c>
      <c r="C111" s="1" t="s">
        <v>2</v>
      </c>
      <c r="D111" s="1" t="s">
        <v>3</v>
      </c>
      <c r="E111" s="1" t="s">
        <v>4</v>
      </c>
      <c r="F111" s="1" t="s">
        <v>5</v>
      </c>
      <c r="G111" s="2" t="s">
        <v>6</v>
      </c>
      <c r="H111" s="1" t="s">
        <v>7</v>
      </c>
    </row>
    <row r="112" spans="1:8" x14ac:dyDescent="0.25">
      <c r="A112" s="130" t="s">
        <v>196</v>
      </c>
      <c r="B112" s="130"/>
      <c r="C112" s="130"/>
      <c r="D112" s="130"/>
      <c r="E112" s="130"/>
      <c r="F112" s="130"/>
      <c r="G112" s="130"/>
      <c r="H112" s="130"/>
    </row>
    <row r="113" spans="1:8" ht="66.75" customHeight="1" x14ac:dyDescent="0.25">
      <c r="A113" s="7" t="s">
        <v>197</v>
      </c>
      <c r="B113" s="11" t="s">
        <v>198</v>
      </c>
      <c r="C113" s="4" t="s">
        <v>199</v>
      </c>
      <c r="D113" s="13">
        <v>1618.05</v>
      </c>
      <c r="E113" s="13">
        <v>108.16</v>
      </c>
      <c r="F113" s="13"/>
      <c r="G113" s="22">
        <f t="shared" ref="G113:G117" si="16">D113+E113-F113</f>
        <v>1726.21</v>
      </c>
      <c r="H113" s="3"/>
    </row>
    <row r="114" spans="1:8" ht="66.75" customHeight="1" x14ac:dyDescent="0.25">
      <c r="A114" s="7" t="s">
        <v>200</v>
      </c>
      <c r="B114" s="11" t="s">
        <v>201</v>
      </c>
      <c r="C114" s="4" t="s">
        <v>202</v>
      </c>
      <c r="D114" s="13">
        <v>1190.7</v>
      </c>
      <c r="E114" s="13">
        <v>135.51</v>
      </c>
      <c r="F114" s="13"/>
      <c r="G114" s="22">
        <f t="shared" si="16"/>
        <v>1326.21</v>
      </c>
      <c r="H114" s="3"/>
    </row>
    <row r="115" spans="1:8" ht="66.75" customHeight="1" x14ac:dyDescent="0.25">
      <c r="A115" s="7" t="s">
        <v>203</v>
      </c>
      <c r="B115" s="11" t="s">
        <v>204</v>
      </c>
      <c r="C115" s="4" t="s">
        <v>205</v>
      </c>
      <c r="D115" s="13">
        <v>1050</v>
      </c>
      <c r="E115" s="13">
        <v>144.66999999999999</v>
      </c>
      <c r="F115" s="13"/>
      <c r="G115" s="22">
        <f t="shared" si="16"/>
        <v>1194.67</v>
      </c>
      <c r="H115" s="3"/>
    </row>
    <row r="116" spans="1:8" ht="66.75" customHeight="1" x14ac:dyDescent="0.25">
      <c r="A116" s="7" t="s">
        <v>206</v>
      </c>
      <c r="B116" s="11" t="s">
        <v>207</v>
      </c>
      <c r="C116" s="4" t="s">
        <v>88</v>
      </c>
      <c r="D116" s="13">
        <v>2201.33</v>
      </c>
      <c r="E116" s="13">
        <v>39.32</v>
      </c>
      <c r="F116" s="13"/>
      <c r="G116" s="22">
        <f t="shared" si="16"/>
        <v>2240.65</v>
      </c>
      <c r="H116" s="3"/>
    </row>
    <row r="117" spans="1:8" ht="66.75" customHeight="1" x14ac:dyDescent="0.25">
      <c r="A117" s="7" t="s">
        <v>208</v>
      </c>
      <c r="B117" s="11" t="s">
        <v>209</v>
      </c>
      <c r="C117" s="4" t="s">
        <v>210</v>
      </c>
      <c r="D117" s="13">
        <v>1575</v>
      </c>
      <c r="E117" s="13">
        <v>110.92</v>
      </c>
      <c r="F117" s="13"/>
      <c r="G117" s="22">
        <f t="shared" si="16"/>
        <v>1685.92</v>
      </c>
      <c r="H117" s="3"/>
    </row>
    <row r="118" spans="1:8" x14ac:dyDescent="0.25">
      <c r="C118" s="12" t="s">
        <v>37</v>
      </c>
      <c r="D118" s="35">
        <f>SUM(D113:D117)</f>
        <v>7635.08</v>
      </c>
      <c r="E118" s="35">
        <f t="shared" ref="E118:G118" si="17">SUM(E113:E117)</f>
        <v>538.57999999999993</v>
      </c>
      <c r="F118" s="35">
        <f t="shared" si="17"/>
        <v>0</v>
      </c>
      <c r="G118" s="35">
        <f t="shared" si="17"/>
        <v>8173.66</v>
      </c>
      <c r="H118" s="9"/>
    </row>
    <row r="119" spans="1:8" x14ac:dyDescent="0.25">
      <c r="C119" s="12" t="s">
        <v>26</v>
      </c>
      <c r="D119" s="35">
        <f>D109+D118</f>
        <v>15672.31</v>
      </c>
      <c r="E119" s="35">
        <f t="shared" ref="E119:G119" si="18">E109+E118</f>
        <v>592.43999999999994</v>
      </c>
      <c r="F119" s="35">
        <f t="shared" si="18"/>
        <v>141.74</v>
      </c>
      <c r="G119" s="35">
        <f t="shared" si="18"/>
        <v>16123.01</v>
      </c>
      <c r="H119" s="9"/>
    </row>
    <row r="121" spans="1:8" x14ac:dyDescent="0.25">
      <c r="A121" s="1" t="s">
        <v>0</v>
      </c>
      <c r="B121" s="1" t="s">
        <v>1</v>
      </c>
      <c r="C121" s="1" t="s">
        <v>2</v>
      </c>
      <c r="D121" s="1" t="s">
        <v>3</v>
      </c>
      <c r="E121" s="1" t="s">
        <v>4</v>
      </c>
      <c r="F121" s="1" t="s">
        <v>5</v>
      </c>
      <c r="G121" s="2" t="s">
        <v>6</v>
      </c>
      <c r="H121" s="1" t="s">
        <v>7</v>
      </c>
    </row>
    <row r="122" spans="1:8" x14ac:dyDescent="0.25">
      <c r="A122" s="131" t="s">
        <v>211</v>
      </c>
      <c r="B122" s="131"/>
      <c r="C122" s="131"/>
      <c r="D122" s="131"/>
      <c r="E122" s="131"/>
      <c r="F122" s="131"/>
      <c r="G122" s="131"/>
      <c r="H122" s="131"/>
    </row>
    <row r="123" spans="1:8" ht="78.75" customHeight="1" x14ac:dyDescent="0.25">
      <c r="A123" s="7" t="s">
        <v>212</v>
      </c>
      <c r="B123" s="4" t="s">
        <v>213</v>
      </c>
      <c r="C123" s="4" t="s">
        <v>214</v>
      </c>
      <c r="D123" s="13">
        <v>8400</v>
      </c>
      <c r="E123" s="13"/>
      <c r="F123" s="13">
        <v>1247.05</v>
      </c>
      <c r="G123" s="22">
        <f t="shared" ref="G123:G132" si="19">D123+E123-F123</f>
        <v>7152.95</v>
      </c>
      <c r="H123" s="3"/>
    </row>
    <row r="124" spans="1:8" ht="78.75" customHeight="1" x14ac:dyDescent="0.25">
      <c r="A124" s="7" t="s">
        <v>306</v>
      </c>
      <c r="B124" s="4" t="s">
        <v>216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78.75" customHeight="1" x14ac:dyDescent="0.25">
      <c r="A125" s="7" t="s">
        <v>218</v>
      </c>
      <c r="B125" s="4" t="s">
        <v>219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78.75" customHeight="1" x14ac:dyDescent="0.25">
      <c r="A126" s="7" t="s">
        <v>220</v>
      </c>
      <c r="B126" s="4" t="s">
        <v>221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ht="78.75" customHeight="1" x14ac:dyDescent="0.25">
      <c r="A127" s="7" t="s">
        <v>222</v>
      </c>
      <c r="B127" s="4" t="s">
        <v>223</v>
      </c>
      <c r="C127" s="4" t="s">
        <v>217</v>
      </c>
      <c r="D127" s="13">
        <v>3858.75</v>
      </c>
      <c r="E127" s="13"/>
      <c r="F127" s="13">
        <v>326.49</v>
      </c>
      <c r="G127" s="22">
        <f t="shared" si="19"/>
        <v>3532.26</v>
      </c>
      <c r="H127" s="3"/>
    </row>
    <row r="128" spans="1:8" ht="78.75" customHeight="1" x14ac:dyDescent="0.25">
      <c r="A128" s="7" t="s">
        <v>224</v>
      </c>
      <c r="B128" s="4" t="s">
        <v>308</v>
      </c>
      <c r="C128" s="4" t="s">
        <v>217</v>
      </c>
      <c r="D128" s="13">
        <v>3858.75</v>
      </c>
      <c r="E128" s="13"/>
      <c r="F128" s="13">
        <v>326.49</v>
      </c>
      <c r="G128" s="22">
        <f t="shared" si="19"/>
        <v>3532.26</v>
      </c>
      <c r="H128" s="3"/>
    </row>
    <row r="129" spans="1:8" ht="78.75" customHeight="1" x14ac:dyDescent="0.25">
      <c r="A129" s="7" t="s">
        <v>226</v>
      </c>
      <c r="B129" s="4" t="s">
        <v>227</v>
      </c>
      <c r="C129" s="4" t="s">
        <v>217</v>
      </c>
      <c r="D129" s="13">
        <v>3858.75</v>
      </c>
      <c r="E129" s="13"/>
      <c r="F129" s="13">
        <v>326.49</v>
      </c>
      <c r="G129" s="22">
        <f t="shared" si="19"/>
        <v>3532.26</v>
      </c>
      <c r="H129" s="3"/>
    </row>
    <row r="130" spans="1:8" ht="78.75" customHeight="1" x14ac:dyDescent="0.25">
      <c r="A130" s="7" t="s">
        <v>228</v>
      </c>
      <c r="B130" s="4" t="s">
        <v>229</v>
      </c>
      <c r="C130" s="4" t="s">
        <v>217</v>
      </c>
      <c r="D130" s="13">
        <v>3858.75</v>
      </c>
      <c r="E130" s="13"/>
      <c r="F130" s="13">
        <v>326.49</v>
      </c>
      <c r="G130" s="22">
        <f t="shared" si="19"/>
        <v>3532.26</v>
      </c>
      <c r="H130" s="3"/>
    </row>
    <row r="131" spans="1:8" ht="78.75" customHeight="1" x14ac:dyDescent="0.25">
      <c r="A131" s="7" t="s">
        <v>230</v>
      </c>
      <c r="B131" s="4" t="s">
        <v>231</v>
      </c>
      <c r="C131" s="4" t="s">
        <v>217</v>
      </c>
      <c r="D131" s="13">
        <v>3858.75</v>
      </c>
      <c r="E131" s="13"/>
      <c r="F131" s="13">
        <v>326.49</v>
      </c>
      <c r="G131" s="22">
        <f t="shared" si="19"/>
        <v>3532.26</v>
      </c>
      <c r="H131" s="3"/>
    </row>
    <row r="132" spans="1:8" ht="78.75" customHeight="1" x14ac:dyDescent="0.25">
      <c r="A132" s="7" t="s">
        <v>232</v>
      </c>
      <c r="B132" s="4" t="s">
        <v>233</v>
      </c>
      <c r="C132" s="4" t="s">
        <v>217</v>
      </c>
      <c r="D132" s="13">
        <v>3858.75</v>
      </c>
      <c r="E132" s="13"/>
      <c r="F132" s="13">
        <v>326.49</v>
      </c>
      <c r="G132" s="22">
        <f t="shared" si="19"/>
        <v>3532.26</v>
      </c>
      <c r="H132" s="3"/>
    </row>
    <row r="133" spans="1:8" x14ac:dyDescent="0.25">
      <c r="A133" s="16"/>
      <c r="B133" s="17"/>
      <c r="C133" s="2" t="s">
        <v>26</v>
      </c>
      <c r="D133" s="39">
        <f>SUM(D123:D132)</f>
        <v>43128.75</v>
      </c>
      <c r="E133" s="39">
        <f t="shared" ref="E133:G133" si="20">SUM(E123:E132)</f>
        <v>0</v>
      </c>
      <c r="F133" s="39">
        <f t="shared" si="20"/>
        <v>4185.4599999999991</v>
      </c>
      <c r="G133" s="39">
        <f t="shared" si="20"/>
        <v>38943.290000000008</v>
      </c>
      <c r="H133" s="9"/>
    </row>
    <row r="135" spans="1:8" x14ac:dyDescent="0.2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2" t="s">
        <v>6</v>
      </c>
      <c r="H135" s="1" t="s">
        <v>7</v>
      </c>
    </row>
    <row r="136" spans="1:8" x14ac:dyDescent="0.25">
      <c r="A136" s="131" t="s">
        <v>234</v>
      </c>
      <c r="B136" s="131"/>
      <c r="C136" s="131"/>
      <c r="D136" s="131"/>
      <c r="E136" s="131"/>
      <c r="F136" s="131"/>
      <c r="G136" s="131"/>
      <c r="H136" s="131"/>
    </row>
    <row r="137" spans="1:8" ht="66" customHeight="1" x14ac:dyDescent="0.25">
      <c r="A137" s="11" t="s">
        <v>235</v>
      </c>
      <c r="B137" s="4" t="s">
        <v>236</v>
      </c>
      <c r="C137" s="4" t="s">
        <v>237</v>
      </c>
      <c r="D137" s="10">
        <v>7350</v>
      </c>
      <c r="E137" s="3"/>
      <c r="F137" s="10">
        <v>1022.77</v>
      </c>
      <c r="G137" s="15">
        <f>D137+E137-F137</f>
        <v>6327.23</v>
      </c>
      <c r="H137" s="3"/>
    </row>
    <row r="138" spans="1:8" ht="66" customHeight="1" x14ac:dyDescent="0.25">
      <c r="A138" s="11" t="s">
        <v>238</v>
      </c>
      <c r="B138" s="4" t="s">
        <v>239</v>
      </c>
      <c r="C138" s="4" t="s">
        <v>240</v>
      </c>
      <c r="D138" s="10">
        <v>4051.95</v>
      </c>
      <c r="E138" s="3"/>
      <c r="F138" s="33">
        <v>357.4</v>
      </c>
      <c r="G138" s="15">
        <f t="shared" ref="G138:G148" si="21">D138+E138-F138</f>
        <v>3694.5499999999997</v>
      </c>
      <c r="H138" s="34"/>
    </row>
    <row r="139" spans="1:8" ht="66" customHeight="1" x14ac:dyDescent="0.25">
      <c r="A139" s="11" t="s">
        <v>263</v>
      </c>
      <c r="B139" s="4" t="s">
        <v>264</v>
      </c>
      <c r="C139" s="4" t="s">
        <v>240</v>
      </c>
      <c r="D139" s="10">
        <v>4051.95</v>
      </c>
      <c r="E139" s="34"/>
      <c r="F139" s="33">
        <v>357.4</v>
      </c>
      <c r="G139" s="15">
        <f t="shared" si="21"/>
        <v>3694.5499999999997</v>
      </c>
      <c r="H139" s="34"/>
    </row>
    <row r="140" spans="1:8" ht="66" customHeight="1" x14ac:dyDescent="0.25">
      <c r="A140" s="11" t="s">
        <v>241</v>
      </c>
      <c r="B140" s="4" t="s">
        <v>242</v>
      </c>
      <c r="C140" s="4" t="s">
        <v>243</v>
      </c>
      <c r="D140" s="10">
        <v>2949.45</v>
      </c>
      <c r="E140" s="34"/>
      <c r="F140" s="10">
        <v>71.47</v>
      </c>
      <c r="G140" s="15">
        <f t="shared" si="21"/>
        <v>2877.98</v>
      </c>
      <c r="H140" s="3"/>
    </row>
    <row r="141" spans="1:8" ht="66" customHeight="1" x14ac:dyDescent="0.25">
      <c r="A141" s="11" t="s">
        <v>244</v>
      </c>
      <c r="B141" s="4" t="s">
        <v>245</v>
      </c>
      <c r="C141" s="4" t="s">
        <v>243</v>
      </c>
      <c r="D141" s="10">
        <v>2949.45</v>
      </c>
      <c r="E141" s="3"/>
      <c r="F141" s="10">
        <v>71.47</v>
      </c>
      <c r="G141" s="15">
        <f t="shared" si="21"/>
        <v>2877.98</v>
      </c>
      <c r="H141" s="3"/>
    </row>
    <row r="142" spans="1:8" ht="66" customHeight="1" x14ac:dyDescent="0.25">
      <c r="A142" s="11" t="s">
        <v>246</v>
      </c>
      <c r="B142" s="4" t="s">
        <v>247</v>
      </c>
      <c r="C142" s="4" t="s">
        <v>243</v>
      </c>
      <c r="D142" s="10">
        <v>2949.45</v>
      </c>
      <c r="E142" s="3"/>
      <c r="F142" s="10">
        <v>71.47</v>
      </c>
      <c r="G142" s="15">
        <f t="shared" si="21"/>
        <v>2877.98</v>
      </c>
      <c r="H142" s="3"/>
    </row>
    <row r="143" spans="1:8" ht="66" customHeight="1" x14ac:dyDescent="0.25">
      <c r="A143" s="11" t="s">
        <v>248</v>
      </c>
      <c r="B143" s="4" t="s">
        <v>249</v>
      </c>
      <c r="C143" s="4" t="s">
        <v>243</v>
      </c>
      <c r="D143" s="10">
        <v>2949.45</v>
      </c>
      <c r="E143" s="3"/>
      <c r="F143" s="10">
        <v>71.47</v>
      </c>
      <c r="G143" s="15">
        <f t="shared" si="21"/>
        <v>2877.98</v>
      </c>
      <c r="H143" s="3"/>
    </row>
    <row r="144" spans="1:8" ht="66" customHeight="1" x14ac:dyDescent="0.25">
      <c r="A144" s="11" t="s">
        <v>252</v>
      </c>
      <c r="B144" s="4" t="s">
        <v>253</v>
      </c>
      <c r="C144" s="4" t="s">
        <v>243</v>
      </c>
      <c r="D144" s="10">
        <v>2949.45</v>
      </c>
      <c r="E144" s="3"/>
      <c r="F144" s="10">
        <v>71.47</v>
      </c>
      <c r="G144" s="15">
        <f t="shared" si="21"/>
        <v>2877.98</v>
      </c>
      <c r="H144" s="3"/>
    </row>
    <row r="145" spans="1:8" ht="66" customHeight="1" x14ac:dyDescent="0.25">
      <c r="A145" s="11" t="s">
        <v>266</v>
      </c>
      <c r="B145" s="4" t="s">
        <v>254</v>
      </c>
      <c r="C145" s="4" t="s">
        <v>243</v>
      </c>
      <c r="D145" s="10">
        <v>2949.45</v>
      </c>
      <c r="E145" s="3"/>
      <c r="F145" s="10">
        <v>71.47</v>
      </c>
      <c r="G145" s="15">
        <f t="shared" si="21"/>
        <v>2877.98</v>
      </c>
      <c r="H145" s="3"/>
    </row>
    <row r="146" spans="1:8" ht="66" customHeight="1" x14ac:dyDescent="0.25">
      <c r="A146" s="11" t="s">
        <v>255</v>
      </c>
      <c r="B146" s="4" t="s">
        <v>256</v>
      </c>
      <c r="C146" s="4" t="s">
        <v>243</v>
      </c>
      <c r="D146" s="10">
        <v>2949.45</v>
      </c>
      <c r="E146" s="3"/>
      <c r="F146" s="10">
        <v>71.47</v>
      </c>
      <c r="G146" s="15">
        <f t="shared" si="21"/>
        <v>2877.98</v>
      </c>
      <c r="H146" s="3"/>
    </row>
    <row r="147" spans="1:8" ht="66" customHeight="1" x14ac:dyDescent="0.25">
      <c r="A147" s="11" t="s">
        <v>258</v>
      </c>
      <c r="B147" s="4" t="s">
        <v>257</v>
      </c>
      <c r="C147" s="4" t="s">
        <v>243</v>
      </c>
      <c r="D147" s="10">
        <v>2949.45</v>
      </c>
      <c r="E147" s="3"/>
      <c r="F147" s="10">
        <v>71.47</v>
      </c>
      <c r="G147" s="15">
        <f t="shared" si="21"/>
        <v>2877.98</v>
      </c>
      <c r="H147" s="3"/>
    </row>
    <row r="148" spans="1:8" ht="66" customHeight="1" x14ac:dyDescent="0.25">
      <c r="A148" s="11" t="s">
        <v>259</v>
      </c>
      <c r="B148" s="4" t="s">
        <v>260</v>
      </c>
      <c r="C148" s="4" t="s">
        <v>243</v>
      </c>
      <c r="D148" s="10">
        <v>2949.45</v>
      </c>
      <c r="E148" s="3"/>
      <c r="F148" s="10">
        <v>71.47</v>
      </c>
      <c r="G148" s="15">
        <f t="shared" si="21"/>
        <v>2877.98</v>
      </c>
      <c r="H148" s="3"/>
    </row>
    <row r="149" spans="1:8" x14ac:dyDescent="0.25">
      <c r="A149" s="14"/>
      <c r="C149" s="29" t="s">
        <v>26</v>
      </c>
      <c r="D149" s="40">
        <f>SUM(D137:D148)</f>
        <v>41998.95</v>
      </c>
      <c r="E149" s="40">
        <f>SUM(E137:E148)</f>
        <v>0</v>
      </c>
      <c r="F149" s="40">
        <f>SUM(F137:F148)</f>
        <v>2380.7999999999993</v>
      </c>
      <c r="G149" s="40">
        <f>SUM(G137:G148)</f>
        <v>39618.15</v>
      </c>
    </row>
    <row r="150" spans="1:8" x14ac:dyDescent="0.25">
      <c r="A150" s="32"/>
    </row>
    <row r="151" spans="1:8" x14ac:dyDescent="0.2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5</v>
      </c>
      <c r="G151" s="2" t="s">
        <v>6</v>
      </c>
      <c r="H151" s="1" t="s">
        <v>7</v>
      </c>
    </row>
    <row r="152" spans="1:8" ht="77.25" customHeight="1" x14ac:dyDescent="0.25">
      <c r="A152" s="7" t="s">
        <v>276</v>
      </c>
      <c r="B152" s="4" t="s">
        <v>275</v>
      </c>
      <c r="C152" s="4" t="s">
        <v>292</v>
      </c>
      <c r="D152" s="10">
        <v>588</v>
      </c>
      <c r="E152" s="13">
        <v>174.24</v>
      </c>
      <c r="F152" s="11"/>
      <c r="G152" s="22">
        <f>D152+E152</f>
        <v>762.24</v>
      </c>
      <c r="H152" s="3"/>
    </row>
    <row r="153" spans="1:8" ht="77.25" customHeight="1" x14ac:dyDescent="0.25">
      <c r="A153" s="7" t="s">
        <v>277</v>
      </c>
      <c r="B153" s="4" t="s">
        <v>302</v>
      </c>
      <c r="C153" s="4" t="s">
        <v>293</v>
      </c>
      <c r="D153" s="10">
        <v>588</v>
      </c>
      <c r="E153" s="13">
        <v>174.24</v>
      </c>
      <c r="F153" s="3"/>
      <c r="G153" s="22">
        <f t="shared" ref="G153:G160" si="22">D153+E153</f>
        <v>762.24</v>
      </c>
      <c r="H153" s="3"/>
    </row>
    <row r="154" spans="1:8" ht="77.25" customHeight="1" x14ac:dyDescent="0.25">
      <c r="A154" s="7" t="s">
        <v>278</v>
      </c>
      <c r="B154" s="4" t="s">
        <v>279</v>
      </c>
      <c r="C154" s="4" t="s">
        <v>294</v>
      </c>
      <c r="D154" s="10">
        <v>588</v>
      </c>
      <c r="E154" s="13">
        <v>174.24</v>
      </c>
      <c r="F154" s="3"/>
      <c r="G154" s="22">
        <f t="shared" si="22"/>
        <v>762.24</v>
      </c>
      <c r="H154" s="3"/>
    </row>
    <row r="155" spans="1:8" ht="77.25" customHeight="1" x14ac:dyDescent="0.25">
      <c r="A155" s="7" t="s">
        <v>280</v>
      </c>
      <c r="B155" s="4" t="s">
        <v>281</v>
      </c>
      <c r="C155" s="4" t="s">
        <v>295</v>
      </c>
      <c r="D155" s="10">
        <v>588</v>
      </c>
      <c r="E155" s="13">
        <v>174.24</v>
      </c>
      <c r="F155" s="3"/>
      <c r="G155" s="22">
        <f t="shared" si="22"/>
        <v>762.24</v>
      </c>
      <c r="H155" s="3"/>
    </row>
    <row r="156" spans="1:8" ht="77.25" customHeight="1" x14ac:dyDescent="0.25">
      <c r="A156" s="7" t="s">
        <v>282</v>
      </c>
      <c r="B156" s="4" t="s">
        <v>283</v>
      </c>
      <c r="C156" s="4" t="s">
        <v>296</v>
      </c>
      <c r="D156" s="10">
        <v>588</v>
      </c>
      <c r="E156" s="13">
        <v>174.24</v>
      </c>
      <c r="F156" s="3"/>
      <c r="G156" s="22">
        <f t="shared" si="22"/>
        <v>762.24</v>
      </c>
      <c r="H156" s="3"/>
    </row>
    <row r="157" spans="1:8" ht="77.25" customHeight="1" x14ac:dyDescent="0.25">
      <c r="A157" s="7" t="s">
        <v>284</v>
      </c>
      <c r="B157" s="4" t="s">
        <v>285</v>
      </c>
      <c r="C157" s="4" t="s">
        <v>297</v>
      </c>
      <c r="D157" s="10">
        <v>588</v>
      </c>
      <c r="E157" s="13">
        <v>174.24</v>
      </c>
      <c r="F157" s="3"/>
      <c r="G157" s="22">
        <f t="shared" si="22"/>
        <v>762.24</v>
      </c>
      <c r="H157" s="3"/>
    </row>
    <row r="158" spans="1:8" ht="77.25" customHeight="1" x14ac:dyDescent="0.25">
      <c r="A158" s="7" t="s">
        <v>286</v>
      </c>
      <c r="B158" s="4" t="s">
        <v>287</v>
      </c>
      <c r="C158" s="4" t="s">
        <v>298</v>
      </c>
      <c r="D158" s="10">
        <v>588</v>
      </c>
      <c r="E158" s="13">
        <v>174.24</v>
      </c>
      <c r="F158" s="3"/>
      <c r="G158" s="22">
        <f t="shared" si="22"/>
        <v>762.24</v>
      </c>
      <c r="H158" s="3"/>
    </row>
    <row r="159" spans="1:8" ht="77.25" customHeight="1" x14ac:dyDescent="0.25">
      <c r="A159" s="7" t="s">
        <v>288</v>
      </c>
      <c r="B159" s="4" t="s">
        <v>289</v>
      </c>
      <c r="C159" s="4" t="s">
        <v>299</v>
      </c>
      <c r="D159" s="10">
        <v>588</v>
      </c>
      <c r="E159" s="13">
        <v>174.24</v>
      </c>
      <c r="F159" s="3"/>
      <c r="G159" s="22">
        <f t="shared" si="22"/>
        <v>762.24</v>
      </c>
      <c r="H159" s="3"/>
    </row>
    <row r="160" spans="1:8" ht="77.25" customHeight="1" x14ac:dyDescent="0.25">
      <c r="A160" s="7" t="s">
        <v>290</v>
      </c>
      <c r="B160" s="4" t="s">
        <v>291</v>
      </c>
      <c r="C160" s="4" t="s">
        <v>300</v>
      </c>
      <c r="D160" s="10">
        <v>588</v>
      </c>
      <c r="E160" s="13">
        <v>174.24</v>
      </c>
      <c r="F160" s="3"/>
      <c r="G160" s="22">
        <f t="shared" si="22"/>
        <v>762.24</v>
      </c>
      <c r="H160" s="3"/>
    </row>
    <row r="161" spans="3:7" x14ac:dyDescent="0.25">
      <c r="C161" s="2" t="s">
        <v>26</v>
      </c>
      <c r="D161" s="35">
        <f>SUM(D152:D160)</f>
        <v>5292</v>
      </c>
      <c r="E161" s="35">
        <f>SUM(E152:E160)</f>
        <v>1568.16</v>
      </c>
      <c r="F161" s="35">
        <f>SUM(F152:F160)</f>
        <v>0</v>
      </c>
      <c r="G161" s="35">
        <f>SUM(G152:G160)</f>
        <v>6860.1599999999989</v>
      </c>
    </row>
  </sheetData>
  <mergeCells count="15">
    <mergeCell ref="A37:H37"/>
    <mergeCell ref="A2:H2"/>
    <mergeCell ref="A12:H12"/>
    <mergeCell ref="A21:H21"/>
    <mergeCell ref="A27:H27"/>
    <mergeCell ref="A32:H32"/>
    <mergeCell ref="A112:H112"/>
    <mergeCell ref="A122:H122"/>
    <mergeCell ref="A136:H136"/>
    <mergeCell ref="A46:H46"/>
    <mergeCell ref="A58:H58"/>
    <mergeCell ref="A68:H68"/>
    <mergeCell ref="A73:H73"/>
    <mergeCell ref="A88:H88"/>
    <mergeCell ref="A105:H105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headerFooter>
    <oddHeader>&amp;CNOMINA DE EMPLEADOS DEK H. AYUNTAMIENTO, JAL PERIODO DE PAGO CORRESPONDIENTE DEL    16    31 DE MAYO  DE   2013.</oddHeader>
    <oddFooter>&amp;L____________________________________________________
ROSENDO PEREZ LEPE
PRESIDENTE MUNICIPAL&amp;R____________________________________________________
KARINA MAGAÑA PATIÑO
SECRETARIO GENERAL</oddFooter>
  </headerFooter>
  <rowBreaks count="8" manualBreakCount="8">
    <brk id="18" max="16383" man="1"/>
    <brk id="43" max="16383" man="1"/>
    <brk id="65" max="16383" man="1"/>
    <brk id="85" max="16383" man="1"/>
    <brk id="102" max="16383" man="1"/>
    <brk id="119" max="16383" man="1"/>
    <brk id="133" max="16383" man="1"/>
    <brk id="1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88" zoomScaleNormal="100" workbookViewId="0">
      <selection sqref="A1:H162"/>
    </sheetView>
  </sheetViews>
  <sheetFormatPr baseColWidth="10" defaultRowHeight="15" x14ac:dyDescent="0.25"/>
  <cols>
    <col min="1" max="1" width="36.85546875" customWidth="1"/>
    <col min="2" max="2" width="13.85546875" customWidth="1"/>
    <col min="3" max="3" width="41.140625" customWidth="1"/>
    <col min="4" max="4" width="14.140625" customWidth="1"/>
    <col min="5" max="5" width="13.28515625" customWidth="1"/>
    <col min="6" max="6" width="13.7109375" customWidth="1"/>
    <col min="7" max="7" width="13.140625" customWidth="1"/>
    <col min="8" max="8" width="49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0.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70.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70.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70.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70.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70.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8.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58.5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58.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58.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0.7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0.7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54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3.2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7.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67.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7.5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67.5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46.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46.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46.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46.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46.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46.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46.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46.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54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54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54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54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54" customHeight="1" x14ac:dyDescent="0.25">
      <c r="A63" s="7" t="s">
        <v>108</v>
      </c>
      <c r="B63" s="4" t="s">
        <v>109</v>
      </c>
      <c r="C63" s="5" t="s">
        <v>311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50.2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62.25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62.25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62.25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62.25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62.25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62.25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62.25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62.25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62.25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62.25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60" customHeight="1" x14ac:dyDescent="0.25">
      <c r="A89" s="11" t="s">
        <v>149</v>
      </c>
      <c r="B89" s="11" t="s">
        <v>150</v>
      </c>
      <c r="C89" s="4" t="s">
        <v>151</v>
      </c>
      <c r="D89" s="10">
        <v>3756.9</v>
      </c>
      <c r="E89" s="10"/>
      <c r="F89" s="10">
        <v>310.19</v>
      </c>
      <c r="G89" s="22">
        <f t="shared" ref="G89:G100" si="13">D89+E89-F89</f>
        <v>3446.71</v>
      </c>
      <c r="H89" s="3"/>
    </row>
    <row r="90" spans="1:8" ht="60" customHeight="1" x14ac:dyDescent="0.25">
      <c r="A90" s="11" t="s">
        <v>152</v>
      </c>
      <c r="B90" s="11" t="s">
        <v>153</v>
      </c>
      <c r="C90" s="4" t="s">
        <v>13</v>
      </c>
      <c r="D90" s="10">
        <v>1680</v>
      </c>
      <c r="E90" s="10">
        <v>104.2</v>
      </c>
      <c r="F90" s="10"/>
      <c r="G90" s="22">
        <f t="shared" si="13"/>
        <v>1784.2</v>
      </c>
      <c r="H90" s="3"/>
    </row>
    <row r="91" spans="1:8" ht="60" customHeight="1" x14ac:dyDescent="0.25">
      <c r="A91" s="11" t="s">
        <v>154</v>
      </c>
      <c r="B91" s="11" t="s">
        <v>155</v>
      </c>
      <c r="C91" s="4" t="s">
        <v>156</v>
      </c>
      <c r="D91" s="10">
        <v>6825</v>
      </c>
      <c r="E91" s="10"/>
      <c r="F91" s="10">
        <v>910.63</v>
      </c>
      <c r="G91" s="22">
        <f t="shared" si="13"/>
        <v>5914.37</v>
      </c>
      <c r="H91" s="3"/>
    </row>
    <row r="92" spans="1:8" ht="60" customHeight="1" x14ac:dyDescent="0.25">
      <c r="A92" s="11" t="s">
        <v>157</v>
      </c>
      <c r="B92" s="11" t="s">
        <v>158</v>
      </c>
      <c r="C92" s="4" t="s">
        <v>159</v>
      </c>
      <c r="D92" s="10">
        <v>2910.6</v>
      </c>
      <c r="E92" s="10"/>
      <c r="F92" s="10">
        <v>67.239999999999995</v>
      </c>
      <c r="G92" s="22">
        <f t="shared" si="13"/>
        <v>2843.36</v>
      </c>
      <c r="H92" s="3"/>
    </row>
    <row r="93" spans="1:8" ht="60" customHeight="1" x14ac:dyDescent="0.25">
      <c r="A93" s="11" t="s">
        <v>163</v>
      </c>
      <c r="B93" s="11" t="s">
        <v>164</v>
      </c>
      <c r="C93" s="4" t="s">
        <v>91</v>
      </c>
      <c r="D93" s="10">
        <v>2465.9299999999998</v>
      </c>
      <c r="E93" s="10"/>
      <c r="F93" s="10">
        <v>3.86</v>
      </c>
      <c r="G93" s="22">
        <f t="shared" si="13"/>
        <v>2462.0699999999997</v>
      </c>
      <c r="H93" s="3"/>
    </row>
    <row r="94" spans="1:8" ht="60" customHeight="1" x14ac:dyDescent="0.25">
      <c r="A94" s="11" t="s">
        <v>165</v>
      </c>
      <c r="B94" s="11" t="s">
        <v>166</v>
      </c>
      <c r="C94" s="4" t="s">
        <v>167</v>
      </c>
      <c r="D94" s="10">
        <v>2873.85</v>
      </c>
      <c r="E94" s="10"/>
      <c r="F94" s="10">
        <v>63.24</v>
      </c>
      <c r="G94" s="22">
        <f t="shared" si="13"/>
        <v>2810.61</v>
      </c>
      <c r="H94" s="3"/>
    </row>
    <row r="95" spans="1:8" ht="60" customHeight="1" x14ac:dyDescent="0.25">
      <c r="A95" s="11" t="s">
        <v>168</v>
      </c>
      <c r="B95" s="11" t="s">
        <v>169</v>
      </c>
      <c r="C95" s="4" t="s">
        <v>170</v>
      </c>
      <c r="D95" s="10">
        <v>2756.25</v>
      </c>
      <c r="E95" s="10"/>
      <c r="F95" s="10">
        <v>50.45</v>
      </c>
      <c r="G95" s="22">
        <f t="shared" si="13"/>
        <v>2705.8</v>
      </c>
      <c r="H95" s="3"/>
    </row>
    <row r="96" spans="1:8" ht="60" customHeight="1" x14ac:dyDescent="0.25">
      <c r="A96" s="11" t="s">
        <v>171</v>
      </c>
      <c r="B96" s="11" t="s">
        <v>172</v>
      </c>
      <c r="C96" s="4" t="s">
        <v>173</v>
      </c>
      <c r="D96" s="10">
        <v>1751.4</v>
      </c>
      <c r="E96" s="10">
        <v>87.63</v>
      </c>
      <c r="F96" s="10"/>
      <c r="G96" s="22">
        <f t="shared" si="13"/>
        <v>1839.0300000000002</v>
      </c>
      <c r="H96" s="3"/>
    </row>
    <row r="97" spans="1:8" ht="60" customHeight="1" x14ac:dyDescent="0.25">
      <c r="A97" s="11" t="s">
        <v>174</v>
      </c>
      <c r="B97" s="11" t="s">
        <v>175</v>
      </c>
      <c r="C97" s="4" t="s">
        <v>173</v>
      </c>
      <c r="D97" s="10">
        <v>1751.4</v>
      </c>
      <c r="E97" s="10">
        <v>87.63</v>
      </c>
      <c r="F97" s="10"/>
      <c r="G97" s="22">
        <f t="shared" si="13"/>
        <v>1839.0300000000002</v>
      </c>
      <c r="H97" s="3"/>
    </row>
    <row r="98" spans="1:8" ht="60" customHeight="1" x14ac:dyDescent="0.25">
      <c r="A98" s="11" t="s">
        <v>176</v>
      </c>
      <c r="B98" s="11" t="s">
        <v>177</v>
      </c>
      <c r="C98" s="4" t="s">
        <v>178</v>
      </c>
      <c r="D98" s="10">
        <v>3104.85</v>
      </c>
      <c r="E98" s="10"/>
      <c r="F98" s="10">
        <v>108.62</v>
      </c>
      <c r="G98" s="22">
        <f t="shared" si="13"/>
        <v>2996.23</v>
      </c>
      <c r="H98" s="3"/>
    </row>
    <row r="99" spans="1:8" ht="60" customHeight="1" x14ac:dyDescent="0.25">
      <c r="A99" s="11" t="s">
        <v>179</v>
      </c>
      <c r="B99" s="11" t="s">
        <v>180</v>
      </c>
      <c r="C99" s="4" t="s">
        <v>181</v>
      </c>
      <c r="D99" s="10">
        <v>3104.85</v>
      </c>
      <c r="E99" s="10"/>
      <c r="F99" s="10">
        <v>108.62</v>
      </c>
      <c r="G99" s="22">
        <f t="shared" si="13"/>
        <v>2996.23</v>
      </c>
      <c r="H99" s="3"/>
    </row>
    <row r="100" spans="1:8" ht="60" customHeight="1" x14ac:dyDescent="0.25">
      <c r="A100" s="11" t="s">
        <v>182</v>
      </c>
      <c r="B100" s="11" t="s">
        <v>183</v>
      </c>
      <c r="C100" s="4" t="s">
        <v>265</v>
      </c>
      <c r="D100" s="10">
        <v>2668.05</v>
      </c>
      <c r="E100" s="10"/>
      <c r="F100" s="10">
        <v>40.85</v>
      </c>
      <c r="G100" s="22">
        <f t="shared" si="13"/>
        <v>2627.2000000000003</v>
      </c>
      <c r="H100" s="3"/>
    </row>
    <row r="101" spans="1:8" x14ac:dyDescent="0.25">
      <c r="C101" s="12" t="s">
        <v>26</v>
      </c>
      <c r="D101" s="19">
        <f>SUM(D89:D100)</f>
        <v>35649.08</v>
      </c>
      <c r="E101" s="19">
        <f>SUM(E89:E100)</f>
        <v>279.45999999999998</v>
      </c>
      <c r="F101" s="19">
        <f>SUM(F89:F100)</f>
        <v>1663.6999999999998</v>
      </c>
      <c r="G101" s="19">
        <f>SUM(G89:G100)</f>
        <v>34264.839999999997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61.5" customHeight="1" x14ac:dyDescent="0.25">
      <c r="A105" s="7" t="s">
        <v>188</v>
      </c>
      <c r="B105" s="4" t="s">
        <v>189</v>
      </c>
      <c r="C105" s="4" t="s">
        <v>190</v>
      </c>
      <c r="D105" s="10">
        <v>3406.73</v>
      </c>
      <c r="E105" s="10"/>
      <c r="F105" s="10">
        <v>141.74</v>
      </c>
      <c r="G105" s="22">
        <f t="shared" ref="G105:G107" si="14">D105+E105-F105</f>
        <v>3264.99</v>
      </c>
      <c r="H105" s="3"/>
    </row>
    <row r="106" spans="1:8" ht="61.5" customHeight="1" x14ac:dyDescent="0.25">
      <c r="A106" s="7" t="s">
        <v>191</v>
      </c>
      <c r="B106" s="4" t="s">
        <v>192</v>
      </c>
      <c r="C106" s="4" t="s">
        <v>193</v>
      </c>
      <c r="D106" s="10">
        <v>2315.25</v>
      </c>
      <c r="E106" s="10">
        <v>26.93</v>
      </c>
      <c r="F106" s="10"/>
      <c r="G106" s="22">
        <f t="shared" si="14"/>
        <v>2342.1799999999998</v>
      </c>
      <c r="H106" s="3"/>
    </row>
    <row r="107" spans="1:8" ht="61.5" customHeight="1" x14ac:dyDescent="0.25">
      <c r="A107" s="7" t="s">
        <v>194</v>
      </c>
      <c r="B107" s="4" t="s">
        <v>195</v>
      </c>
      <c r="C107" s="4" t="s">
        <v>193</v>
      </c>
      <c r="D107" s="10">
        <v>2315.25</v>
      </c>
      <c r="E107" s="10">
        <v>26.93</v>
      </c>
      <c r="F107" s="10"/>
      <c r="G107" s="22">
        <f t="shared" si="14"/>
        <v>2342.1799999999998</v>
      </c>
      <c r="H107" s="3"/>
    </row>
    <row r="108" spans="1:8" x14ac:dyDescent="0.25">
      <c r="C108" s="12" t="s">
        <v>37</v>
      </c>
      <c r="D108" s="38">
        <f>SUM(D105:D107)</f>
        <v>8037.23</v>
      </c>
      <c r="E108" s="38">
        <f t="shared" ref="E108:G108" si="15">SUM(E105:E107)</f>
        <v>53.86</v>
      </c>
      <c r="F108" s="38">
        <f t="shared" si="15"/>
        <v>141.74</v>
      </c>
      <c r="G108" s="38">
        <f t="shared" si="15"/>
        <v>7949.35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56.25" customHeight="1" x14ac:dyDescent="0.25">
      <c r="A112" s="7" t="s">
        <v>197</v>
      </c>
      <c r="B112" s="11" t="s">
        <v>198</v>
      </c>
      <c r="C112" s="4" t="s">
        <v>199</v>
      </c>
      <c r="D112" s="13">
        <v>1618.05</v>
      </c>
      <c r="E112" s="13">
        <v>108.16</v>
      </c>
      <c r="F112" s="13"/>
      <c r="G112" s="22">
        <f t="shared" ref="G112:G116" si="16">D112+E112-F112</f>
        <v>1726.21</v>
      </c>
      <c r="H112" s="3"/>
    </row>
    <row r="113" spans="1:8" ht="56.25" customHeight="1" x14ac:dyDescent="0.25">
      <c r="A113" s="7" t="s">
        <v>200</v>
      </c>
      <c r="B113" s="11" t="s">
        <v>201</v>
      </c>
      <c r="C113" s="4" t="s">
        <v>202</v>
      </c>
      <c r="D113" s="13">
        <v>1190.7</v>
      </c>
      <c r="E113" s="13">
        <v>135.51</v>
      </c>
      <c r="F113" s="13"/>
      <c r="G113" s="22">
        <f t="shared" si="16"/>
        <v>1326.21</v>
      </c>
      <c r="H113" s="3"/>
    </row>
    <row r="114" spans="1:8" ht="56.25" customHeight="1" x14ac:dyDescent="0.25">
      <c r="A114" s="7" t="s">
        <v>203</v>
      </c>
      <c r="B114" s="11" t="s">
        <v>204</v>
      </c>
      <c r="C114" s="4" t="s">
        <v>205</v>
      </c>
      <c r="D114" s="13">
        <v>1050</v>
      </c>
      <c r="E114" s="13">
        <v>144.66999999999999</v>
      </c>
      <c r="F114" s="13"/>
      <c r="G114" s="22">
        <f t="shared" si="16"/>
        <v>1194.67</v>
      </c>
      <c r="H114" s="3"/>
    </row>
    <row r="115" spans="1:8" ht="56.25" customHeight="1" x14ac:dyDescent="0.25">
      <c r="A115" s="7" t="s">
        <v>206</v>
      </c>
      <c r="B115" s="11" t="s">
        <v>207</v>
      </c>
      <c r="C115" s="4" t="s">
        <v>88</v>
      </c>
      <c r="D115" s="13">
        <v>2201.33</v>
      </c>
      <c r="E115" s="13">
        <v>39.32</v>
      </c>
      <c r="F115" s="13"/>
      <c r="G115" s="22">
        <f t="shared" si="16"/>
        <v>2240.65</v>
      </c>
      <c r="H115" s="3"/>
    </row>
    <row r="116" spans="1:8" ht="56.25" customHeight="1" x14ac:dyDescent="0.25">
      <c r="A116" s="7" t="s">
        <v>208</v>
      </c>
      <c r="B116" s="11" t="s">
        <v>209</v>
      </c>
      <c r="C116" s="4" t="s">
        <v>210</v>
      </c>
      <c r="D116" s="13">
        <v>1575</v>
      </c>
      <c r="E116" s="13">
        <v>110.92</v>
      </c>
      <c r="F116" s="13"/>
      <c r="G116" s="22">
        <f t="shared" si="16"/>
        <v>1685.92</v>
      </c>
      <c r="H116" s="3"/>
    </row>
    <row r="117" spans="1:8" x14ac:dyDescent="0.25">
      <c r="C117" s="12" t="s">
        <v>37</v>
      </c>
      <c r="D117" s="35">
        <f>SUM(D112:D116)</f>
        <v>7635.08</v>
      </c>
      <c r="E117" s="35">
        <f t="shared" ref="E117:G117" si="17">SUM(E112:E116)</f>
        <v>538.57999999999993</v>
      </c>
      <c r="F117" s="35">
        <f t="shared" si="17"/>
        <v>0</v>
      </c>
      <c r="G117" s="35">
        <f t="shared" si="17"/>
        <v>8173.66</v>
      </c>
      <c r="H117" s="9"/>
    </row>
    <row r="118" spans="1:8" x14ac:dyDescent="0.25">
      <c r="C118" s="12" t="s">
        <v>26</v>
      </c>
      <c r="D118" s="35">
        <f>D108+D117</f>
        <v>15672.31</v>
      </c>
      <c r="E118" s="35">
        <f t="shared" ref="E118:G118" si="18">E108+E117</f>
        <v>592.43999999999994</v>
      </c>
      <c r="F118" s="35">
        <f t="shared" si="18"/>
        <v>141.74</v>
      </c>
      <c r="G118" s="35">
        <f t="shared" si="18"/>
        <v>16123.01</v>
      </c>
      <c r="H118" s="9"/>
    </row>
    <row r="120" spans="1:8" x14ac:dyDescent="0.25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2" t="s">
        <v>6</v>
      </c>
      <c r="H120" s="1" t="s">
        <v>7</v>
      </c>
    </row>
    <row r="121" spans="1:8" x14ac:dyDescent="0.25">
      <c r="A121" s="131" t="s">
        <v>211</v>
      </c>
      <c r="B121" s="131"/>
      <c r="C121" s="131"/>
      <c r="D121" s="131"/>
      <c r="E121" s="131"/>
      <c r="F121" s="131"/>
      <c r="G121" s="131"/>
      <c r="H121" s="131"/>
    </row>
    <row r="122" spans="1:8" ht="74.25" customHeight="1" x14ac:dyDescent="0.25">
      <c r="A122" s="7" t="s">
        <v>212</v>
      </c>
      <c r="B122" s="4" t="s">
        <v>213</v>
      </c>
      <c r="C122" s="4" t="s">
        <v>214</v>
      </c>
      <c r="D122" s="13">
        <v>8400</v>
      </c>
      <c r="E122" s="13"/>
      <c r="F122" s="13">
        <v>1247.05</v>
      </c>
      <c r="G122" s="22">
        <f t="shared" ref="G122:G131" si="19">D122+E122-F122</f>
        <v>7152.95</v>
      </c>
      <c r="H122" s="3"/>
    </row>
    <row r="123" spans="1:8" ht="74.25" customHeight="1" x14ac:dyDescent="0.25">
      <c r="A123" s="7" t="s">
        <v>306</v>
      </c>
      <c r="B123" s="4" t="s">
        <v>216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74.25" customHeight="1" x14ac:dyDescent="0.25">
      <c r="A124" s="7" t="s">
        <v>218</v>
      </c>
      <c r="B124" s="4" t="s">
        <v>219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74.25" customHeight="1" x14ac:dyDescent="0.25">
      <c r="A125" s="7" t="s">
        <v>220</v>
      </c>
      <c r="B125" s="4" t="s">
        <v>221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74.25" customHeight="1" x14ac:dyDescent="0.25">
      <c r="A126" s="7" t="s">
        <v>222</v>
      </c>
      <c r="B126" s="4" t="s">
        <v>223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ht="74.25" customHeight="1" x14ac:dyDescent="0.25">
      <c r="A127" s="7" t="s">
        <v>224</v>
      </c>
      <c r="B127" s="4" t="s">
        <v>308</v>
      </c>
      <c r="C127" s="4" t="s">
        <v>217</v>
      </c>
      <c r="D127" s="13">
        <v>3858.75</v>
      </c>
      <c r="E127" s="13"/>
      <c r="F127" s="13">
        <v>326.49</v>
      </c>
      <c r="G127" s="22">
        <f t="shared" si="19"/>
        <v>3532.26</v>
      </c>
      <c r="H127" s="3"/>
    </row>
    <row r="128" spans="1:8" ht="74.25" customHeight="1" x14ac:dyDescent="0.25">
      <c r="A128" s="7" t="s">
        <v>226</v>
      </c>
      <c r="B128" s="4" t="s">
        <v>227</v>
      </c>
      <c r="C128" s="4" t="s">
        <v>217</v>
      </c>
      <c r="D128" s="13">
        <v>3858.75</v>
      </c>
      <c r="E128" s="13"/>
      <c r="F128" s="13">
        <v>326.49</v>
      </c>
      <c r="G128" s="22">
        <f t="shared" si="19"/>
        <v>3532.26</v>
      </c>
      <c r="H128" s="3"/>
    </row>
    <row r="129" spans="1:8" ht="74.25" customHeight="1" x14ac:dyDescent="0.25">
      <c r="A129" s="7" t="s">
        <v>228</v>
      </c>
      <c r="B129" s="4" t="s">
        <v>229</v>
      </c>
      <c r="C129" s="4" t="s">
        <v>217</v>
      </c>
      <c r="D129" s="13">
        <v>3858.75</v>
      </c>
      <c r="E129" s="13"/>
      <c r="F129" s="13">
        <v>326.49</v>
      </c>
      <c r="G129" s="22">
        <f t="shared" si="19"/>
        <v>3532.26</v>
      </c>
      <c r="H129" s="3"/>
    </row>
    <row r="130" spans="1:8" ht="74.25" customHeight="1" x14ac:dyDescent="0.25">
      <c r="A130" s="7" t="s">
        <v>230</v>
      </c>
      <c r="B130" s="4" t="s">
        <v>231</v>
      </c>
      <c r="C130" s="4" t="s">
        <v>217</v>
      </c>
      <c r="D130" s="13">
        <v>3858.75</v>
      </c>
      <c r="E130" s="13"/>
      <c r="F130" s="13">
        <v>326.49</v>
      </c>
      <c r="G130" s="22">
        <f t="shared" si="19"/>
        <v>3532.26</v>
      </c>
      <c r="H130" s="3"/>
    </row>
    <row r="131" spans="1:8" ht="74.25" customHeight="1" x14ac:dyDescent="0.25">
      <c r="A131" s="7" t="s">
        <v>232</v>
      </c>
      <c r="B131" s="4" t="s">
        <v>233</v>
      </c>
      <c r="C131" s="4" t="s">
        <v>217</v>
      </c>
      <c r="D131" s="13">
        <v>3858.75</v>
      </c>
      <c r="E131" s="13"/>
      <c r="F131" s="13">
        <v>326.49</v>
      </c>
      <c r="G131" s="22">
        <f t="shared" si="19"/>
        <v>3532.26</v>
      </c>
      <c r="H131" s="3"/>
    </row>
    <row r="132" spans="1:8" x14ac:dyDescent="0.25">
      <c r="A132" s="16"/>
      <c r="B132" s="17"/>
      <c r="C132" s="2" t="s">
        <v>26</v>
      </c>
      <c r="D132" s="39">
        <f>SUM(D122:D131)</f>
        <v>43128.75</v>
      </c>
      <c r="E132" s="39">
        <f t="shared" ref="E132:G132" si="20">SUM(E122:E131)</f>
        <v>0</v>
      </c>
      <c r="F132" s="39">
        <f t="shared" si="20"/>
        <v>4185.4599999999991</v>
      </c>
      <c r="G132" s="39">
        <f t="shared" si="20"/>
        <v>38943.290000000008</v>
      </c>
      <c r="H132" s="9"/>
    </row>
    <row r="134" spans="1:8" x14ac:dyDescent="0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2" t="s">
        <v>6</v>
      </c>
      <c r="H134" s="1" t="s">
        <v>7</v>
      </c>
    </row>
    <row r="135" spans="1:8" x14ac:dyDescent="0.25">
      <c r="A135" s="131" t="s">
        <v>234</v>
      </c>
      <c r="B135" s="131"/>
      <c r="C135" s="131"/>
      <c r="D135" s="131"/>
      <c r="E135" s="131"/>
      <c r="F135" s="131"/>
      <c r="G135" s="131"/>
      <c r="H135" s="131"/>
    </row>
    <row r="136" spans="1:8" ht="57.75" customHeight="1" x14ac:dyDescent="0.25">
      <c r="A136" s="11" t="s">
        <v>235</v>
      </c>
      <c r="B136" s="4" t="s">
        <v>236</v>
      </c>
      <c r="C136" s="4" t="s">
        <v>237</v>
      </c>
      <c r="D136" s="10">
        <v>7350</v>
      </c>
      <c r="E136" s="3"/>
      <c r="F136" s="10">
        <v>1022.77</v>
      </c>
      <c r="G136" s="15">
        <f>D136+E136-F136</f>
        <v>6327.23</v>
      </c>
      <c r="H136" s="3"/>
    </row>
    <row r="137" spans="1:8" ht="57.75" customHeight="1" x14ac:dyDescent="0.25">
      <c r="A137" s="11" t="s">
        <v>238</v>
      </c>
      <c r="B137" s="4" t="s">
        <v>239</v>
      </c>
      <c r="C137" s="4" t="s">
        <v>240</v>
      </c>
      <c r="D137" s="10">
        <v>4051.95</v>
      </c>
      <c r="E137" s="3"/>
      <c r="F137" s="10">
        <v>357.4</v>
      </c>
      <c r="G137" s="15">
        <f t="shared" ref="G137:G148" si="21">D137+E137-F137</f>
        <v>3694.5499999999997</v>
      </c>
      <c r="H137" s="34"/>
    </row>
    <row r="138" spans="1:8" ht="57.75" customHeight="1" x14ac:dyDescent="0.25">
      <c r="A138" s="11" t="s">
        <v>263</v>
      </c>
      <c r="B138" s="4" t="s">
        <v>264</v>
      </c>
      <c r="C138" s="4" t="s">
        <v>240</v>
      </c>
      <c r="D138" s="10">
        <v>4051.95</v>
      </c>
      <c r="E138" s="34"/>
      <c r="F138" s="10">
        <v>357.4</v>
      </c>
      <c r="G138" s="15">
        <f t="shared" si="21"/>
        <v>3694.5499999999997</v>
      </c>
      <c r="H138" s="34"/>
    </row>
    <row r="139" spans="1:8" ht="57.75" customHeight="1" x14ac:dyDescent="0.25">
      <c r="A139" s="11" t="s">
        <v>241</v>
      </c>
      <c r="B139" s="4" t="s">
        <v>242</v>
      </c>
      <c r="C139" s="4" t="s">
        <v>243</v>
      </c>
      <c r="D139" s="10">
        <v>2949.45</v>
      </c>
      <c r="E139" s="34"/>
      <c r="F139" s="10">
        <v>71.47</v>
      </c>
      <c r="G139" s="15">
        <f t="shared" si="21"/>
        <v>2877.98</v>
      </c>
      <c r="H139" s="3"/>
    </row>
    <row r="140" spans="1:8" ht="57.75" customHeight="1" x14ac:dyDescent="0.25">
      <c r="A140" s="11" t="s">
        <v>244</v>
      </c>
      <c r="B140" s="4" t="s">
        <v>245</v>
      </c>
      <c r="C140" s="4" t="s">
        <v>243</v>
      </c>
      <c r="D140" s="10">
        <v>2949.45</v>
      </c>
      <c r="E140" s="3"/>
      <c r="F140" s="10">
        <v>71.47</v>
      </c>
      <c r="G140" s="15">
        <f t="shared" si="21"/>
        <v>2877.98</v>
      </c>
      <c r="H140" s="3"/>
    </row>
    <row r="141" spans="1:8" ht="57.75" customHeight="1" x14ac:dyDescent="0.25">
      <c r="A141" s="11" t="s">
        <v>246</v>
      </c>
      <c r="B141" s="4" t="s">
        <v>247</v>
      </c>
      <c r="C141" s="4" t="s">
        <v>243</v>
      </c>
      <c r="D141" s="10">
        <v>2949.45</v>
      </c>
      <c r="E141" s="3"/>
      <c r="F141" s="10">
        <v>71.47</v>
      </c>
      <c r="G141" s="15">
        <f t="shared" si="21"/>
        <v>2877.98</v>
      </c>
      <c r="H141" s="3"/>
    </row>
    <row r="142" spans="1:8" ht="57.75" customHeight="1" x14ac:dyDescent="0.25">
      <c r="A142" s="11" t="s">
        <v>248</v>
      </c>
      <c r="B142" s="4" t="s">
        <v>249</v>
      </c>
      <c r="C142" s="4" t="s">
        <v>243</v>
      </c>
      <c r="D142" s="10">
        <v>2949.45</v>
      </c>
      <c r="E142" s="3"/>
      <c r="F142" s="10">
        <v>71.47</v>
      </c>
      <c r="G142" s="15">
        <f t="shared" si="21"/>
        <v>2877.98</v>
      </c>
      <c r="H142" s="3"/>
    </row>
    <row r="143" spans="1:8" ht="57.75" customHeight="1" x14ac:dyDescent="0.25">
      <c r="A143" s="11" t="s">
        <v>252</v>
      </c>
      <c r="B143" s="4" t="s">
        <v>253</v>
      </c>
      <c r="C143" s="4" t="s">
        <v>243</v>
      </c>
      <c r="D143" s="10">
        <v>2949.45</v>
      </c>
      <c r="E143" s="3"/>
      <c r="F143" s="10">
        <v>71.47</v>
      </c>
      <c r="G143" s="15">
        <f t="shared" si="21"/>
        <v>2877.98</v>
      </c>
      <c r="H143" s="3"/>
    </row>
    <row r="144" spans="1:8" ht="57.75" customHeight="1" x14ac:dyDescent="0.25">
      <c r="A144" s="11" t="s">
        <v>266</v>
      </c>
      <c r="B144" s="4" t="s">
        <v>254</v>
      </c>
      <c r="C144" s="4" t="s">
        <v>243</v>
      </c>
      <c r="D144" s="10">
        <v>2949.45</v>
      </c>
      <c r="E144" s="3"/>
      <c r="F144" s="10">
        <v>71.47</v>
      </c>
      <c r="G144" s="15">
        <f t="shared" si="21"/>
        <v>2877.98</v>
      </c>
      <c r="H144" s="3"/>
    </row>
    <row r="145" spans="1:8" ht="57.75" customHeight="1" x14ac:dyDescent="0.25">
      <c r="A145" s="11" t="s">
        <v>255</v>
      </c>
      <c r="B145" s="4" t="s">
        <v>256</v>
      </c>
      <c r="C145" s="4" t="s">
        <v>243</v>
      </c>
      <c r="D145" s="10">
        <v>2949.45</v>
      </c>
      <c r="E145" s="3"/>
      <c r="F145" s="10">
        <v>71.47</v>
      </c>
      <c r="G145" s="15">
        <f t="shared" si="21"/>
        <v>2877.98</v>
      </c>
      <c r="H145" s="3"/>
    </row>
    <row r="146" spans="1:8" ht="57.75" customHeight="1" x14ac:dyDescent="0.25">
      <c r="A146" s="11" t="s">
        <v>258</v>
      </c>
      <c r="B146" s="4" t="s">
        <v>257</v>
      </c>
      <c r="C146" s="4" t="s">
        <v>243</v>
      </c>
      <c r="D146" s="10">
        <v>2949.45</v>
      </c>
      <c r="E146" s="3"/>
      <c r="F146" s="10">
        <v>71.47</v>
      </c>
      <c r="G146" s="15">
        <f t="shared" si="21"/>
        <v>2877.98</v>
      </c>
      <c r="H146" s="3"/>
    </row>
    <row r="147" spans="1:8" ht="57.75" customHeight="1" x14ac:dyDescent="0.25">
      <c r="A147" s="41" t="s">
        <v>259</v>
      </c>
      <c r="B147" s="42" t="s">
        <v>260</v>
      </c>
      <c r="C147" s="42" t="s">
        <v>243</v>
      </c>
      <c r="D147" s="43">
        <v>2949.45</v>
      </c>
      <c r="E147" s="44"/>
      <c r="F147" s="43">
        <v>71.47</v>
      </c>
      <c r="G147" s="45">
        <f t="shared" si="21"/>
        <v>2877.98</v>
      </c>
      <c r="H147" s="44"/>
    </row>
    <row r="148" spans="1:8" s="3" customFormat="1" ht="57.75" customHeight="1" x14ac:dyDescent="0.25">
      <c r="A148" s="11" t="s">
        <v>312</v>
      </c>
      <c r="B148" s="4" t="s">
        <v>313</v>
      </c>
      <c r="C148" s="4" t="s">
        <v>243</v>
      </c>
      <c r="D148" s="10">
        <v>2949.45</v>
      </c>
      <c r="F148" s="10">
        <v>71.47</v>
      </c>
      <c r="G148" s="15">
        <f t="shared" si="21"/>
        <v>2877.98</v>
      </c>
    </row>
    <row r="149" spans="1:8" x14ac:dyDescent="0.25">
      <c r="A149" s="14"/>
      <c r="C149" s="29" t="s">
        <v>26</v>
      </c>
      <c r="D149" s="40">
        <f>SUM(D136:D148)</f>
        <v>44948.399999999994</v>
      </c>
      <c r="E149" s="40"/>
      <c r="F149" s="40">
        <f>SUM(F136:F148)</f>
        <v>2452.2699999999991</v>
      </c>
      <c r="G149" s="40">
        <f>SUM(G136:G148)</f>
        <v>42496.130000000005</v>
      </c>
    </row>
    <row r="150" spans="1:8" x14ac:dyDescent="0.25">
      <c r="A150" s="32"/>
    </row>
    <row r="151" spans="1:8" x14ac:dyDescent="0.2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5</v>
      </c>
      <c r="G151" s="2" t="s">
        <v>6</v>
      </c>
      <c r="H151" s="1" t="s">
        <v>7</v>
      </c>
    </row>
    <row r="152" spans="1:8" ht="72" customHeight="1" x14ac:dyDescent="0.25">
      <c r="A152" s="7" t="s">
        <v>276</v>
      </c>
      <c r="B152" s="4" t="s">
        <v>275</v>
      </c>
      <c r="C152" s="4" t="s">
        <v>292</v>
      </c>
      <c r="D152" s="10">
        <v>588</v>
      </c>
      <c r="E152" s="13">
        <v>174.24</v>
      </c>
      <c r="F152" s="11"/>
      <c r="G152" s="22">
        <f>D152+E152</f>
        <v>762.24</v>
      </c>
      <c r="H152" s="3"/>
    </row>
    <row r="153" spans="1:8" ht="72" customHeight="1" x14ac:dyDescent="0.25">
      <c r="A153" s="7" t="s">
        <v>277</v>
      </c>
      <c r="B153" s="4" t="s">
        <v>302</v>
      </c>
      <c r="C153" s="4" t="s">
        <v>293</v>
      </c>
      <c r="D153" s="10">
        <v>588</v>
      </c>
      <c r="E153" s="13">
        <v>174.24</v>
      </c>
      <c r="F153" s="3"/>
      <c r="G153" s="22">
        <f t="shared" ref="G153:G160" si="22">D153+E153</f>
        <v>762.24</v>
      </c>
      <c r="H153" s="3"/>
    </row>
    <row r="154" spans="1:8" ht="72" customHeight="1" x14ac:dyDescent="0.25">
      <c r="A154" s="7" t="s">
        <v>278</v>
      </c>
      <c r="B154" s="4" t="s">
        <v>279</v>
      </c>
      <c r="C154" s="4" t="s">
        <v>294</v>
      </c>
      <c r="D154" s="10">
        <v>588</v>
      </c>
      <c r="E154" s="13">
        <v>174.24</v>
      </c>
      <c r="F154" s="3"/>
      <c r="G154" s="22">
        <f t="shared" si="22"/>
        <v>762.24</v>
      </c>
      <c r="H154" s="3"/>
    </row>
    <row r="155" spans="1:8" ht="72" customHeight="1" x14ac:dyDescent="0.25">
      <c r="A155" s="7" t="s">
        <v>280</v>
      </c>
      <c r="B155" s="4" t="s">
        <v>281</v>
      </c>
      <c r="C155" s="4" t="s">
        <v>295</v>
      </c>
      <c r="D155" s="10">
        <v>588</v>
      </c>
      <c r="E155" s="13">
        <v>174.24</v>
      </c>
      <c r="F155" s="3"/>
      <c r="G155" s="22">
        <f t="shared" si="22"/>
        <v>762.24</v>
      </c>
      <c r="H155" s="3"/>
    </row>
    <row r="156" spans="1:8" ht="72" customHeight="1" x14ac:dyDescent="0.25">
      <c r="A156" s="7" t="s">
        <v>282</v>
      </c>
      <c r="B156" s="4" t="s">
        <v>283</v>
      </c>
      <c r="C156" s="4" t="s">
        <v>296</v>
      </c>
      <c r="D156" s="10">
        <v>588</v>
      </c>
      <c r="E156" s="13">
        <v>174.24</v>
      </c>
      <c r="F156" s="3"/>
      <c r="G156" s="22">
        <f t="shared" si="22"/>
        <v>762.24</v>
      </c>
      <c r="H156" s="3"/>
    </row>
    <row r="157" spans="1:8" ht="72" customHeight="1" x14ac:dyDescent="0.25">
      <c r="A157" s="7" t="s">
        <v>284</v>
      </c>
      <c r="B157" s="4" t="s">
        <v>285</v>
      </c>
      <c r="C157" s="4" t="s">
        <v>297</v>
      </c>
      <c r="D157" s="10">
        <v>588</v>
      </c>
      <c r="E157" s="13">
        <v>174.24</v>
      </c>
      <c r="F157" s="3"/>
      <c r="G157" s="22">
        <f t="shared" si="22"/>
        <v>762.24</v>
      </c>
      <c r="H157" s="3"/>
    </row>
    <row r="158" spans="1:8" ht="72" customHeight="1" x14ac:dyDescent="0.25">
      <c r="A158" s="7" t="s">
        <v>286</v>
      </c>
      <c r="B158" s="4" t="s">
        <v>287</v>
      </c>
      <c r="C158" s="4" t="s">
        <v>298</v>
      </c>
      <c r="D158" s="10">
        <v>588</v>
      </c>
      <c r="E158" s="13">
        <v>174.24</v>
      </c>
      <c r="F158" s="3"/>
      <c r="G158" s="22">
        <f t="shared" si="22"/>
        <v>762.24</v>
      </c>
      <c r="H158" s="3"/>
    </row>
    <row r="159" spans="1:8" ht="72" customHeight="1" x14ac:dyDescent="0.25">
      <c r="A159" s="7" t="s">
        <v>288</v>
      </c>
      <c r="B159" s="4" t="s">
        <v>289</v>
      </c>
      <c r="C159" s="4" t="s">
        <v>299</v>
      </c>
      <c r="D159" s="10">
        <v>588</v>
      </c>
      <c r="E159" s="13">
        <v>174.24</v>
      </c>
      <c r="F159" s="3"/>
      <c r="G159" s="22">
        <f t="shared" si="22"/>
        <v>762.24</v>
      </c>
      <c r="H159" s="3"/>
    </row>
    <row r="160" spans="1:8" ht="72" customHeight="1" x14ac:dyDescent="0.25">
      <c r="A160" s="7" t="s">
        <v>290</v>
      </c>
      <c r="B160" s="4" t="s">
        <v>291</v>
      </c>
      <c r="C160" s="4" t="s">
        <v>300</v>
      </c>
      <c r="D160" s="10">
        <v>588</v>
      </c>
      <c r="E160" s="13">
        <v>174.24</v>
      </c>
      <c r="F160" s="3"/>
      <c r="G160" s="22">
        <f t="shared" si="22"/>
        <v>762.24</v>
      </c>
      <c r="H160" s="3"/>
    </row>
    <row r="161" spans="3:7" x14ac:dyDescent="0.25">
      <c r="C161" s="2" t="s">
        <v>26</v>
      </c>
      <c r="D161" s="35">
        <f>SUM(D152:D160)</f>
        <v>5292</v>
      </c>
      <c r="E161" s="35">
        <f>SUM(E152:E160)</f>
        <v>1568.16</v>
      </c>
      <c r="F161" s="35">
        <f>SUM(F152:F160)</f>
        <v>0</v>
      </c>
      <c r="G161" s="35">
        <f>SUM(G152:G160)</f>
        <v>6860.1599999999989</v>
      </c>
    </row>
  </sheetData>
  <mergeCells count="15">
    <mergeCell ref="A111:H111"/>
    <mergeCell ref="A121:H121"/>
    <mergeCell ref="A135:H135"/>
    <mergeCell ref="A46:H46"/>
    <mergeCell ref="A58:H58"/>
    <mergeCell ref="A68:H68"/>
    <mergeCell ref="A73:H73"/>
    <mergeCell ref="A88:H88"/>
    <mergeCell ref="A104:H104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headerFooter>
    <oddHeader xml:space="preserve">&amp;CNOMINA DE EMPLEADOS DEL H. AYUNTAMIENTO DE ATENGO, JAL.
CORRESPONDIENTE AL PERIODO DE  01    AL   15   JUNIO    DE    2013.
</oddHeader>
    <oddFooter>&amp;L____________________________________________________
C.D. ROSENDO PEREZ LEPE
PRESIDENTE MUNICIPAL&amp;R____________________________________________________
LIC.KARINA MAGAÑA PATIÑO
SECRETARIO GENERAL</oddFooter>
  </headerFooter>
  <rowBreaks count="8" manualBreakCount="8">
    <brk id="18" max="16383" man="1"/>
    <brk id="43" max="16383" man="1"/>
    <brk id="65" max="16383" man="1"/>
    <brk id="85" max="16383" man="1"/>
    <brk id="101" max="16383" man="1"/>
    <brk id="118" max="16383" man="1"/>
    <brk id="132" max="16383" man="1"/>
    <brk id="1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87" zoomScaleNormal="100" workbookViewId="0">
      <selection sqref="A1:H162"/>
    </sheetView>
  </sheetViews>
  <sheetFormatPr baseColWidth="10" defaultRowHeight="15" x14ac:dyDescent="0.25"/>
  <cols>
    <col min="1" max="1" width="35.140625" customWidth="1"/>
    <col min="2" max="2" width="14.85546875" customWidth="1"/>
    <col min="3" max="3" width="36.28515625" customWidth="1"/>
    <col min="4" max="4" width="16" customWidth="1"/>
    <col min="5" max="5" width="14.28515625" customWidth="1"/>
    <col min="6" max="6" width="13" customWidth="1"/>
    <col min="7" max="7" width="14.28515625" customWidth="1"/>
    <col min="8" max="8" width="53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8.2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8.2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8.2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8.2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8.2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8.2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8.2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8.25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8.2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8.2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6.7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6.7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5.2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4.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7.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67.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7.5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67.5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51.7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51.7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51.7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51.7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51.7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51.7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51.7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51.7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60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60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60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60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60" customHeight="1" x14ac:dyDescent="0.25">
      <c r="A63" s="7" t="s">
        <v>108</v>
      </c>
      <c r="B63" s="4" t="s">
        <v>109</v>
      </c>
      <c r="C63" s="5" t="s">
        <v>311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66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61.5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62.25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62.25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62.25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62.25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62.25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62.25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62.25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62.25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62.25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61.5" customHeight="1" x14ac:dyDescent="0.25">
      <c r="A89" s="11" t="s">
        <v>149</v>
      </c>
      <c r="B89" s="11" t="s">
        <v>150</v>
      </c>
      <c r="C89" s="4" t="s">
        <v>151</v>
      </c>
      <c r="D89" s="10">
        <v>3756.9</v>
      </c>
      <c r="E89" s="10"/>
      <c r="F89" s="10">
        <v>310.19</v>
      </c>
      <c r="G89" s="22">
        <f t="shared" ref="G89:G100" si="13">D89+E89-F89</f>
        <v>3446.71</v>
      </c>
      <c r="H89" s="3"/>
    </row>
    <row r="90" spans="1:8" ht="61.5" customHeight="1" x14ac:dyDescent="0.25">
      <c r="A90" s="11" t="s">
        <v>152</v>
      </c>
      <c r="B90" s="11" t="s">
        <v>153</v>
      </c>
      <c r="C90" s="4" t="s">
        <v>13</v>
      </c>
      <c r="D90" s="10">
        <v>1680</v>
      </c>
      <c r="E90" s="10">
        <v>104.2</v>
      </c>
      <c r="F90" s="10"/>
      <c r="G90" s="22">
        <f t="shared" si="13"/>
        <v>1784.2</v>
      </c>
      <c r="H90" s="3"/>
    </row>
    <row r="91" spans="1:8" ht="61.5" customHeight="1" x14ac:dyDescent="0.25">
      <c r="A91" s="11" t="s">
        <v>154</v>
      </c>
      <c r="B91" s="11" t="s">
        <v>155</v>
      </c>
      <c r="C91" s="4" t="s">
        <v>156</v>
      </c>
      <c r="D91" s="10">
        <v>6825</v>
      </c>
      <c r="E91" s="10"/>
      <c r="F91" s="10">
        <v>910.63</v>
      </c>
      <c r="G91" s="22">
        <f t="shared" si="13"/>
        <v>5914.37</v>
      </c>
      <c r="H91" s="3"/>
    </row>
    <row r="92" spans="1:8" ht="61.5" customHeight="1" x14ac:dyDescent="0.25">
      <c r="A92" s="11" t="s">
        <v>157</v>
      </c>
      <c r="B92" s="11" t="s">
        <v>158</v>
      </c>
      <c r="C92" s="4" t="s">
        <v>159</v>
      </c>
      <c r="D92" s="10">
        <v>2910.6</v>
      </c>
      <c r="E92" s="10"/>
      <c r="F92" s="10">
        <v>67.239999999999995</v>
      </c>
      <c r="G92" s="22">
        <f t="shared" si="13"/>
        <v>2843.36</v>
      </c>
      <c r="H92" s="3"/>
    </row>
    <row r="93" spans="1:8" ht="61.5" customHeight="1" x14ac:dyDescent="0.25">
      <c r="A93" s="11" t="s">
        <v>163</v>
      </c>
      <c r="B93" s="11" t="s">
        <v>164</v>
      </c>
      <c r="C93" s="4" t="s">
        <v>91</v>
      </c>
      <c r="D93" s="10">
        <v>2465.9299999999998</v>
      </c>
      <c r="E93" s="10"/>
      <c r="F93" s="10">
        <v>3.86</v>
      </c>
      <c r="G93" s="22">
        <f t="shared" si="13"/>
        <v>2462.0699999999997</v>
      </c>
      <c r="H93" s="3"/>
    </row>
    <row r="94" spans="1:8" ht="61.5" customHeight="1" x14ac:dyDescent="0.25">
      <c r="A94" s="11" t="s">
        <v>165</v>
      </c>
      <c r="B94" s="11" t="s">
        <v>166</v>
      </c>
      <c r="C94" s="4" t="s">
        <v>167</v>
      </c>
      <c r="D94" s="10">
        <v>2873.85</v>
      </c>
      <c r="E94" s="10"/>
      <c r="F94" s="10">
        <v>63.24</v>
      </c>
      <c r="G94" s="22">
        <f t="shared" si="13"/>
        <v>2810.61</v>
      </c>
      <c r="H94" s="3"/>
    </row>
    <row r="95" spans="1:8" ht="61.5" customHeight="1" x14ac:dyDescent="0.25">
      <c r="A95" s="11" t="s">
        <v>168</v>
      </c>
      <c r="B95" s="11" t="s">
        <v>169</v>
      </c>
      <c r="C95" s="4" t="s">
        <v>170</v>
      </c>
      <c r="D95" s="10">
        <v>2756.25</v>
      </c>
      <c r="E95" s="10"/>
      <c r="F95" s="10">
        <v>50.45</v>
      </c>
      <c r="G95" s="22">
        <f t="shared" si="13"/>
        <v>2705.8</v>
      </c>
      <c r="H95" s="3"/>
    </row>
    <row r="96" spans="1:8" ht="61.5" customHeight="1" x14ac:dyDescent="0.25">
      <c r="A96" s="11" t="s">
        <v>171</v>
      </c>
      <c r="B96" s="11" t="s">
        <v>172</v>
      </c>
      <c r="C96" s="4" t="s">
        <v>173</v>
      </c>
      <c r="D96" s="10">
        <v>1751.4</v>
      </c>
      <c r="E96" s="10">
        <v>87.63</v>
      </c>
      <c r="F96" s="10"/>
      <c r="G96" s="22">
        <f t="shared" si="13"/>
        <v>1839.0300000000002</v>
      </c>
      <c r="H96" s="3"/>
    </row>
    <row r="97" spans="1:8" ht="61.5" customHeight="1" x14ac:dyDescent="0.25">
      <c r="A97" s="11" t="s">
        <v>174</v>
      </c>
      <c r="B97" s="11" t="s">
        <v>175</v>
      </c>
      <c r="C97" s="4" t="s">
        <v>173</v>
      </c>
      <c r="D97" s="10">
        <v>1751.4</v>
      </c>
      <c r="E97" s="10">
        <v>87.63</v>
      </c>
      <c r="F97" s="10"/>
      <c r="G97" s="22">
        <f t="shared" si="13"/>
        <v>1839.0300000000002</v>
      </c>
      <c r="H97" s="3"/>
    </row>
    <row r="98" spans="1:8" ht="61.5" customHeight="1" x14ac:dyDescent="0.25">
      <c r="A98" s="11" t="s">
        <v>176</v>
      </c>
      <c r="B98" s="11" t="s">
        <v>177</v>
      </c>
      <c r="C98" s="4" t="s">
        <v>178</v>
      </c>
      <c r="D98" s="10">
        <v>3104.85</v>
      </c>
      <c r="E98" s="10"/>
      <c r="F98" s="10">
        <v>108.62</v>
      </c>
      <c r="G98" s="22">
        <f t="shared" si="13"/>
        <v>2996.23</v>
      </c>
      <c r="H98" s="3"/>
    </row>
    <row r="99" spans="1:8" ht="61.5" customHeight="1" x14ac:dyDescent="0.25">
      <c r="A99" s="11" t="s">
        <v>179</v>
      </c>
      <c r="B99" s="11" t="s">
        <v>180</v>
      </c>
      <c r="C99" s="4" t="s">
        <v>181</v>
      </c>
      <c r="D99" s="10">
        <v>3104.85</v>
      </c>
      <c r="E99" s="10"/>
      <c r="F99" s="10">
        <v>108.62</v>
      </c>
      <c r="G99" s="22">
        <f t="shared" si="13"/>
        <v>2996.23</v>
      </c>
      <c r="H99" s="3"/>
    </row>
    <row r="100" spans="1:8" ht="61.5" customHeight="1" x14ac:dyDescent="0.25">
      <c r="A100" s="11" t="s">
        <v>182</v>
      </c>
      <c r="B100" s="11" t="s">
        <v>183</v>
      </c>
      <c r="C100" s="4" t="s">
        <v>265</v>
      </c>
      <c r="D100" s="10">
        <v>2668.05</v>
      </c>
      <c r="E100" s="10"/>
      <c r="F100" s="10">
        <v>40.85</v>
      </c>
      <c r="G100" s="22">
        <f t="shared" si="13"/>
        <v>2627.2000000000003</v>
      </c>
      <c r="H100" s="3"/>
    </row>
    <row r="101" spans="1:8" x14ac:dyDescent="0.25">
      <c r="C101" s="12" t="s">
        <v>26</v>
      </c>
      <c r="D101" s="19">
        <f>SUM(D89:D100)</f>
        <v>35649.08</v>
      </c>
      <c r="E101" s="19">
        <f>SUM(E89:E100)</f>
        <v>279.45999999999998</v>
      </c>
      <c r="F101" s="19">
        <f>SUM(F89:F100)</f>
        <v>1663.6999999999998</v>
      </c>
      <c r="G101" s="19">
        <f>SUM(G89:G100)</f>
        <v>34264.839999999997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66" customHeight="1" x14ac:dyDescent="0.25">
      <c r="A105" s="7" t="s">
        <v>188</v>
      </c>
      <c r="B105" s="4" t="s">
        <v>189</v>
      </c>
      <c r="C105" s="4" t="s">
        <v>190</v>
      </c>
      <c r="D105" s="10">
        <v>3406.73</v>
      </c>
      <c r="E105" s="10"/>
      <c r="F105" s="10">
        <v>141.74</v>
      </c>
      <c r="G105" s="22">
        <f t="shared" ref="G105:G107" si="14">D105+E105-F105</f>
        <v>3264.99</v>
      </c>
      <c r="H105" s="3"/>
    </row>
    <row r="106" spans="1:8" ht="66" customHeight="1" x14ac:dyDescent="0.25">
      <c r="A106" s="7" t="s">
        <v>191</v>
      </c>
      <c r="B106" s="4" t="s">
        <v>192</v>
      </c>
      <c r="C106" s="4" t="s">
        <v>193</v>
      </c>
      <c r="D106" s="10">
        <v>2315.25</v>
      </c>
      <c r="E106" s="10">
        <v>26.93</v>
      </c>
      <c r="F106" s="10"/>
      <c r="G106" s="22">
        <f t="shared" si="14"/>
        <v>2342.1799999999998</v>
      </c>
      <c r="H106" s="3"/>
    </row>
    <row r="107" spans="1:8" ht="66" customHeight="1" x14ac:dyDescent="0.25">
      <c r="A107" s="7" t="s">
        <v>194</v>
      </c>
      <c r="B107" s="4" t="s">
        <v>195</v>
      </c>
      <c r="C107" s="4" t="s">
        <v>193</v>
      </c>
      <c r="D107" s="10">
        <v>2315.25</v>
      </c>
      <c r="E107" s="10">
        <v>26.93</v>
      </c>
      <c r="F107" s="10"/>
      <c r="G107" s="22">
        <f t="shared" si="14"/>
        <v>2342.1799999999998</v>
      </c>
      <c r="H107" s="3"/>
    </row>
    <row r="108" spans="1:8" x14ac:dyDescent="0.25">
      <c r="C108" s="12" t="s">
        <v>37</v>
      </c>
      <c r="D108" s="38">
        <f>SUM(D105:D107)</f>
        <v>8037.23</v>
      </c>
      <c r="E108" s="38">
        <f t="shared" ref="E108:G108" si="15">SUM(E105:E107)</f>
        <v>53.86</v>
      </c>
      <c r="F108" s="38">
        <f t="shared" si="15"/>
        <v>141.74</v>
      </c>
      <c r="G108" s="38">
        <f t="shared" si="15"/>
        <v>7949.35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63" customHeight="1" x14ac:dyDescent="0.25">
      <c r="A112" s="7" t="s">
        <v>197</v>
      </c>
      <c r="B112" s="11" t="s">
        <v>198</v>
      </c>
      <c r="C112" s="4" t="s">
        <v>199</v>
      </c>
      <c r="D112" s="13">
        <v>1618.05</v>
      </c>
      <c r="E112" s="13">
        <v>108.16</v>
      </c>
      <c r="F112" s="13"/>
      <c r="G112" s="22">
        <f t="shared" ref="G112:G116" si="16">D112+E112-F112</f>
        <v>1726.21</v>
      </c>
      <c r="H112" s="3"/>
    </row>
    <row r="113" spans="1:8" ht="63" customHeight="1" x14ac:dyDescent="0.25">
      <c r="A113" s="7" t="s">
        <v>200</v>
      </c>
      <c r="B113" s="11" t="s">
        <v>201</v>
      </c>
      <c r="C113" s="4" t="s">
        <v>202</v>
      </c>
      <c r="D113" s="13">
        <v>1190.7</v>
      </c>
      <c r="E113" s="13">
        <v>135.51</v>
      </c>
      <c r="F113" s="13"/>
      <c r="G113" s="22">
        <f t="shared" si="16"/>
        <v>1326.21</v>
      </c>
      <c r="H113" s="3"/>
    </row>
    <row r="114" spans="1:8" ht="63" customHeight="1" x14ac:dyDescent="0.25">
      <c r="A114" s="7" t="s">
        <v>203</v>
      </c>
      <c r="B114" s="11" t="s">
        <v>204</v>
      </c>
      <c r="C114" s="4" t="s">
        <v>205</v>
      </c>
      <c r="D114" s="13">
        <v>1050</v>
      </c>
      <c r="E114" s="13">
        <v>144.66999999999999</v>
      </c>
      <c r="F114" s="13"/>
      <c r="G114" s="22">
        <f t="shared" si="16"/>
        <v>1194.67</v>
      </c>
      <c r="H114" s="3"/>
    </row>
    <row r="115" spans="1:8" ht="63" customHeight="1" x14ac:dyDescent="0.25">
      <c r="A115" s="7" t="s">
        <v>206</v>
      </c>
      <c r="B115" s="11" t="s">
        <v>207</v>
      </c>
      <c r="C115" s="4" t="s">
        <v>88</v>
      </c>
      <c r="D115" s="13">
        <v>2201.33</v>
      </c>
      <c r="E115" s="13">
        <v>39.32</v>
      </c>
      <c r="F115" s="13"/>
      <c r="G115" s="22">
        <f t="shared" si="16"/>
        <v>2240.65</v>
      </c>
      <c r="H115" s="3"/>
    </row>
    <row r="116" spans="1:8" ht="63" customHeight="1" x14ac:dyDescent="0.25">
      <c r="A116" s="7" t="s">
        <v>208</v>
      </c>
      <c r="B116" s="11" t="s">
        <v>209</v>
      </c>
      <c r="C116" s="4" t="s">
        <v>210</v>
      </c>
      <c r="D116" s="13">
        <v>1575</v>
      </c>
      <c r="E116" s="13">
        <v>110.92</v>
      </c>
      <c r="F116" s="13"/>
      <c r="G116" s="22">
        <f t="shared" si="16"/>
        <v>1685.92</v>
      </c>
      <c r="H116" s="3"/>
    </row>
    <row r="117" spans="1:8" x14ac:dyDescent="0.25">
      <c r="C117" s="12" t="s">
        <v>37</v>
      </c>
      <c r="D117" s="35">
        <f>SUM(D112:D116)</f>
        <v>7635.08</v>
      </c>
      <c r="E117" s="35">
        <f t="shared" ref="E117:G117" si="17">SUM(E112:E116)</f>
        <v>538.57999999999993</v>
      </c>
      <c r="F117" s="35">
        <f t="shared" si="17"/>
        <v>0</v>
      </c>
      <c r="G117" s="35">
        <f t="shared" si="17"/>
        <v>8173.66</v>
      </c>
      <c r="H117" s="9"/>
    </row>
    <row r="118" spans="1:8" x14ac:dyDescent="0.25">
      <c r="C118" s="12" t="s">
        <v>26</v>
      </c>
      <c r="D118" s="35">
        <f>D108+D117</f>
        <v>15672.31</v>
      </c>
      <c r="E118" s="35">
        <f t="shared" ref="E118:G118" si="18">E108+E117</f>
        <v>592.43999999999994</v>
      </c>
      <c r="F118" s="35">
        <f t="shared" si="18"/>
        <v>141.74</v>
      </c>
      <c r="G118" s="35">
        <f t="shared" si="18"/>
        <v>16123.01</v>
      </c>
      <c r="H118" s="9"/>
    </row>
    <row r="120" spans="1:8" x14ac:dyDescent="0.25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2" t="s">
        <v>6</v>
      </c>
      <c r="H120" s="1" t="s">
        <v>7</v>
      </c>
    </row>
    <row r="121" spans="1:8" x14ac:dyDescent="0.25">
      <c r="A121" s="131" t="s">
        <v>211</v>
      </c>
      <c r="B121" s="131"/>
      <c r="C121" s="131"/>
      <c r="D121" s="131"/>
      <c r="E121" s="131"/>
      <c r="F121" s="131"/>
      <c r="G121" s="131"/>
      <c r="H121" s="131"/>
    </row>
    <row r="122" spans="1:8" ht="78" customHeight="1" x14ac:dyDescent="0.25">
      <c r="A122" s="7" t="s">
        <v>212</v>
      </c>
      <c r="B122" s="4" t="s">
        <v>213</v>
      </c>
      <c r="C122" s="4" t="s">
        <v>214</v>
      </c>
      <c r="D122" s="13">
        <v>8400</v>
      </c>
      <c r="E122" s="13"/>
      <c r="F122" s="13">
        <v>1247.05</v>
      </c>
      <c r="G122" s="22">
        <f t="shared" ref="G122:G131" si="19">D122+E122-F122</f>
        <v>7152.95</v>
      </c>
      <c r="H122" s="3"/>
    </row>
    <row r="123" spans="1:8" ht="78" customHeight="1" x14ac:dyDescent="0.25">
      <c r="A123" s="7" t="s">
        <v>306</v>
      </c>
      <c r="B123" s="4" t="s">
        <v>216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78" customHeight="1" x14ac:dyDescent="0.25">
      <c r="A124" s="7" t="s">
        <v>218</v>
      </c>
      <c r="B124" s="4" t="s">
        <v>219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78" customHeight="1" x14ac:dyDescent="0.25">
      <c r="A125" s="7" t="s">
        <v>220</v>
      </c>
      <c r="B125" s="4" t="s">
        <v>221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78" customHeight="1" x14ac:dyDescent="0.25">
      <c r="A126" s="7" t="s">
        <v>222</v>
      </c>
      <c r="B126" s="4" t="s">
        <v>223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ht="78" customHeight="1" x14ac:dyDescent="0.25">
      <c r="A127" s="7" t="s">
        <v>224</v>
      </c>
      <c r="B127" s="4" t="s">
        <v>308</v>
      </c>
      <c r="C127" s="4" t="s">
        <v>217</v>
      </c>
      <c r="D127" s="13">
        <v>3858.75</v>
      </c>
      <c r="E127" s="13"/>
      <c r="F127" s="13">
        <v>326.49</v>
      </c>
      <c r="G127" s="22">
        <f t="shared" si="19"/>
        <v>3532.26</v>
      </c>
      <c r="H127" s="3"/>
    </row>
    <row r="128" spans="1:8" ht="78" customHeight="1" x14ac:dyDescent="0.25">
      <c r="A128" s="7" t="s">
        <v>226</v>
      </c>
      <c r="B128" s="4" t="s">
        <v>227</v>
      </c>
      <c r="C128" s="4" t="s">
        <v>217</v>
      </c>
      <c r="D128" s="13">
        <v>3858.75</v>
      </c>
      <c r="E128" s="13"/>
      <c r="F128" s="13">
        <v>326.49</v>
      </c>
      <c r="G128" s="22">
        <f t="shared" si="19"/>
        <v>3532.26</v>
      </c>
      <c r="H128" s="3"/>
    </row>
    <row r="129" spans="1:8" ht="78" customHeight="1" x14ac:dyDescent="0.25">
      <c r="A129" s="7" t="s">
        <v>228</v>
      </c>
      <c r="B129" s="4" t="s">
        <v>229</v>
      </c>
      <c r="C129" s="4" t="s">
        <v>217</v>
      </c>
      <c r="D129" s="13">
        <v>3858.75</v>
      </c>
      <c r="E129" s="13"/>
      <c r="F129" s="13">
        <v>326.49</v>
      </c>
      <c r="G129" s="22">
        <f t="shared" si="19"/>
        <v>3532.26</v>
      </c>
      <c r="H129" s="3"/>
    </row>
    <row r="130" spans="1:8" ht="78" customHeight="1" x14ac:dyDescent="0.25">
      <c r="A130" s="7" t="s">
        <v>230</v>
      </c>
      <c r="B130" s="4" t="s">
        <v>231</v>
      </c>
      <c r="C130" s="4" t="s">
        <v>217</v>
      </c>
      <c r="D130" s="13">
        <v>3858.75</v>
      </c>
      <c r="E130" s="13"/>
      <c r="F130" s="13">
        <v>326.49</v>
      </c>
      <c r="G130" s="22">
        <f t="shared" si="19"/>
        <v>3532.26</v>
      </c>
      <c r="H130" s="3"/>
    </row>
    <row r="131" spans="1:8" ht="78" customHeight="1" x14ac:dyDescent="0.25">
      <c r="A131" s="7" t="s">
        <v>232</v>
      </c>
      <c r="B131" s="4" t="s">
        <v>233</v>
      </c>
      <c r="C131" s="4" t="s">
        <v>217</v>
      </c>
      <c r="D131" s="13">
        <v>3858.75</v>
      </c>
      <c r="E131" s="13"/>
      <c r="F131" s="13">
        <v>326.49</v>
      </c>
      <c r="G131" s="22">
        <f t="shared" si="19"/>
        <v>3532.26</v>
      </c>
      <c r="H131" s="3"/>
    </row>
    <row r="132" spans="1:8" x14ac:dyDescent="0.25">
      <c r="A132" s="16"/>
      <c r="B132" s="17"/>
      <c r="C132" s="2" t="s">
        <v>26</v>
      </c>
      <c r="D132" s="39">
        <f>SUM(D122:D131)</f>
        <v>43128.75</v>
      </c>
      <c r="E132" s="39">
        <f t="shared" ref="E132:G132" si="20">SUM(E122:E131)</f>
        <v>0</v>
      </c>
      <c r="F132" s="39">
        <f t="shared" si="20"/>
        <v>4185.4599999999991</v>
      </c>
      <c r="G132" s="39">
        <f t="shared" si="20"/>
        <v>38943.290000000008</v>
      </c>
      <c r="H132" s="9"/>
    </row>
    <row r="134" spans="1:8" x14ac:dyDescent="0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2" t="s">
        <v>6</v>
      </c>
      <c r="H134" s="1" t="s">
        <v>7</v>
      </c>
    </row>
    <row r="135" spans="1:8" x14ac:dyDescent="0.25">
      <c r="A135" s="131" t="s">
        <v>234</v>
      </c>
      <c r="B135" s="131"/>
      <c r="C135" s="131"/>
      <c r="D135" s="131"/>
      <c r="E135" s="131"/>
      <c r="F135" s="131"/>
      <c r="G135" s="131"/>
      <c r="H135" s="131"/>
    </row>
    <row r="136" spans="1:8" ht="57" customHeight="1" x14ac:dyDescent="0.25">
      <c r="A136" s="11" t="s">
        <v>235</v>
      </c>
      <c r="B136" s="4" t="s">
        <v>236</v>
      </c>
      <c r="C136" s="4" t="s">
        <v>237</v>
      </c>
      <c r="D136" s="10">
        <v>7350</v>
      </c>
      <c r="E136" s="3"/>
      <c r="F136" s="10">
        <v>1022.77</v>
      </c>
      <c r="G136" s="15">
        <f>D136+E136-F136</f>
        <v>6327.23</v>
      </c>
      <c r="H136" s="3"/>
    </row>
    <row r="137" spans="1:8" ht="57" customHeight="1" x14ac:dyDescent="0.25">
      <c r="A137" s="11" t="s">
        <v>238</v>
      </c>
      <c r="B137" s="4" t="s">
        <v>239</v>
      </c>
      <c r="C137" s="4" t="s">
        <v>240</v>
      </c>
      <c r="D137" s="10">
        <v>4051.95</v>
      </c>
      <c r="E137" s="3"/>
      <c r="F137" s="10">
        <v>357.4</v>
      </c>
      <c r="G137" s="15">
        <f t="shared" ref="G137:G148" si="21">D137+E137-F137</f>
        <v>3694.5499999999997</v>
      </c>
      <c r="H137" s="34"/>
    </row>
    <row r="138" spans="1:8" ht="57" customHeight="1" x14ac:dyDescent="0.25">
      <c r="A138" s="11" t="s">
        <v>263</v>
      </c>
      <c r="B138" s="4" t="s">
        <v>264</v>
      </c>
      <c r="C138" s="4" t="s">
        <v>240</v>
      </c>
      <c r="D138" s="10">
        <v>4051.95</v>
      </c>
      <c r="E138" s="34"/>
      <c r="F138" s="10">
        <v>357.4</v>
      </c>
      <c r="G138" s="15">
        <f t="shared" si="21"/>
        <v>3694.5499999999997</v>
      </c>
      <c r="H138" s="34"/>
    </row>
    <row r="139" spans="1:8" ht="57" customHeight="1" x14ac:dyDescent="0.25">
      <c r="A139" s="11" t="s">
        <v>241</v>
      </c>
      <c r="B139" s="4" t="s">
        <v>242</v>
      </c>
      <c r="C139" s="4" t="s">
        <v>243</v>
      </c>
      <c r="D139" s="10">
        <v>2949.45</v>
      </c>
      <c r="E139" s="34"/>
      <c r="F139" s="10">
        <v>71.47</v>
      </c>
      <c r="G139" s="15">
        <f t="shared" si="21"/>
        <v>2877.98</v>
      </c>
      <c r="H139" s="3"/>
    </row>
    <row r="140" spans="1:8" ht="57" customHeight="1" x14ac:dyDescent="0.25">
      <c r="A140" s="11" t="s">
        <v>244</v>
      </c>
      <c r="B140" s="4" t="s">
        <v>245</v>
      </c>
      <c r="C140" s="4" t="s">
        <v>243</v>
      </c>
      <c r="D140" s="10">
        <v>2949.45</v>
      </c>
      <c r="E140" s="3"/>
      <c r="F140" s="10">
        <v>71.47</v>
      </c>
      <c r="G140" s="15">
        <f t="shared" si="21"/>
        <v>2877.98</v>
      </c>
      <c r="H140" s="3"/>
    </row>
    <row r="141" spans="1:8" ht="57" customHeight="1" x14ac:dyDescent="0.25">
      <c r="A141" s="11" t="s">
        <v>246</v>
      </c>
      <c r="B141" s="4" t="s">
        <v>247</v>
      </c>
      <c r="C141" s="4" t="s">
        <v>243</v>
      </c>
      <c r="D141" s="10">
        <v>2949.45</v>
      </c>
      <c r="E141" s="3"/>
      <c r="F141" s="10">
        <v>71.47</v>
      </c>
      <c r="G141" s="15">
        <f t="shared" si="21"/>
        <v>2877.98</v>
      </c>
      <c r="H141" s="3"/>
    </row>
    <row r="142" spans="1:8" ht="57" customHeight="1" x14ac:dyDescent="0.25">
      <c r="A142" s="11" t="s">
        <v>248</v>
      </c>
      <c r="B142" s="4" t="s">
        <v>249</v>
      </c>
      <c r="C142" s="4" t="s">
        <v>243</v>
      </c>
      <c r="D142" s="10">
        <v>2949.45</v>
      </c>
      <c r="E142" s="3"/>
      <c r="F142" s="10">
        <v>71.47</v>
      </c>
      <c r="G142" s="15">
        <f t="shared" si="21"/>
        <v>2877.98</v>
      </c>
      <c r="H142" s="3"/>
    </row>
    <row r="143" spans="1:8" ht="57" customHeight="1" x14ac:dyDescent="0.25">
      <c r="A143" s="11" t="s">
        <v>252</v>
      </c>
      <c r="B143" s="4" t="s">
        <v>253</v>
      </c>
      <c r="C143" s="4" t="s">
        <v>243</v>
      </c>
      <c r="D143" s="10">
        <v>2949.45</v>
      </c>
      <c r="E143" s="3"/>
      <c r="F143" s="10">
        <v>71.47</v>
      </c>
      <c r="G143" s="15">
        <f t="shared" si="21"/>
        <v>2877.98</v>
      </c>
      <c r="H143" s="3"/>
    </row>
    <row r="144" spans="1:8" ht="57" customHeight="1" x14ac:dyDescent="0.25">
      <c r="A144" s="11" t="s">
        <v>266</v>
      </c>
      <c r="B144" s="4" t="s">
        <v>254</v>
      </c>
      <c r="C144" s="4" t="s">
        <v>243</v>
      </c>
      <c r="D144" s="10">
        <v>2949.45</v>
      </c>
      <c r="E144" s="3"/>
      <c r="F144" s="10">
        <v>71.47</v>
      </c>
      <c r="G144" s="15">
        <f t="shared" si="21"/>
        <v>2877.98</v>
      </c>
      <c r="H144" s="3"/>
    </row>
    <row r="145" spans="1:8" ht="57" customHeight="1" x14ac:dyDescent="0.25">
      <c r="A145" s="11" t="s">
        <v>255</v>
      </c>
      <c r="B145" s="4" t="s">
        <v>256</v>
      </c>
      <c r="C145" s="4" t="s">
        <v>243</v>
      </c>
      <c r="D145" s="10">
        <v>2949.45</v>
      </c>
      <c r="E145" s="3"/>
      <c r="F145" s="10">
        <v>71.47</v>
      </c>
      <c r="G145" s="15">
        <f t="shared" si="21"/>
        <v>2877.98</v>
      </c>
      <c r="H145" s="3"/>
    </row>
    <row r="146" spans="1:8" ht="57" customHeight="1" x14ac:dyDescent="0.25">
      <c r="A146" s="11" t="s">
        <v>258</v>
      </c>
      <c r="B146" s="4" t="s">
        <v>257</v>
      </c>
      <c r="C146" s="4" t="s">
        <v>243</v>
      </c>
      <c r="D146" s="10">
        <v>2949.45</v>
      </c>
      <c r="E146" s="3"/>
      <c r="F146" s="10">
        <v>71.47</v>
      </c>
      <c r="G146" s="15">
        <f t="shared" si="21"/>
        <v>2877.98</v>
      </c>
      <c r="H146" s="3"/>
    </row>
    <row r="147" spans="1:8" ht="57" customHeight="1" x14ac:dyDescent="0.25">
      <c r="A147" s="41" t="s">
        <v>259</v>
      </c>
      <c r="B147" s="42" t="s">
        <v>260</v>
      </c>
      <c r="C147" s="42" t="s">
        <v>243</v>
      </c>
      <c r="D147" s="43">
        <v>2949.45</v>
      </c>
      <c r="E147" s="44"/>
      <c r="F147" s="43">
        <v>71.47</v>
      </c>
      <c r="G147" s="45">
        <f t="shared" si="21"/>
        <v>2877.98</v>
      </c>
      <c r="H147" s="44"/>
    </row>
    <row r="148" spans="1:8" ht="57" customHeight="1" x14ac:dyDescent="0.25">
      <c r="A148" s="11" t="s">
        <v>312</v>
      </c>
      <c r="B148" s="4" t="s">
        <v>313</v>
      </c>
      <c r="C148" s="4" t="s">
        <v>243</v>
      </c>
      <c r="D148" s="10">
        <v>2949.45</v>
      </c>
      <c r="E148" s="3"/>
      <c r="F148" s="10">
        <v>71.47</v>
      </c>
      <c r="G148" s="15">
        <f t="shared" si="21"/>
        <v>2877.98</v>
      </c>
      <c r="H148" s="3"/>
    </row>
    <row r="149" spans="1:8" x14ac:dyDescent="0.25">
      <c r="A149" s="14"/>
      <c r="C149" s="29" t="s">
        <v>26</v>
      </c>
      <c r="D149" s="40">
        <f>SUM(D136:D148)</f>
        <v>44948.399999999994</v>
      </c>
      <c r="E149" s="40"/>
      <c r="F149" s="40">
        <f>SUM(F136:F148)</f>
        <v>2452.2699999999991</v>
      </c>
      <c r="G149" s="40">
        <f>SUM(G136:G148)</f>
        <v>42496.130000000005</v>
      </c>
    </row>
    <row r="150" spans="1:8" x14ac:dyDescent="0.25">
      <c r="A150" s="32"/>
    </row>
    <row r="151" spans="1:8" x14ac:dyDescent="0.2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5</v>
      </c>
      <c r="G151" s="2" t="s">
        <v>6</v>
      </c>
      <c r="H151" s="1" t="s">
        <v>7</v>
      </c>
    </row>
    <row r="152" spans="1:8" ht="63" customHeight="1" x14ac:dyDescent="0.25">
      <c r="A152" s="7" t="s">
        <v>276</v>
      </c>
      <c r="B152" s="4" t="s">
        <v>275</v>
      </c>
      <c r="C152" s="4" t="s">
        <v>292</v>
      </c>
      <c r="D152" s="10">
        <v>588</v>
      </c>
      <c r="E152" s="13">
        <v>174.24</v>
      </c>
      <c r="F152" s="11"/>
      <c r="G152" s="22">
        <f>D152+E152</f>
        <v>762.24</v>
      </c>
      <c r="H152" s="3"/>
    </row>
    <row r="153" spans="1:8" ht="63" customHeight="1" x14ac:dyDescent="0.25">
      <c r="A153" s="7" t="s">
        <v>277</v>
      </c>
      <c r="B153" s="4" t="s">
        <v>302</v>
      </c>
      <c r="C153" s="4" t="s">
        <v>293</v>
      </c>
      <c r="D153" s="10">
        <v>588</v>
      </c>
      <c r="E153" s="13">
        <v>174.24</v>
      </c>
      <c r="F153" s="3"/>
      <c r="G153" s="22">
        <f t="shared" ref="G153:G160" si="22">D153+E153</f>
        <v>762.24</v>
      </c>
      <c r="H153" s="3"/>
    </row>
    <row r="154" spans="1:8" ht="63" customHeight="1" x14ac:dyDescent="0.25">
      <c r="A154" s="7" t="s">
        <v>278</v>
      </c>
      <c r="B154" s="4" t="s">
        <v>279</v>
      </c>
      <c r="C154" s="4" t="s">
        <v>294</v>
      </c>
      <c r="D154" s="10">
        <v>588</v>
      </c>
      <c r="E154" s="13">
        <v>174.24</v>
      </c>
      <c r="F154" s="3"/>
      <c r="G154" s="22">
        <f t="shared" si="22"/>
        <v>762.24</v>
      </c>
      <c r="H154" s="3"/>
    </row>
    <row r="155" spans="1:8" ht="63" customHeight="1" x14ac:dyDescent="0.25">
      <c r="A155" s="7" t="s">
        <v>280</v>
      </c>
      <c r="B155" s="4" t="s">
        <v>281</v>
      </c>
      <c r="C155" s="4" t="s">
        <v>295</v>
      </c>
      <c r="D155" s="10">
        <v>588</v>
      </c>
      <c r="E155" s="13">
        <v>174.24</v>
      </c>
      <c r="F155" s="3"/>
      <c r="G155" s="22">
        <f t="shared" si="22"/>
        <v>762.24</v>
      </c>
      <c r="H155" s="3"/>
    </row>
    <row r="156" spans="1:8" ht="63" customHeight="1" x14ac:dyDescent="0.25">
      <c r="A156" s="7" t="s">
        <v>282</v>
      </c>
      <c r="B156" s="4" t="s">
        <v>283</v>
      </c>
      <c r="C156" s="4" t="s">
        <v>296</v>
      </c>
      <c r="D156" s="10">
        <v>588</v>
      </c>
      <c r="E156" s="13">
        <v>174.24</v>
      </c>
      <c r="F156" s="3"/>
      <c r="G156" s="22">
        <f t="shared" si="22"/>
        <v>762.24</v>
      </c>
      <c r="H156" s="3"/>
    </row>
    <row r="157" spans="1:8" ht="63" customHeight="1" x14ac:dyDescent="0.25">
      <c r="A157" s="7" t="s">
        <v>284</v>
      </c>
      <c r="B157" s="4" t="s">
        <v>285</v>
      </c>
      <c r="C157" s="4" t="s">
        <v>297</v>
      </c>
      <c r="D157" s="10">
        <v>588</v>
      </c>
      <c r="E157" s="13">
        <v>174.24</v>
      </c>
      <c r="F157" s="3"/>
      <c r="G157" s="22">
        <f t="shared" si="22"/>
        <v>762.24</v>
      </c>
      <c r="H157" s="3"/>
    </row>
    <row r="158" spans="1:8" ht="63" customHeight="1" x14ac:dyDescent="0.25">
      <c r="A158" s="7" t="s">
        <v>286</v>
      </c>
      <c r="B158" s="4" t="s">
        <v>287</v>
      </c>
      <c r="C158" s="4" t="s">
        <v>298</v>
      </c>
      <c r="D158" s="10">
        <v>588</v>
      </c>
      <c r="E158" s="13">
        <v>174.24</v>
      </c>
      <c r="F158" s="3"/>
      <c r="G158" s="22">
        <f t="shared" si="22"/>
        <v>762.24</v>
      </c>
      <c r="H158" s="3"/>
    </row>
    <row r="159" spans="1:8" ht="63" customHeight="1" x14ac:dyDescent="0.25">
      <c r="A159" s="7" t="s">
        <v>288</v>
      </c>
      <c r="B159" s="4" t="s">
        <v>289</v>
      </c>
      <c r="C159" s="4" t="s">
        <v>299</v>
      </c>
      <c r="D159" s="10">
        <v>588</v>
      </c>
      <c r="E159" s="13">
        <v>174.24</v>
      </c>
      <c r="F159" s="3"/>
      <c r="G159" s="22">
        <f t="shared" si="22"/>
        <v>762.24</v>
      </c>
      <c r="H159" s="3"/>
    </row>
    <row r="160" spans="1:8" ht="63" customHeight="1" x14ac:dyDescent="0.25">
      <c r="A160" s="7" t="s">
        <v>290</v>
      </c>
      <c r="B160" s="4" t="s">
        <v>291</v>
      </c>
      <c r="C160" s="4" t="s">
        <v>300</v>
      </c>
      <c r="D160" s="10">
        <v>588</v>
      </c>
      <c r="E160" s="13">
        <v>174.24</v>
      </c>
      <c r="F160" s="3"/>
      <c r="G160" s="22">
        <f t="shared" si="22"/>
        <v>762.24</v>
      </c>
      <c r="H160" s="3"/>
    </row>
    <row r="161" spans="3:7" x14ac:dyDescent="0.25">
      <c r="C161" s="2" t="s">
        <v>26</v>
      </c>
      <c r="D161" s="35">
        <f>SUM(D152:D160)</f>
        <v>5292</v>
      </c>
      <c r="E161" s="35">
        <f>SUM(E152:E160)</f>
        <v>1568.16</v>
      </c>
      <c r="F161" s="35">
        <f>SUM(F152:F160)</f>
        <v>0</v>
      </c>
      <c r="G161" s="35">
        <f>SUM(G152:G160)</f>
        <v>6860.1599999999989</v>
      </c>
    </row>
  </sheetData>
  <mergeCells count="15">
    <mergeCell ref="A37:H37"/>
    <mergeCell ref="A2:H2"/>
    <mergeCell ref="A12:H12"/>
    <mergeCell ref="A21:H21"/>
    <mergeCell ref="A27:H27"/>
    <mergeCell ref="A32:H32"/>
    <mergeCell ref="A111:H111"/>
    <mergeCell ref="A121:H121"/>
    <mergeCell ref="A135:H135"/>
    <mergeCell ref="A46:H46"/>
    <mergeCell ref="A58:H58"/>
    <mergeCell ref="A68:H68"/>
    <mergeCell ref="A73:H73"/>
    <mergeCell ref="A88:H88"/>
    <mergeCell ref="A104:H104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headerFooter>
    <oddHeader>&amp;CNOMINA DE EMPLEADOS DEL H. AYUNTAMIENTO DE ATENGO, JAL.
CORRESPONDIENTE AL PERIODO DE   16      AL     30   DE   JUNIO   DE   2013.</oddHeader>
    <oddFooter>&amp;L____________________________________________________
C.D.ROSENDO PEREZ LEPE
PRESIDENTE MUNICIPAL&amp;R____________________________________________________
LIC.KARINA MAGAÑA PATIÑO
SECRETARIO GENERAL</oddFooter>
  </headerFooter>
  <rowBreaks count="8" manualBreakCount="8">
    <brk id="18" max="16383" man="1"/>
    <brk id="43" max="16383" man="1"/>
    <brk id="65" max="16383" man="1"/>
    <brk id="85" max="16383" man="1"/>
    <brk id="101" max="16383" man="1"/>
    <brk id="118" max="16383" man="1"/>
    <brk id="132" max="16383" man="1"/>
    <brk id="14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opLeftCell="A84" zoomScaleNormal="100" workbookViewId="0">
      <selection sqref="A1:H158"/>
    </sheetView>
  </sheetViews>
  <sheetFormatPr baseColWidth="10" defaultRowHeight="15" x14ac:dyDescent="0.25"/>
  <cols>
    <col min="1" max="1" width="39.140625" customWidth="1"/>
    <col min="2" max="2" width="15.42578125" customWidth="1"/>
    <col min="3" max="3" width="37.42578125" customWidth="1"/>
    <col min="4" max="4" width="15.7109375" customWidth="1"/>
    <col min="5" max="5" width="13.5703125" customWidth="1"/>
    <col min="6" max="6" width="14.140625" customWidth="1"/>
    <col min="7" max="7" width="14.5703125" customWidth="1"/>
    <col min="8" max="8" width="5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4.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4.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4.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4.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4.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4.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4.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4.5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4.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4.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5.2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5.2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3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6.2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1.2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71.2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71.25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71.25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51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51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51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51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51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51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51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51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48.75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48.75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48.75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48.75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48.75" customHeight="1" x14ac:dyDescent="0.25">
      <c r="A63" s="7" t="s">
        <v>108</v>
      </c>
      <c r="B63" s="4" t="s">
        <v>109</v>
      </c>
      <c r="C63" s="5" t="s">
        <v>311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57.7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64.5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64.5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64.5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64.5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64.5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64.5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64.5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64.5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64.5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64.5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68.25" customHeight="1" x14ac:dyDescent="0.25">
      <c r="A89" s="11" t="s">
        <v>152</v>
      </c>
      <c r="B89" s="11" t="s">
        <v>153</v>
      </c>
      <c r="C89" s="4" t="s">
        <v>13</v>
      </c>
      <c r="D89" s="10">
        <v>1680</v>
      </c>
      <c r="E89" s="10">
        <v>104.2</v>
      </c>
      <c r="F89" s="10"/>
      <c r="G89" s="22">
        <f t="shared" ref="G89:G99" si="13">D89+E89-F89</f>
        <v>1784.2</v>
      </c>
      <c r="H89" s="3"/>
    </row>
    <row r="90" spans="1:8" ht="68.25" customHeight="1" x14ac:dyDescent="0.25">
      <c r="A90" s="11" t="s">
        <v>154</v>
      </c>
      <c r="B90" s="11" t="s">
        <v>155</v>
      </c>
      <c r="C90" s="4" t="s">
        <v>156</v>
      </c>
      <c r="D90" s="10">
        <v>6825</v>
      </c>
      <c r="E90" s="10"/>
      <c r="F90" s="10">
        <v>910.63</v>
      </c>
      <c r="G90" s="22">
        <f t="shared" si="13"/>
        <v>5914.37</v>
      </c>
      <c r="H90" s="3"/>
    </row>
    <row r="91" spans="1:8" ht="68.25" customHeight="1" x14ac:dyDescent="0.25">
      <c r="A91" s="11" t="s">
        <v>157</v>
      </c>
      <c r="B91" s="11" t="s">
        <v>158</v>
      </c>
      <c r="C91" s="4" t="s">
        <v>159</v>
      </c>
      <c r="D91" s="10">
        <v>2910.6</v>
      </c>
      <c r="E91" s="10"/>
      <c r="F91" s="10">
        <v>67.239999999999995</v>
      </c>
      <c r="G91" s="22">
        <f t="shared" si="13"/>
        <v>2843.36</v>
      </c>
      <c r="H91" s="3"/>
    </row>
    <row r="92" spans="1:8" ht="68.25" customHeight="1" x14ac:dyDescent="0.25">
      <c r="A92" s="11" t="s">
        <v>163</v>
      </c>
      <c r="B92" s="11" t="s">
        <v>164</v>
      </c>
      <c r="C92" s="4" t="s">
        <v>91</v>
      </c>
      <c r="D92" s="10">
        <v>2465.9299999999998</v>
      </c>
      <c r="E92" s="10"/>
      <c r="F92" s="10">
        <v>3.86</v>
      </c>
      <c r="G92" s="22">
        <f t="shared" si="13"/>
        <v>2462.0699999999997</v>
      </c>
      <c r="H92" s="3"/>
    </row>
    <row r="93" spans="1:8" ht="68.25" customHeight="1" x14ac:dyDescent="0.25">
      <c r="A93" s="11" t="s">
        <v>165</v>
      </c>
      <c r="B93" s="11" t="s">
        <v>166</v>
      </c>
      <c r="C93" s="4" t="s">
        <v>167</v>
      </c>
      <c r="D93" s="10">
        <v>2873.85</v>
      </c>
      <c r="E93" s="10"/>
      <c r="F93" s="10">
        <v>63.24</v>
      </c>
      <c r="G93" s="22">
        <f t="shared" si="13"/>
        <v>2810.61</v>
      </c>
      <c r="H93" s="3"/>
    </row>
    <row r="94" spans="1:8" ht="68.25" customHeight="1" x14ac:dyDescent="0.25">
      <c r="A94" s="11" t="s">
        <v>168</v>
      </c>
      <c r="B94" s="11" t="s">
        <v>169</v>
      </c>
      <c r="C94" s="4" t="s">
        <v>170</v>
      </c>
      <c r="D94" s="10">
        <v>2756.25</v>
      </c>
      <c r="E94" s="10"/>
      <c r="F94" s="10">
        <v>50.45</v>
      </c>
      <c r="G94" s="22">
        <f t="shared" si="13"/>
        <v>2705.8</v>
      </c>
      <c r="H94" s="3"/>
    </row>
    <row r="95" spans="1:8" ht="68.25" customHeight="1" x14ac:dyDescent="0.25">
      <c r="A95" s="11" t="s">
        <v>171</v>
      </c>
      <c r="B95" s="11" t="s">
        <v>172</v>
      </c>
      <c r="C95" s="4" t="s">
        <v>173</v>
      </c>
      <c r="D95" s="10">
        <v>1751.4</v>
      </c>
      <c r="E95" s="10">
        <v>87.63</v>
      </c>
      <c r="F95" s="10"/>
      <c r="G95" s="22">
        <f t="shared" si="13"/>
        <v>1839.0300000000002</v>
      </c>
      <c r="H95" s="3"/>
    </row>
    <row r="96" spans="1:8" ht="68.25" customHeight="1" x14ac:dyDescent="0.25">
      <c r="A96" s="11" t="s">
        <v>174</v>
      </c>
      <c r="B96" s="11" t="s">
        <v>175</v>
      </c>
      <c r="C96" s="4" t="s">
        <v>173</v>
      </c>
      <c r="D96" s="10">
        <v>1751.4</v>
      </c>
      <c r="E96" s="10">
        <v>87.63</v>
      </c>
      <c r="F96" s="10"/>
      <c r="G96" s="22">
        <f t="shared" si="13"/>
        <v>1839.0300000000002</v>
      </c>
      <c r="H96" s="3"/>
    </row>
    <row r="97" spans="1:8" ht="68.25" customHeight="1" x14ac:dyDescent="0.25">
      <c r="A97" s="11" t="s">
        <v>176</v>
      </c>
      <c r="B97" s="11" t="s">
        <v>177</v>
      </c>
      <c r="C97" s="4" t="s">
        <v>178</v>
      </c>
      <c r="D97" s="10">
        <v>3104.85</v>
      </c>
      <c r="E97" s="10"/>
      <c r="F97" s="10">
        <v>108.62</v>
      </c>
      <c r="G97" s="22">
        <f t="shared" si="13"/>
        <v>2996.23</v>
      </c>
      <c r="H97" s="3"/>
    </row>
    <row r="98" spans="1:8" ht="68.25" customHeight="1" x14ac:dyDescent="0.25">
      <c r="A98" s="11" t="s">
        <v>179</v>
      </c>
      <c r="B98" s="11" t="s">
        <v>180</v>
      </c>
      <c r="C98" s="4" t="s">
        <v>181</v>
      </c>
      <c r="D98" s="10">
        <v>3104.85</v>
      </c>
      <c r="E98" s="10"/>
      <c r="F98" s="10">
        <v>108.62</v>
      </c>
      <c r="G98" s="22">
        <f t="shared" si="13"/>
        <v>2996.23</v>
      </c>
      <c r="H98" s="3"/>
    </row>
    <row r="99" spans="1:8" ht="68.25" customHeight="1" x14ac:dyDescent="0.25">
      <c r="A99" s="11" t="s">
        <v>182</v>
      </c>
      <c r="B99" s="11" t="s">
        <v>183</v>
      </c>
      <c r="C99" s="4" t="s">
        <v>265</v>
      </c>
      <c r="D99" s="10">
        <v>2668.05</v>
      </c>
      <c r="E99" s="10"/>
      <c r="F99" s="10">
        <v>40.85</v>
      </c>
      <c r="G99" s="22">
        <f t="shared" si="13"/>
        <v>2627.2000000000003</v>
      </c>
      <c r="H99" s="3"/>
    </row>
    <row r="100" spans="1:8" x14ac:dyDescent="0.25">
      <c r="C100" s="12" t="s">
        <v>26</v>
      </c>
      <c r="D100" s="19">
        <f>SUM(D89:D99)</f>
        <v>31892.18</v>
      </c>
      <c r="E100" s="19">
        <f>SUM(E89:E99)</f>
        <v>279.45999999999998</v>
      </c>
      <c r="F100" s="19">
        <f>SUM(F89:F99)</f>
        <v>1353.5099999999998</v>
      </c>
      <c r="G100" s="19">
        <f>SUM(G89:G99)</f>
        <v>30818.129999999997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69" customHeight="1" x14ac:dyDescent="0.25">
      <c r="A104" s="7" t="s">
        <v>188</v>
      </c>
      <c r="B104" s="4" t="s">
        <v>189</v>
      </c>
      <c r="C104" s="4" t="s">
        <v>190</v>
      </c>
      <c r="D104" s="10">
        <v>3406.73</v>
      </c>
      <c r="E104" s="10"/>
      <c r="F104" s="10">
        <v>141.74</v>
      </c>
      <c r="G104" s="22">
        <f t="shared" ref="G104:G106" si="14">D104+E104-F104</f>
        <v>3264.99</v>
      </c>
      <c r="H104" s="3"/>
    </row>
    <row r="105" spans="1:8" ht="69" customHeight="1" x14ac:dyDescent="0.25">
      <c r="A105" s="7" t="s">
        <v>191</v>
      </c>
      <c r="B105" s="4" t="s">
        <v>192</v>
      </c>
      <c r="C105" s="4" t="s">
        <v>193</v>
      </c>
      <c r="D105" s="10">
        <v>2315.25</v>
      </c>
      <c r="E105" s="10">
        <v>26.93</v>
      </c>
      <c r="F105" s="10"/>
      <c r="G105" s="22">
        <f t="shared" si="14"/>
        <v>2342.1799999999998</v>
      </c>
      <c r="H105" s="3"/>
    </row>
    <row r="106" spans="1:8" ht="69" customHeight="1" x14ac:dyDescent="0.25">
      <c r="A106" s="7" t="s">
        <v>194</v>
      </c>
      <c r="B106" s="4" t="s">
        <v>195</v>
      </c>
      <c r="C106" s="4" t="s">
        <v>193</v>
      </c>
      <c r="D106" s="10">
        <v>2315.25</v>
      </c>
      <c r="E106" s="10">
        <v>26.93</v>
      </c>
      <c r="F106" s="10"/>
      <c r="G106" s="22">
        <f t="shared" si="14"/>
        <v>2342.1799999999998</v>
      </c>
      <c r="H106" s="3"/>
    </row>
    <row r="107" spans="1:8" x14ac:dyDescent="0.25">
      <c r="C107" s="12" t="s">
        <v>37</v>
      </c>
      <c r="D107" s="38">
        <f>SUM(D104:D106)</f>
        <v>8037.23</v>
      </c>
      <c r="E107" s="38">
        <f t="shared" ref="E107:G107" si="15">SUM(E104:E106)</f>
        <v>53.86</v>
      </c>
      <c r="F107" s="38">
        <f t="shared" si="15"/>
        <v>141.74</v>
      </c>
      <c r="G107" s="38">
        <f t="shared" si="15"/>
        <v>7949.35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6.75" customHeight="1" x14ac:dyDescent="0.25">
      <c r="A111" s="7" t="s">
        <v>197</v>
      </c>
      <c r="B111" s="11" t="s">
        <v>198</v>
      </c>
      <c r="C111" s="4" t="s">
        <v>199</v>
      </c>
      <c r="D111" s="13">
        <v>1618.05</v>
      </c>
      <c r="E111" s="13">
        <v>108.16</v>
      </c>
      <c r="F111" s="13"/>
      <c r="G111" s="22">
        <f t="shared" ref="G111:G115" si="16">D111+E111-F111</f>
        <v>1726.21</v>
      </c>
      <c r="H111" s="3"/>
    </row>
    <row r="112" spans="1:8" ht="66.75" customHeight="1" x14ac:dyDescent="0.25">
      <c r="A112" s="7" t="s">
        <v>200</v>
      </c>
      <c r="B112" s="11" t="s">
        <v>201</v>
      </c>
      <c r="C112" s="4" t="s">
        <v>202</v>
      </c>
      <c r="D112" s="13">
        <v>1190.7</v>
      </c>
      <c r="E112" s="13">
        <v>135.51</v>
      </c>
      <c r="F112" s="13"/>
      <c r="G112" s="22">
        <f t="shared" si="16"/>
        <v>1326.21</v>
      </c>
      <c r="H112" s="3"/>
    </row>
    <row r="113" spans="1:8" ht="66.75" customHeight="1" x14ac:dyDescent="0.25">
      <c r="A113" s="7" t="s">
        <v>203</v>
      </c>
      <c r="B113" s="11" t="s">
        <v>204</v>
      </c>
      <c r="C113" s="4" t="s">
        <v>205</v>
      </c>
      <c r="D113" s="13">
        <v>1050</v>
      </c>
      <c r="E113" s="13">
        <v>144.66999999999999</v>
      </c>
      <c r="F113" s="13"/>
      <c r="G113" s="22">
        <f t="shared" si="16"/>
        <v>1194.67</v>
      </c>
      <c r="H113" s="3"/>
    </row>
    <row r="114" spans="1:8" ht="66.75" customHeight="1" x14ac:dyDescent="0.25">
      <c r="A114" s="7" t="s">
        <v>206</v>
      </c>
      <c r="B114" s="11" t="s">
        <v>207</v>
      </c>
      <c r="C114" s="4" t="s">
        <v>88</v>
      </c>
      <c r="D114" s="13">
        <v>2201.33</v>
      </c>
      <c r="E114" s="13">
        <v>39.32</v>
      </c>
      <c r="F114" s="13"/>
      <c r="G114" s="22">
        <f t="shared" si="16"/>
        <v>2240.65</v>
      </c>
      <c r="H114" s="3"/>
    </row>
    <row r="115" spans="1:8" ht="66.75" customHeight="1" x14ac:dyDescent="0.25">
      <c r="A115" s="7" t="s">
        <v>208</v>
      </c>
      <c r="B115" s="11" t="s">
        <v>209</v>
      </c>
      <c r="C115" s="4" t="s">
        <v>210</v>
      </c>
      <c r="D115" s="13">
        <v>1575</v>
      </c>
      <c r="E115" s="13">
        <v>110.92</v>
      </c>
      <c r="F115" s="13"/>
      <c r="G115" s="22">
        <f t="shared" si="16"/>
        <v>1685.92</v>
      </c>
      <c r="H115" s="3"/>
    </row>
    <row r="116" spans="1:8" x14ac:dyDescent="0.25">
      <c r="C116" s="12" t="s">
        <v>37</v>
      </c>
      <c r="D116" s="35">
        <f>SUM(D111:D115)</f>
        <v>7635.08</v>
      </c>
      <c r="E116" s="35">
        <f t="shared" ref="E116:G116" si="17">SUM(E111:E115)</f>
        <v>538.57999999999993</v>
      </c>
      <c r="F116" s="35">
        <f t="shared" si="17"/>
        <v>0</v>
      </c>
      <c r="G116" s="35">
        <f t="shared" si="17"/>
        <v>8173.66</v>
      </c>
      <c r="H116" s="9"/>
    </row>
    <row r="117" spans="1:8" x14ac:dyDescent="0.25">
      <c r="C117" s="12" t="s">
        <v>26</v>
      </c>
      <c r="D117" s="35">
        <f>D107+D116</f>
        <v>15672.31</v>
      </c>
      <c r="E117" s="35">
        <f t="shared" ref="E117:G117" si="18">E107+E116</f>
        <v>592.43999999999994</v>
      </c>
      <c r="F117" s="35">
        <f t="shared" si="18"/>
        <v>141.74</v>
      </c>
      <c r="G117" s="35">
        <f t="shared" si="18"/>
        <v>16123.01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ht="70.5" customHeight="1" x14ac:dyDescent="0.25">
      <c r="A121" s="7" t="s">
        <v>212</v>
      </c>
      <c r="B121" s="4" t="s">
        <v>213</v>
      </c>
      <c r="C121" s="4" t="s">
        <v>214</v>
      </c>
      <c r="D121" s="13">
        <v>8400</v>
      </c>
      <c r="E121" s="13"/>
      <c r="F121" s="13">
        <v>1247.05</v>
      </c>
      <c r="G121" s="22">
        <f t="shared" ref="G121:G130" si="19">D121+E121-F121</f>
        <v>7152.95</v>
      </c>
      <c r="H121" s="3"/>
    </row>
    <row r="122" spans="1:8" ht="70.5" customHeight="1" x14ac:dyDescent="0.25">
      <c r="A122" s="7" t="s">
        <v>306</v>
      </c>
      <c r="B122" s="4" t="s">
        <v>216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70.5" customHeight="1" x14ac:dyDescent="0.25">
      <c r="A123" s="7" t="s">
        <v>218</v>
      </c>
      <c r="B123" s="4" t="s">
        <v>219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70.5" customHeight="1" x14ac:dyDescent="0.25">
      <c r="A124" s="7" t="s">
        <v>220</v>
      </c>
      <c r="B124" s="4" t="s">
        <v>221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70.5" customHeight="1" x14ac:dyDescent="0.25">
      <c r="A125" s="7" t="s">
        <v>222</v>
      </c>
      <c r="B125" s="4" t="s">
        <v>223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70.5" customHeight="1" x14ac:dyDescent="0.25">
      <c r="A126" s="7" t="s">
        <v>224</v>
      </c>
      <c r="B126" s="4" t="s">
        <v>308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ht="70.5" customHeight="1" x14ac:dyDescent="0.25">
      <c r="A127" s="7" t="s">
        <v>226</v>
      </c>
      <c r="B127" s="4" t="s">
        <v>227</v>
      </c>
      <c r="C127" s="4" t="s">
        <v>217</v>
      </c>
      <c r="D127" s="13">
        <v>3858.75</v>
      </c>
      <c r="E127" s="13"/>
      <c r="F127" s="13">
        <v>326.49</v>
      </c>
      <c r="G127" s="22">
        <f t="shared" si="19"/>
        <v>3532.26</v>
      </c>
      <c r="H127" s="3"/>
    </row>
    <row r="128" spans="1:8" ht="70.5" customHeight="1" x14ac:dyDescent="0.25">
      <c r="A128" s="7" t="s">
        <v>228</v>
      </c>
      <c r="B128" s="4" t="s">
        <v>229</v>
      </c>
      <c r="C128" s="4" t="s">
        <v>217</v>
      </c>
      <c r="D128" s="13">
        <v>3858.75</v>
      </c>
      <c r="E128" s="13"/>
      <c r="F128" s="13">
        <v>326.49</v>
      </c>
      <c r="G128" s="22">
        <f t="shared" si="19"/>
        <v>3532.26</v>
      </c>
      <c r="H128" s="3"/>
    </row>
    <row r="129" spans="1:8" ht="70.5" customHeight="1" x14ac:dyDescent="0.25">
      <c r="A129" s="7" t="s">
        <v>230</v>
      </c>
      <c r="B129" s="4" t="s">
        <v>231</v>
      </c>
      <c r="C129" s="4" t="s">
        <v>217</v>
      </c>
      <c r="D129" s="13">
        <v>3858.75</v>
      </c>
      <c r="E129" s="13"/>
      <c r="F129" s="13">
        <v>326.49</v>
      </c>
      <c r="G129" s="22">
        <f t="shared" si="19"/>
        <v>3532.26</v>
      </c>
      <c r="H129" s="3"/>
    </row>
    <row r="130" spans="1:8" ht="70.5" customHeight="1" x14ac:dyDescent="0.25">
      <c r="A130" s="7" t="s">
        <v>232</v>
      </c>
      <c r="B130" s="4" t="s">
        <v>233</v>
      </c>
      <c r="C130" s="4" t="s">
        <v>217</v>
      </c>
      <c r="D130" s="13">
        <v>3858.75</v>
      </c>
      <c r="E130" s="13"/>
      <c r="F130" s="13">
        <v>326.49</v>
      </c>
      <c r="G130" s="22">
        <f t="shared" si="19"/>
        <v>3532.26</v>
      </c>
      <c r="H130" s="3"/>
    </row>
    <row r="131" spans="1:8" x14ac:dyDescent="0.25">
      <c r="A131" s="16"/>
      <c r="B131" s="17"/>
      <c r="C131" s="2" t="s">
        <v>26</v>
      </c>
      <c r="D131" s="39">
        <f>SUM(D121:D130)</f>
        <v>43128.75</v>
      </c>
      <c r="E131" s="39">
        <f t="shared" ref="E131:G131" si="20">SUM(E121:E130)</f>
        <v>0</v>
      </c>
      <c r="F131" s="39">
        <f t="shared" si="20"/>
        <v>4185.4599999999991</v>
      </c>
      <c r="G131" s="39">
        <f t="shared" si="20"/>
        <v>38943.290000000008</v>
      </c>
      <c r="H131" s="9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2" t="s">
        <v>6</v>
      </c>
      <c r="H133" s="1" t="s">
        <v>7</v>
      </c>
    </row>
    <row r="134" spans="1:8" x14ac:dyDescent="0.25">
      <c r="A134" s="131" t="s">
        <v>234</v>
      </c>
      <c r="B134" s="131"/>
      <c r="C134" s="131"/>
      <c r="D134" s="131"/>
      <c r="E134" s="131"/>
      <c r="F134" s="131"/>
      <c r="G134" s="131"/>
      <c r="H134" s="131"/>
    </row>
    <row r="135" spans="1:8" ht="59.25" customHeight="1" x14ac:dyDescent="0.25">
      <c r="A135" s="11" t="s">
        <v>235</v>
      </c>
      <c r="B135" s="4" t="s">
        <v>236</v>
      </c>
      <c r="C135" s="4" t="s">
        <v>237</v>
      </c>
      <c r="D135" s="10">
        <v>7350</v>
      </c>
      <c r="E135" s="3"/>
      <c r="F135" s="10">
        <v>1022.77</v>
      </c>
      <c r="G135" s="15">
        <f>D135+E135-F135</f>
        <v>6327.23</v>
      </c>
      <c r="H135" s="3"/>
    </row>
    <row r="136" spans="1:8" ht="59.25" customHeight="1" x14ac:dyDescent="0.25">
      <c r="A136" s="11" t="s">
        <v>238</v>
      </c>
      <c r="B136" s="4" t="s">
        <v>239</v>
      </c>
      <c r="C136" s="4" t="s">
        <v>240</v>
      </c>
      <c r="D136" s="10">
        <v>4051.95</v>
      </c>
      <c r="E136" s="3"/>
      <c r="F136" s="10">
        <v>357.4</v>
      </c>
      <c r="G136" s="15">
        <f t="shared" ref="G136:G145" si="21">D136+E136-F136</f>
        <v>3694.5499999999997</v>
      </c>
      <c r="H136" s="34"/>
    </row>
    <row r="137" spans="1:8" ht="59.25" customHeight="1" x14ac:dyDescent="0.25">
      <c r="A137" s="11" t="s">
        <v>241</v>
      </c>
      <c r="B137" s="4" t="s">
        <v>242</v>
      </c>
      <c r="C137" s="4" t="s">
        <v>243</v>
      </c>
      <c r="D137" s="10">
        <v>2949.45</v>
      </c>
      <c r="E137" s="34"/>
      <c r="F137" s="10">
        <v>71.47</v>
      </c>
      <c r="G137" s="15">
        <f t="shared" si="21"/>
        <v>2877.98</v>
      </c>
      <c r="H137" s="3"/>
    </row>
    <row r="138" spans="1:8" ht="59.25" customHeight="1" x14ac:dyDescent="0.25">
      <c r="A138" s="11" t="s">
        <v>244</v>
      </c>
      <c r="B138" s="4" t="s">
        <v>245</v>
      </c>
      <c r="C138" s="4" t="s">
        <v>243</v>
      </c>
      <c r="D138" s="10">
        <v>2949.45</v>
      </c>
      <c r="E138" s="3"/>
      <c r="F138" s="10">
        <v>71.47</v>
      </c>
      <c r="G138" s="15">
        <f t="shared" si="21"/>
        <v>2877.98</v>
      </c>
      <c r="H138" s="3"/>
    </row>
    <row r="139" spans="1:8" ht="59.25" customHeight="1" x14ac:dyDescent="0.25">
      <c r="A139" s="11" t="s">
        <v>246</v>
      </c>
      <c r="B139" s="4" t="s">
        <v>247</v>
      </c>
      <c r="C139" s="4" t="s">
        <v>243</v>
      </c>
      <c r="D139" s="10">
        <v>2949.45</v>
      </c>
      <c r="E139" s="3"/>
      <c r="F139" s="10">
        <v>71.47</v>
      </c>
      <c r="G139" s="15">
        <f t="shared" si="21"/>
        <v>2877.98</v>
      </c>
      <c r="H139" s="3"/>
    </row>
    <row r="140" spans="1:8" ht="59.25" customHeight="1" x14ac:dyDescent="0.25">
      <c r="A140" s="11" t="s">
        <v>248</v>
      </c>
      <c r="B140" s="4" t="s">
        <v>249</v>
      </c>
      <c r="C140" s="4" t="s">
        <v>243</v>
      </c>
      <c r="D140" s="10">
        <v>2949.45</v>
      </c>
      <c r="E140" s="3"/>
      <c r="F140" s="10">
        <v>71.47</v>
      </c>
      <c r="G140" s="15">
        <f t="shared" si="21"/>
        <v>2877.98</v>
      </c>
      <c r="H140" s="3"/>
    </row>
    <row r="141" spans="1:8" ht="59.25" customHeight="1" x14ac:dyDescent="0.25">
      <c r="A141" s="11" t="s">
        <v>252</v>
      </c>
      <c r="B141" s="4" t="s">
        <v>253</v>
      </c>
      <c r="C141" s="4" t="s">
        <v>243</v>
      </c>
      <c r="D141" s="10">
        <v>2949.45</v>
      </c>
      <c r="E141" s="3"/>
      <c r="F141" s="10">
        <v>71.47</v>
      </c>
      <c r="G141" s="15">
        <f t="shared" si="21"/>
        <v>2877.98</v>
      </c>
      <c r="H141" s="3"/>
    </row>
    <row r="142" spans="1:8" ht="59.25" customHeight="1" x14ac:dyDescent="0.25">
      <c r="A142" s="11" t="s">
        <v>266</v>
      </c>
      <c r="B142" s="4" t="s">
        <v>254</v>
      </c>
      <c r="C142" s="4" t="s">
        <v>243</v>
      </c>
      <c r="D142" s="10">
        <v>2949.45</v>
      </c>
      <c r="E142" s="3"/>
      <c r="F142" s="10">
        <v>71.47</v>
      </c>
      <c r="G142" s="15">
        <f t="shared" si="21"/>
        <v>2877.98</v>
      </c>
      <c r="H142" s="3"/>
    </row>
    <row r="143" spans="1:8" ht="59.25" customHeight="1" x14ac:dyDescent="0.25">
      <c r="A143" s="11" t="s">
        <v>258</v>
      </c>
      <c r="B143" s="4" t="s">
        <v>257</v>
      </c>
      <c r="C143" s="4" t="s">
        <v>243</v>
      </c>
      <c r="D143" s="10">
        <v>2949.45</v>
      </c>
      <c r="E143" s="3"/>
      <c r="F143" s="10">
        <v>71.47</v>
      </c>
      <c r="G143" s="15">
        <f t="shared" si="21"/>
        <v>2877.98</v>
      </c>
      <c r="H143" s="3"/>
    </row>
    <row r="144" spans="1:8" ht="59.25" customHeight="1" x14ac:dyDescent="0.25">
      <c r="A144" s="41" t="s">
        <v>259</v>
      </c>
      <c r="B144" s="42" t="s">
        <v>260</v>
      </c>
      <c r="C144" s="42" t="s">
        <v>243</v>
      </c>
      <c r="D144" s="43">
        <v>2949.45</v>
      </c>
      <c r="E144" s="44"/>
      <c r="F144" s="43">
        <v>71.47</v>
      </c>
      <c r="G144" s="45">
        <f t="shared" si="21"/>
        <v>2877.98</v>
      </c>
      <c r="H144" s="44"/>
    </row>
    <row r="145" spans="1:8" ht="59.25" customHeight="1" x14ac:dyDescent="0.25">
      <c r="A145" s="11" t="s">
        <v>312</v>
      </c>
      <c r="B145" s="4" t="s">
        <v>313</v>
      </c>
      <c r="C145" s="4" t="s">
        <v>243</v>
      </c>
      <c r="D145" s="10">
        <v>2949.45</v>
      </c>
      <c r="E145" s="3"/>
      <c r="F145" s="10">
        <v>71.47</v>
      </c>
      <c r="G145" s="15">
        <f t="shared" si="21"/>
        <v>2877.98</v>
      </c>
      <c r="H145" s="3"/>
    </row>
    <row r="146" spans="1:8" x14ac:dyDescent="0.25">
      <c r="A146" s="14"/>
      <c r="C146" s="29" t="s">
        <v>26</v>
      </c>
      <c r="D146" s="40">
        <f>SUM(D135:D145)</f>
        <v>37947</v>
      </c>
      <c r="E146" s="40"/>
      <c r="F146" s="40">
        <f>SUM(F135:F145)</f>
        <v>2023.4000000000003</v>
      </c>
      <c r="G146" s="40">
        <f>SUM(G135:G145)</f>
        <v>35923.599999999999</v>
      </c>
    </row>
    <row r="147" spans="1:8" x14ac:dyDescent="0.25">
      <c r="A147" s="32"/>
    </row>
    <row r="148" spans="1:8" x14ac:dyDescent="0.2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2" t="s">
        <v>6</v>
      </c>
      <c r="H148" s="1" t="s">
        <v>7</v>
      </c>
    </row>
    <row r="149" spans="1:8" ht="63" customHeight="1" x14ac:dyDescent="0.25">
      <c r="A149" s="7" t="s">
        <v>276</v>
      </c>
      <c r="B149" s="4" t="s">
        <v>275</v>
      </c>
      <c r="C149" s="4" t="s">
        <v>292</v>
      </c>
      <c r="D149" s="10">
        <v>588</v>
      </c>
      <c r="E149" s="13">
        <v>174.24</v>
      </c>
      <c r="F149" s="11"/>
      <c r="G149" s="22">
        <f>D149+E149</f>
        <v>762.24</v>
      </c>
      <c r="H149" s="3"/>
    </row>
    <row r="150" spans="1:8" ht="63" customHeight="1" x14ac:dyDescent="0.25">
      <c r="A150" s="7" t="s">
        <v>277</v>
      </c>
      <c r="B150" s="4" t="s">
        <v>302</v>
      </c>
      <c r="C150" s="4" t="s">
        <v>293</v>
      </c>
      <c r="D150" s="10">
        <v>588</v>
      </c>
      <c r="E150" s="13">
        <v>174.24</v>
      </c>
      <c r="F150" s="3"/>
      <c r="G150" s="22">
        <f t="shared" ref="G150:G157" si="22">D150+E150</f>
        <v>762.24</v>
      </c>
      <c r="H150" s="3"/>
    </row>
    <row r="151" spans="1:8" ht="63" customHeight="1" x14ac:dyDescent="0.25">
      <c r="A151" s="7" t="s">
        <v>278</v>
      </c>
      <c r="B151" s="4" t="s">
        <v>279</v>
      </c>
      <c r="C151" s="4" t="s">
        <v>294</v>
      </c>
      <c r="D151" s="10">
        <v>588</v>
      </c>
      <c r="E151" s="13">
        <v>174.24</v>
      </c>
      <c r="F151" s="3"/>
      <c r="G151" s="22">
        <f t="shared" si="22"/>
        <v>762.24</v>
      </c>
      <c r="H151" s="3"/>
    </row>
    <row r="152" spans="1:8" ht="63" customHeight="1" x14ac:dyDescent="0.25">
      <c r="A152" s="7" t="s">
        <v>280</v>
      </c>
      <c r="B152" s="4" t="s">
        <v>281</v>
      </c>
      <c r="C152" s="4" t="s">
        <v>295</v>
      </c>
      <c r="D152" s="10">
        <v>588</v>
      </c>
      <c r="E152" s="13">
        <v>174.24</v>
      </c>
      <c r="F152" s="3"/>
      <c r="G152" s="22">
        <f t="shared" si="22"/>
        <v>762.24</v>
      </c>
      <c r="H152" s="3"/>
    </row>
    <row r="153" spans="1:8" ht="63" customHeight="1" x14ac:dyDescent="0.25">
      <c r="A153" s="7" t="s">
        <v>282</v>
      </c>
      <c r="B153" s="4" t="s">
        <v>283</v>
      </c>
      <c r="C153" s="4" t="s">
        <v>296</v>
      </c>
      <c r="D153" s="10">
        <v>588</v>
      </c>
      <c r="E153" s="13">
        <v>174.24</v>
      </c>
      <c r="F153" s="3"/>
      <c r="G153" s="22">
        <f t="shared" si="22"/>
        <v>762.24</v>
      </c>
      <c r="H153" s="3"/>
    </row>
    <row r="154" spans="1:8" ht="63" customHeight="1" x14ac:dyDescent="0.25">
      <c r="A154" s="7" t="s">
        <v>284</v>
      </c>
      <c r="B154" s="4" t="s">
        <v>285</v>
      </c>
      <c r="C154" s="4" t="s">
        <v>297</v>
      </c>
      <c r="D154" s="10">
        <v>588</v>
      </c>
      <c r="E154" s="13">
        <v>174.24</v>
      </c>
      <c r="F154" s="3"/>
      <c r="G154" s="22">
        <f t="shared" si="22"/>
        <v>762.24</v>
      </c>
      <c r="H154" s="3"/>
    </row>
    <row r="155" spans="1:8" ht="63" customHeight="1" x14ac:dyDescent="0.25">
      <c r="A155" s="7" t="s">
        <v>286</v>
      </c>
      <c r="B155" s="4" t="s">
        <v>287</v>
      </c>
      <c r="C155" s="4" t="s">
        <v>298</v>
      </c>
      <c r="D155" s="10">
        <v>588</v>
      </c>
      <c r="E155" s="13">
        <v>174.24</v>
      </c>
      <c r="F155" s="3"/>
      <c r="G155" s="22">
        <f t="shared" si="22"/>
        <v>762.24</v>
      </c>
      <c r="H155" s="3"/>
    </row>
    <row r="156" spans="1:8" ht="63" customHeight="1" x14ac:dyDescent="0.25">
      <c r="A156" s="7" t="s">
        <v>288</v>
      </c>
      <c r="B156" s="4" t="s">
        <v>289</v>
      </c>
      <c r="C156" s="4" t="s">
        <v>299</v>
      </c>
      <c r="D156" s="10">
        <v>588</v>
      </c>
      <c r="E156" s="13">
        <v>174.24</v>
      </c>
      <c r="F156" s="3"/>
      <c r="G156" s="22">
        <f t="shared" si="22"/>
        <v>762.24</v>
      </c>
      <c r="H156" s="3"/>
    </row>
    <row r="157" spans="1:8" ht="63" customHeight="1" x14ac:dyDescent="0.25">
      <c r="A157" s="7" t="s">
        <v>290</v>
      </c>
      <c r="B157" s="4" t="s">
        <v>291</v>
      </c>
      <c r="C157" s="4" t="s">
        <v>300</v>
      </c>
      <c r="D157" s="10">
        <v>588</v>
      </c>
      <c r="E157" s="13">
        <v>174.24</v>
      </c>
      <c r="F157" s="3"/>
      <c r="G157" s="22">
        <f t="shared" si="22"/>
        <v>762.24</v>
      </c>
      <c r="H157" s="3"/>
    </row>
    <row r="158" spans="1:8" x14ac:dyDescent="0.25">
      <c r="C158" s="2" t="s">
        <v>26</v>
      </c>
      <c r="D158" s="35">
        <f>SUM(D149:D157)</f>
        <v>5292</v>
      </c>
      <c r="E158" s="35">
        <f>SUM(E149:E157)</f>
        <v>1568.16</v>
      </c>
      <c r="F158" s="35">
        <f>SUM(F149:F157)</f>
        <v>0</v>
      </c>
      <c r="G158" s="35">
        <f>SUM(G149:G157)</f>
        <v>6860.1599999999989</v>
      </c>
    </row>
  </sheetData>
  <mergeCells count="15">
    <mergeCell ref="A110:H110"/>
    <mergeCell ref="A120:H120"/>
    <mergeCell ref="A134:H134"/>
    <mergeCell ref="A46:H46"/>
    <mergeCell ref="A58:H58"/>
    <mergeCell ref="A68:H68"/>
    <mergeCell ref="A73:H73"/>
    <mergeCell ref="A88:H88"/>
    <mergeCell ref="A103:H103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headerFooter>
    <oddHeader xml:space="preserve">&amp;CNOMINA DE EMPLEADOS DEL H. AYUNTAMIENTO DE ATENGO, JAL.
CORRESPONDIENTE AL PERIODO DE   01    AL    15    DE   JULIO     DE       2013. </oddHeader>
    <oddFooter>&amp;L____________________________________________________
ROSENDO PEREZ LEPE
PRESIDENTE MUNICIPAL&amp;R____________________________________________________
KARINA MAGAÑA PATIÑO
SECRETARIO GENERAL</oddFooter>
  </headerFooter>
  <rowBreaks count="8" manualBreakCount="8">
    <brk id="18" max="16383" man="1"/>
    <brk id="43" max="16383" man="1"/>
    <brk id="65" max="16383" man="1"/>
    <brk id="85" max="16383" man="1"/>
    <brk id="100" max="16383" man="1"/>
    <brk id="117" max="16383" man="1"/>
    <brk id="131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opLeftCell="B143" zoomScaleNormal="100" workbookViewId="0">
      <selection activeCell="A13" sqref="A13:XFD16"/>
    </sheetView>
  </sheetViews>
  <sheetFormatPr baseColWidth="10" defaultRowHeight="15" x14ac:dyDescent="0.25"/>
  <cols>
    <col min="1" max="1" width="40.42578125" customWidth="1"/>
    <col min="2" max="2" width="15.140625" customWidth="1"/>
    <col min="3" max="3" width="39.28515625" customWidth="1"/>
    <col min="4" max="4" width="14" customWidth="1"/>
    <col min="5" max="5" width="13.85546875" customWidth="1"/>
    <col min="6" max="6" width="13.140625" customWidth="1"/>
    <col min="7" max="7" width="12.42578125" customWidth="1"/>
    <col min="8" max="8" width="46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1" customHeight="1" x14ac:dyDescent="0.25">
      <c r="A3" s="7" t="s">
        <v>8</v>
      </c>
      <c r="B3" s="4" t="s">
        <v>9</v>
      </c>
      <c r="C3" s="4" t="s">
        <v>10</v>
      </c>
      <c r="D3" s="10">
        <v>18000</v>
      </c>
      <c r="E3" s="10"/>
      <c r="F3" s="10">
        <v>3464.91</v>
      </c>
      <c r="G3" s="22">
        <f>D3-F3</f>
        <v>14535.09</v>
      </c>
      <c r="H3" s="3"/>
    </row>
    <row r="4" spans="1:8" ht="51" customHeight="1" x14ac:dyDescent="0.25">
      <c r="A4" s="7" t="s">
        <v>11</v>
      </c>
      <c r="B4" s="4" t="s">
        <v>12</v>
      </c>
      <c r="C4" s="4" t="s">
        <v>13</v>
      </c>
      <c r="D4" s="10">
        <v>3500</v>
      </c>
      <c r="E4" s="10"/>
      <c r="F4" s="10">
        <v>151.62</v>
      </c>
      <c r="G4" s="22">
        <f>D4-F4</f>
        <v>3348.38</v>
      </c>
      <c r="H4" s="3"/>
    </row>
    <row r="5" spans="1:8" ht="51" customHeight="1" x14ac:dyDescent="0.25">
      <c r="A5" s="7" t="s">
        <v>14</v>
      </c>
      <c r="B5" s="4" t="s">
        <v>15</v>
      </c>
      <c r="C5" s="4" t="s">
        <v>16</v>
      </c>
      <c r="D5" s="10">
        <v>2446.5</v>
      </c>
      <c r="E5" s="10"/>
      <c r="F5" s="10">
        <v>1.75</v>
      </c>
      <c r="G5" s="22">
        <f t="shared" ref="G5:G6" si="0">D5-F5</f>
        <v>2444.75</v>
      </c>
      <c r="H5" s="3"/>
    </row>
    <row r="6" spans="1:8" ht="51" customHeight="1" x14ac:dyDescent="0.25">
      <c r="A6" s="7" t="s">
        <v>274</v>
      </c>
      <c r="B6" s="4" t="s">
        <v>268</v>
      </c>
      <c r="C6" s="5" t="s">
        <v>19</v>
      </c>
      <c r="D6" s="10">
        <v>2446.5</v>
      </c>
      <c r="E6" s="10"/>
      <c r="F6" s="10">
        <v>1.75</v>
      </c>
      <c r="G6" s="22">
        <f t="shared" si="0"/>
        <v>2444.75</v>
      </c>
      <c r="H6" s="3"/>
    </row>
    <row r="7" spans="1:8" ht="51" customHeight="1" x14ac:dyDescent="0.25">
      <c r="A7" s="7" t="s">
        <v>20</v>
      </c>
      <c r="B7" s="4" t="s">
        <v>21</v>
      </c>
      <c r="C7" s="4" t="s">
        <v>22</v>
      </c>
      <c r="D7" s="10">
        <v>2132</v>
      </c>
      <c r="E7" s="10">
        <v>60.77</v>
      </c>
      <c r="F7" s="10"/>
      <c r="G7" s="15">
        <f>D7+E7</f>
        <v>2192.77</v>
      </c>
      <c r="H7" s="3"/>
    </row>
    <row r="8" spans="1:8" ht="51" customHeight="1" x14ac:dyDescent="0.25">
      <c r="A8" s="7" t="s">
        <v>23</v>
      </c>
      <c r="B8" s="4" t="s">
        <v>24</v>
      </c>
      <c r="C8" s="5" t="s">
        <v>25</v>
      </c>
      <c r="D8" s="10">
        <v>1575</v>
      </c>
      <c r="E8" s="10">
        <v>110.92</v>
      </c>
      <c r="F8" s="10"/>
      <c r="G8" s="15">
        <f>D8+E8</f>
        <v>1685.92</v>
      </c>
      <c r="H8" s="3"/>
    </row>
    <row r="9" spans="1:8" x14ac:dyDescent="0.25">
      <c r="C9" s="2" t="s">
        <v>37</v>
      </c>
      <c r="D9" s="19">
        <f>SUM(D3:D8)</f>
        <v>30100</v>
      </c>
      <c r="E9" s="19">
        <f>SUM(E3:E8)</f>
        <v>171.69</v>
      </c>
      <c r="F9" s="19">
        <f>SUM(F3:F8)</f>
        <v>3620.0299999999997</v>
      </c>
      <c r="G9" s="19">
        <f>SUM(G3:G8)</f>
        <v>26651.660000000003</v>
      </c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2.5" customHeight="1" x14ac:dyDescent="0.25">
      <c r="A13" s="7" t="s">
        <v>27</v>
      </c>
      <c r="B13" s="4" t="s">
        <v>28</v>
      </c>
      <c r="C13" s="4" t="s">
        <v>29</v>
      </c>
      <c r="D13" s="10">
        <v>8432</v>
      </c>
      <c r="E13" s="10"/>
      <c r="F13" s="10">
        <v>1253.99</v>
      </c>
      <c r="G13" s="15">
        <f>D13-F13</f>
        <v>7178.01</v>
      </c>
      <c r="H13" s="3"/>
    </row>
    <row r="14" spans="1:8" ht="52.5" customHeight="1" x14ac:dyDescent="0.25">
      <c r="A14" s="7" t="s">
        <v>30</v>
      </c>
      <c r="B14" s="4" t="s">
        <v>31</v>
      </c>
      <c r="C14" s="4" t="s">
        <v>13</v>
      </c>
      <c r="D14" s="10">
        <v>2446.5</v>
      </c>
      <c r="E14" s="10"/>
      <c r="F14" s="10">
        <v>1.75</v>
      </c>
      <c r="G14" s="15">
        <f t="shared" ref="G14:G16" si="1">D14-F14</f>
        <v>2444.75</v>
      </c>
      <c r="H14" s="3"/>
    </row>
    <row r="15" spans="1:8" ht="52.5" customHeight="1" x14ac:dyDescent="0.25">
      <c r="A15" s="7" t="s">
        <v>32</v>
      </c>
      <c r="B15" s="4" t="s">
        <v>33</v>
      </c>
      <c r="C15" s="4" t="s">
        <v>34</v>
      </c>
      <c r="D15" s="10">
        <v>6800</v>
      </c>
      <c r="E15" s="10"/>
      <c r="F15" s="10">
        <v>905.29</v>
      </c>
      <c r="G15" s="15">
        <f t="shared" si="1"/>
        <v>5894.71</v>
      </c>
      <c r="H15" s="3"/>
    </row>
    <row r="16" spans="1:8" ht="52.5" customHeight="1" x14ac:dyDescent="0.25">
      <c r="A16" s="7" t="s">
        <v>35</v>
      </c>
      <c r="B16" s="4" t="s">
        <v>36</v>
      </c>
      <c r="C16" s="4" t="s">
        <v>13</v>
      </c>
      <c r="D16" s="10">
        <v>2446.5</v>
      </c>
      <c r="E16" s="10"/>
      <c r="F16" s="10">
        <v>1.75</v>
      </c>
      <c r="G16" s="15">
        <f t="shared" si="1"/>
        <v>2444.75</v>
      </c>
      <c r="H16" s="3"/>
    </row>
    <row r="17" spans="1:8" x14ac:dyDescent="0.25">
      <c r="C17" s="6" t="s">
        <v>37</v>
      </c>
      <c r="D17" s="19">
        <f>SUM(D13:D16)</f>
        <v>20125</v>
      </c>
      <c r="E17" s="20"/>
      <c r="F17" s="19">
        <f>SUM(F13:F16)</f>
        <v>2162.7799999999997</v>
      </c>
      <c r="G17" s="19">
        <f>SUM(G13:G16)</f>
        <v>17962.22</v>
      </c>
    </row>
    <row r="18" spans="1:8" x14ac:dyDescent="0.25">
      <c r="C18" s="6" t="s">
        <v>26</v>
      </c>
      <c r="D18" s="19">
        <f>D9+D17</f>
        <v>50225</v>
      </c>
      <c r="E18" s="20"/>
      <c r="F18" s="19">
        <f>F9+F17</f>
        <v>5782.8099999999995</v>
      </c>
      <c r="G18" s="19">
        <f>G9+G17</f>
        <v>44613.880000000005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36" customHeight="1" x14ac:dyDescent="0.25">
      <c r="A22" s="7" t="s">
        <v>40</v>
      </c>
      <c r="B22" s="4" t="s">
        <v>41</v>
      </c>
      <c r="C22" s="4" t="s">
        <v>42</v>
      </c>
      <c r="D22" s="10">
        <v>3675</v>
      </c>
      <c r="E22" s="10"/>
      <c r="F22" s="10">
        <v>297.08999999999997</v>
      </c>
      <c r="G22" s="15">
        <f>D22-F22</f>
        <v>3377.91</v>
      </c>
      <c r="H22" s="3"/>
    </row>
    <row r="23" spans="1:8" ht="36" customHeight="1" x14ac:dyDescent="0.25">
      <c r="A23" s="7" t="s">
        <v>43</v>
      </c>
      <c r="B23" s="4" t="s">
        <v>44</v>
      </c>
      <c r="C23" s="4" t="s">
        <v>45</v>
      </c>
      <c r="D23" s="10">
        <v>2446.5</v>
      </c>
      <c r="E23" s="10"/>
      <c r="F23" s="10">
        <v>1.75</v>
      </c>
      <c r="G23" s="15">
        <f>D23-F23</f>
        <v>2444.75</v>
      </c>
      <c r="H23" s="3"/>
    </row>
    <row r="24" spans="1:8" x14ac:dyDescent="0.25">
      <c r="C24" s="2" t="s">
        <v>37</v>
      </c>
      <c r="D24" s="19">
        <f>SUM(D22:D23)</f>
        <v>6121.5</v>
      </c>
      <c r="E24" s="20"/>
      <c r="F24" s="19">
        <f>SUM(F22:F23)</f>
        <v>298.83999999999997</v>
      </c>
      <c r="G24" s="19">
        <f>SUM(G22:G23)</f>
        <v>5822.66</v>
      </c>
    </row>
    <row r="25" spans="1:8" x14ac:dyDescent="0.25">
      <c r="A25" s="9"/>
      <c r="B25" s="9"/>
      <c r="C25" s="26"/>
      <c r="D25" s="27"/>
      <c r="E25" s="28"/>
      <c r="F25" s="27"/>
      <c r="G25" s="27"/>
      <c r="H25" s="9"/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33.75" customHeight="1" x14ac:dyDescent="0.25">
      <c r="A28" s="7" t="s">
        <v>48</v>
      </c>
      <c r="B28" s="4" t="s">
        <v>49</v>
      </c>
      <c r="C28" s="4" t="s">
        <v>50</v>
      </c>
      <c r="D28" s="10">
        <v>3300</v>
      </c>
      <c r="E28" s="10"/>
      <c r="F28" s="10">
        <v>129.86000000000001</v>
      </c>
      <c r="G28" s="22">
        <f>D28-F28</f>
        <v>3170.14</v>
      </c>
      <c r="H28" s="3"/>
    </row>
    <row r="29" spans="1:8" ht="37.5" customHeight="1" x14ac:dyDescent="0.25">
      <c r="A29" s="7" t="s">
        <v>273</v>
      </c>
      <c r="B29" s="4" t="s">
        <v>18</v>
      </c>
      <c r="C29" s="4" t="s">
        <v>270</v>
      </c>
      <c r="D29" s="10">
        <v>2446.5</v>
      </c>
      <c r="E29" s="10"/>
      <c r="F29" s="10">
        <v>1.75</v>
      </c>
      <c r="G29" s="15">
        <f>D29-F29</f>
        <v>2444.75</v>
      </c>
      <c r="H29" s="3"/>
    </row>
    <row r="30" spans="1:8" x14ac:dyDescent="0.25">
      <c r="C30" s="8" t="s">
        <v>37</v>
      </c>
      <c r="D30" s="23">
        <f>SUM(D28:D29)</f>
        <v>5746.5</v>
      </c>
      <c r="E30" s="20"/>
      <c r="F30" s="23">
        <f>SUM(F28:F29)</f>
        <v>131.61000000000001</v>
      </c>
      <c r="G30" s="23">
        <f>SUM(G28:G29)</f>
        <v>5614.8899999999994</v>
      </c>
    </row>
    <row r="32" spans="1:8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2" t="s">
        <v>6</v>
      </c>
      <c r="H32" s="1" t="s">
        <v>7</v>
      </c>
    </row>
    <row r="33" spans="1:8" x14ac:dyDescent="0.25">
      <c r="A33" s="130" t="s">
        <v>55</v>
      </c>
      <c r="B33" s="130"/>
      <c r="C33" s="130"/>
      <c r="D33" s="130"/>
      <c r="E33" s="130"/>
      <c r="F33" s="130"/>
      <c r="G33" s="130"/>
      <c r="H33" s="130"/>
    </row>
    <row r="34" spans="1:8" ht="43.5" customHeight="1" x14ac:dyDescent="0.25">
      <c r="A34" s="7" t="s">
        <v>56</v>
      </c>
      <c r="B34" s="4" t="s">
        <v>57</v>
      </c>
      <c r="C34" s="4" t="s">
        <v>58</v>
      </c>
      <c r="D34" s="10">
        <v>3176.5</v>
      </c>
      <c r="E34" s="10"/>
      <c r="F34" s="10">
        <v>116.42</v>
      </c>
      <c r="G34" s="22">
        <f>D34-F34</f>
        <v>3060.08</v>
      </c>
      <c r="H34" s="3"/>
    </row>
    <row r="35" spans="1:8" ht="43.5" customHeight="1" x14ac:dyDescent="0.25">
      <c r="A35" s="7" t="s">
        <v>59</v>
      </c>
      <c r="B35" s="4" t="s">
        <v>60</v>
      </c>
      <c r="C35" s="4" t="s">
        <v>61</v>
      </c>
      <c r="D35" s="10">
        <v>2100</v>
      </c>
      <c r="E35" s="10">
        <v>64.3</v>
      </c>
      <c r="F35" s="10"/>
      <c r="G35" s="15">
        <f>D35+E35</f>
        <v>2164.3000000000002</v>
      </c>
      <c r="H35" s="3"/>
    </row>
    <row r="36" spans="1:8" ht="43.5" customHeight="1" x14ac:dyDescent="0.25">
      <c r="A36" s="7" t="s">
        <v>62</v>
      </c>
      <c r="B36" s="4" t="s">
        <v>63</v>
      </c>
      <c r="C36" s="4" t="s">
        <v>64</v>
      </c>
      <c r="D36" s="10">
        <v>2100</v>
      </c>
      <c r="E36" s="10">
        <v>64.3</v>
      </c>
      <c r="F36" s="10"/>
      <c r="G36" s="15">
        <f t="shared" ref="G36:G38" si="2">D36+E36</f>
        <v>2164.3000000000002</v>
      </c>
      <c r="H36" s="3"/>
    </row>
    <row r="37" spans="1:8" ht="43.5" customHeight="1" x14ac:dyDescent="0.25">
      <c r="A37" s="7" t="s">
        <v>65</v>
      </c>
      <c r="B37" s="4" t="s">
        <v>66</v>
      </c>
      <c r="C37" s="4" t="s">
        <v>67</v>
      </c>
      <c r="D37" s="10">
        <v>1732.5</v>
      </c>
      <c r="E37" s="10">
        <v>93.94</v>
      </c>
      <c r="F37" s="10"/>
      <c r="G37" s="15">
        <f t="shared" si="2"/>
        <v>1826.44</v>
      </c>
      <c r="H37" s="3"/>
    </row>
    <row r="38" spans="1:8" ht="43.5" customHeight="1" x14ac:dyDescent="0.25">
      <c r="A38" s="7" t="s">
        <v>68</v>
      </c>
      <c r="B38" s="4" t="s">
        <v>69</v>
      </c>
      <c r="C38" s="4" t="s">
        <v>70</v>
      </c>
      <c r="D38" s="10">
        <v>1475</v>
      </c>
      <c r="E38" s="10">
        <v>117.32</v>
      </c>
      <c r="F38" s="10"/>
      <c r="G38" s="15">
        <f t="shared" si="2"/>
        <v>1592.32</v>
      </c>
      <c r="H38" s="3"/>
    </row>
    <row r="39" spans="1:8" x14ac:dyDescent="0.25">
      <c r="C39" s="2" t="s">
        <v>37</v>
      </c>
      <c r="D39" s="19">
        <f>SUM(D34:D38)</f>
        <v>10584</v>
      </c>
      <c r="E39" s="19">
        <f>SUM(E34:E38)</f>
        <v>339.86</v>
      </c>
      <c r="F39" s="19">
        <f>SUM(F34:F38)</f>
        <v>116.42</v>
      </c>
      <c r="G39" s="19">
        <f>SUM(G34:G38)</f>
        <v>10807.44</v>
      </c>
    </row>
    <row r="40" spans="1:8" x14ac:dyDescent="0.25">
      <c r="C40" s="2" t="s">
        <v>26</v>
      </c>
      <c r="D40" s="19">
        <f>D24+D30+D39</f>
        <v>22452</v>
      </c>
      <c r="E40" s="19">
        <f>E39</f>
        <v>339.86</v>
      </c>
      <c r="F40" s="19">
        <f>F24+F30+F39</f>
        <v>546.87</v>
      </c>
      <c r="G40" s="19">
        <f>G24+G30+G39</f>
        <v>22244.989999999998</v>
      </c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38.25" customHeight="1" x14ac:dyDescent="0.25">
      <c r="A44" s="7" t="s">
        <v>72</v>
      </c>
      <c r="B44" s="4" t="s">
        <v>73</v>
      </c>
      <c r="C44" s="4" t="s">
        <v>74</v>
      </c>
      <c r="D44" s="10">
        <v>3102</v>
      </c>
      <c r="E44" s="10"/>
      <c r="F44" s="10">
        <v>108.31</v>
      </c>
      <c r="G44" s="10">
        <f>D44-F44</f>
        <v>2993.69</v>
      </c>
      <c r="H44" s="3"/>
    </row>
    <row r="45" spans="1:8" ht="42" customHeight="1" x14ac:dyDescent="0.25">
      <c r="A45" s="7" t="s">
        <v>75</v>
      </c>
      <c r="B45" s="4" t="s">
        <v>76</v>
      </c>
      <c r="C45" s="4" t="s">
        <v>13</v>
      </c>
      <c r="D45" s="10">
        <v>2184</v>
      </c>
      <c r="E45" s="10">
        <v>55.16</v>
      </c>
      <c r="F45" s="10"/>
      <c r="G45" s="10">
        <f>D45+E45</f>
        <v>2239.16</v>
      </c>
      <c r="H45" s="3"/>
    </row>
    <row r="46" spans="1:8" ht="42" customHeight="1" x14ac:dyDescent="0.25">
      <c r="A46" s="7" t="s">
        <v>77</v>
      </c>
      <c r="B46" s="4" t="s">
        <v>78</v>
      </c>
      <c r="C46" s="4" t="s">
        <v>79</v>
      </c>
      <c r="D46" s="10">
        <v>1800</v>
      </c>
      <c r="E46" s="10">
        <v>84.52</v>
      </c>
      <c r="F46" s="10"/>
      <c r="G46" s="10">
        <f t="shared" ref="G46:G50" si="3">D46+E46</f>
        <v>1884.52</v>
      </c>
      <c r="H46" s="3"/>
    </row>
    <row r="47" spans="1:8" ht="42" customHeight="1" x14ac:dyDescent="0.25">
      <c r="A47" s="7" t="s">
        <v>80</v>
      </c>
      <c r="B47" s="4" t="s">
        <v>81</v>
      </c>
      <c r="C47" s="4" t="s">
        <v>82</v>
      </c>
      <c r="D47" s="10">
        <v>920</v>
      </c>
      <c r="E47" s="10">
        <v>152.84</v>
      </c>
      <c r="F47" s="10"/>
      <c r="G47" s="10">
        <f t="shared" si="3"/>
        <v>1072.8399999999999</v>
      </c>
      <c r="H47" s="3"/>
    </row>
    <row r="48" spans="1:8" ht="42" customHeight="1" x14ac:dyDescent="0.25">
      <c r="A48" s="7" t="s">
        <v>83</v>
      </c>
      <c r="B48" s="4" t="s">
        <v>84</v>
      </c>
      <c r="C48" s="4" t="s">
        <v>85</v>
      </c>
      <c r="D48" s="10">
        <v>1250</v>
      </c>
      <c r="E48" s="10">
        <v>131.72</v>
      </c>
      <c r="F48" s="10"/>
      <c r="G48" s="10">
        <f t="shared" si="3"/>
        <v>1381.72</v>
      </c>
      <c r="H48" s="3"/>
    </row>
    <row r="49" spans="1:8" ht="42" customHeight="1" x14ac:dyDescent="0.25">
      <c r="A49" s="7" t="s">
        <v>86</v>
      </c>
      <c r="B49" s="4" t="s">
        <v>87</v>
      </c>
      <c r="C49" s="4" t="s">
        <v>88</v>
      </c>
      <c r="D49" s="10">
        <v>2096.5</v>
      </c>
      <c r="E49" s="10">
        <v>64.680000000000007</v>
      </c>
      <c r="F49" s="10"/>
      <c r="G49" s="10">
        <f t="shared" si="3"/>
        <v>2161.1799999999998</v>
      </c>
      <c r="H49" s="3"/>
    </row>
    <row r="50" spans="1:8" ht="42" customHeight="1" x14ac:dyDescent="0.25">
      <c r="A50" s="7" t="s">
        <v>89</v>
      </c>
      <c r="B50" s="4" t="s">
        <v>90</v>
      </c>
      <c r="C50" s="4" t="s">
        <v>91</v>
      </c>
      <c r="D50" s="10">
        <v>1400</v>
      </c>
      <c r="E50" s="10">
        <v>122.12</v>
      </c>
      <c r="F50" s="10"/>
      <c r="G50" s="10">
        <f t="shared" si="3"/>
        <v>1522.12</v>
      </c>
      <c r="H50" s="3"/>
    </row>
    <row r="51" spans="1:8" ht="42" customHeight="1" x14ac:dyDescent="0.25">
      <c r="A51" s="7" t="s">
        <v>92</v>
      </c>
      <c r="B51" s="4" t="s">
        <v>93</v>
      </c>
      <c r="C51" s="4" t="s">
        <v>94</v>
      </c>
      <c r="D51" s="10">
        <v>2500</v>
      </c>
      <c r="E51" s="10"/>
      <c r="F51" s="10">
        <v>7.57</v>
      </c>
      <c r="G51" s="10">
        <f>D51-F51</f>
        <v>2492.4299999999998</v>
      </c>
      <c r="H51" s="3"/>
    </row>
    <row r="52" spans="1:8" x14ac:dyDescent="0.25">
      <c r="C52" s="2" t="s">
        <v>37</v>
      </c>
      <c r="D52" s="19">
        <f>SUM(D44:D51)</f>
        <v>15252.5</v>
      </c>
      <c r="E52" s="19">
        <f>SUM(E44:E51)</f>
        <v>611.04</v>
      </c>
      <c r="F52" s="19">
        <f>SUM(F44:F51)</f>
        <v>115.88</v>
      </c>
      <c r="G52" s="19">
        <f>SUM(G44:G51)</f>
        <v>15747.66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41.25" customHeight="1" x14ac:dyDescent="0.25">
      <c r="A56" s="7" t="s">
        <v>96</v>
      </c>
      <c r="B56" s="4" t="s">
        <v>97</v>
      </c>
      <c r="C56" s="4" t="s">
        <v>98</v>
      </c>
      <c r="D56" s="10">
        <v>10257</v>
      </c>
      <c r="E56" s="10"/>
      <c r="F56" s="10">
        <v>1643.76</v>
      </c>
      <c r="G56" s="10">
        <f>D56-F56</f>
        <v>8613.24</v>
      </c>
      <c r="H56" s="3"/>
    </row>
    <row r="57" spans="1:8" ht="41.25" customHeight="1" x14ac:dyDescent="0.25">
      <c r="A57" s="7" t="s">
        <v>99</v>
      </c>
      <c r="B57" s="4" t="s">
        <v>100</v>
      </c>
      <c r="C57" s="4" t="s">
        <v>101</v>
      </c>
      <c r="D57" s="10">
        <v>2446.5</v>
      </c>
      <c r="E57" s="10"/>
      <c r="F57" s="10">
        <v>1.75</v>
      </c>
      <c r="G57" s="10">
        <f t="shared" ref="G57:G60" si="4">D57-F57</f>
        <v>2444.75</v>
      </c>
      <c r="H57" s="3"/>
    </row>
    <row r="58" spans="1:8" ht="41.25" customHeight="1" x14ac:dyDescent="0.25">
      <c r="A58" s="7" t="s">
        <v>102</v>
      </c>
      <c r="B58" s="4" t="s">
        <v>103</v>
      </c>
      <c r="C58" s="4" t="s">
        <v>104</v>
      </c>
      <c r="D58" s="10">
        <v>3675</v>
      </c>
      <c r="E58" s="10"/>
      <c r="F58" s="10">
        <v>297.08999999999997</v>
      </c>
      <c r="G58" s="10">
        <f t="shared" si="4"/>
        <v>3377.91</v>
      </c>
      <c r="H58" s="3"/>
    </row>
    <row r="59" spans="1:8" ht="41.25" customHeight="1" x14ac:dyDescent="0.25">
      <c r="A59" s="7" t="s">
        <v>105</v>
      </c>
      <c r="B59" s="4" t="s">
        <v>106</v>
      </c>
      <c r="C59" s="4" t="s">
        <v>107</v>
      </c>
      <c r="D59" s="10">
        <v>2446.5</v>
      </c>
      <c r="E59" s="10"/>
      <c r="F59" s="10">
        <v>1.75</v>
      </c>
      <c r="G59" s="10">
        <f t="shared" si="4"/>
        <v>2444.75</v>
      </c>
      <c r="H59" s="3"/>
    </row>
    <row r="60" spans="1:8" ht="41.25" customHeight="1" x14ac:dyDescent="0.25">
      <c r="A60" s="7" t="s">
        <v>108</v>
      </c>
      <c r="B60" s="4" t="s">
        <v>109</v>
      </c>
      <c r="C60" s="4" t="s">
        <v>110</v>
      </c>
      <c r="D60" s="10">
        <v>3176.5</v>
      </c>
      <c r="E60" s="10"/>
      <c r="F60" s="10">
        <v>116.42</v>
      </c>
      <c r="G60" s="10">
        <f t="shared" si="4"/>
        <v>3060.08</v>
      </c>
      <c r="H60" s="3"/>
    </row>
    <row r="61" spans="1:8" x14ac:dyDescent="0.25">
      <c r="C61" s="2" t="s">
        <v>37</v>
      </c>
      <c r="D61" s="19">
        <f>SUM(D56:D60)</f>
        <v>22001.5</v>
      </c>
      <c r="E61" s="20"/>
      <c r="F61" s="19">
        <f>SUM(F56:F60)</f>
        <v>2060.77</v>
      </c>
      <c r="G61" s="19">
        <f>SUM(G56:G60)</f>
        <v>19940.730000000003</v>
      </c>
    </row>
    <row r="62" spans="1:8" x14ac:dyDescent="0.25">
      <c r="C62" s="2" t="s">
        <v>26</v>
      </c>
      <c r="D62" s="19">
        <f>D52+D61</f>
        <v>37254</v>
      </c>
      <c r="E62" s="20"/>
      <c r="F62" s="19">
        <f>F52+F61</f>
        <v>2176.65</v>
      </c>
      <c r="G62" s="19">
        <f>G52+G61</f>
        <v>35688.39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36" customHeight="1" x14ac:dyDescent="0.25">
      <c r="A66" s="7" t="s">
        <v>111</v>
      </c>
      <c r="B66" s="4" t="s">
        <v>112</v>
      </c>
      <c r="C66" s="4" t="s">
        <v>113</v>
      </c>
      <c r="D66" s="10">
        <v>4454</v>
      </c>
      <c r="E66" s="10"/>
      <c r="F66" s="10">
        <v>425.66</v>
      </c>
      <c r="G66" s="10">
        <f>D66-F66</f>
        <v>4028.34</v>
      </c>
      <c r="H66" s="3"/>
    </row>
    <row r="67" spans="1:8" ht="36" customHeight="1" x14ac:dyDescent="0.25">
      <c r="A67" s="7" t="s">
        <v>114</v>
      </c>
      <c r="B67" s="4" t="s">
        <v>115</v>
      </c>
      <c r="C67" s="4" t="s">
        <v>116</v>
      </c>
      <c r="D67" s="10">
        <v>2446.5</v>
      </c>
      <c r="E67" s="10"/>
      <c r="F67" s="10">
        <v>1.75</v>
      </c>
      <c r="G67" s="10">
        <f>D67-F67</f>
        <v>2444.75</v>
      </c>
      <c r="H67" s="3"/>
    </row>
    <row r="68" spans="1:8" x14ac:dyDescent="0.25">
      <c r="C68" s="12" t="s">
        <v>37</v>
      </c>
      <c r="D68" s="19">
        <f>SUM(D66:D67)</f>
        <v>6900.5</v>
      </c>
      <c r="E68" s="20"/>
      <c r="F68" s="19">
        <f>SUM(F66:F67)</f>
        <v>427.41</v>
      </c>
      <c r="G68" s="19">
        <f>SUM(G66:G67)</f>
        <v>6473.09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40.5" customHeight="1" x14ac:dyDescent="0.25">
      <c r="A72" s="11" t="s">
        <v>271</v>
      </c>
      <c r="B72" s="4" t="s">
        <v>272</v>
      </c>
      <c r="C72" s="4" t="s">
        <v>121</v>
      </c>
      <c r="D72" s="10">
        <v>7900</v>
      </c>
      <c r="E72" s="10"/>
      <c r="F72" s="13">
        <v>1140.25</v>
      </c>
      <c r="G72" s="10">
        <f>D72-F72</f>
        <v>6759.75</v>
      </c>
      <c r="H72" s="3"/>
    </row>
    <row r="73" spans="1:8" ht="40.5" customHeight="1" x14ac:dyDescent="0.25">
      <c r="A73" s="11" t="s">
        <v>122</v>
      </c>
      <c r="B73" s="4" t="s">
        <v>123</v>
      </c>
      <c r="C73" s="4" t="s">
        <v>124</v>
      </c>
      <c r="D73" s="10">
        <v>3578</v>
      </c>
      <c r="E73" s="10"/>
      <c r="F73" s="13">
        <v>177.8</v>
      </c>
      <c r="G73" s="10">
        <f t="shared" ref="G73:G81" si="5">D73-F73</f>
        <v>3400.2</v>
      </c>
      <c r="H73" s="3"/>
    </row>
    <row r="74" spans="1:8" ht="40.5" customHeight="1" x14ac:dyDescent="0.25">
      <c r="A74" s="11" t="s">
        <v>125</v>
      </c>
      <c r="B74" s="4" t="s">
        <v>126</v>
      </c>
      <c r="C74" s="4" t="s">
        <v>127</v>
      </c>
      <c r="D74" s="10">
        <v>2772</v>
      </c>
      <c r="E74" s="10"/>
      <c r="F74" s="13">
        <v>52.16</v>
      </c>
      <c r="G74" s="10">
        <f t="shared" si="5"/>
        <v>2719.84</v>
      </c>
      <c r="H74" s="3"/>
    </row>
    <row r="75" spans="1:8" ht="40.5" customHeight="1" x14ac:dyDescent="0.25">
      <c r="A75" s="11" t="s">
        <v>128</v>
      </c>
      <c r="B75" s="4" t="s">
        <v>129</v>
      </c>
      <c r="C75" s="4" t="s">
        <v>130</v>
      </c>
      <c r="D75" s="10">
        <v>2500</v>
      </c>
      <c r="E75" s="10"/>
      <c r="F75" s="13">
        <v>7.57</v>
      </c>
      <c r="G75" s="10">
        <f t="shared" si="5"/>
        <v>2492.4299999999998</v>
      </c>
      <c r="H75" s="3"/>
    </row>
    <row r="76" spans="1:8" ht="40.5" customHeight="1" x14ac:dyDescent="0.25">
      <c r="A76" s="11" t="s">
        <v>131</v>
      </c>
      <c r="B76" s="4" t="s">
        <v>132</v>
      </c>
      <c r="C76" s="4" t="s">
        <v>13</v>
      </c>
      <c r="D76" s="10">
        <v>2446.5</v>
      </c>
      <c r="E76" s="10"/>
      <c r="F76" s="13">
        <v>1.75</v>
      </c>
      <c r="G76" s="10">
        <f t="shared" si="5"/>
        <v>2444.75</v>
      </c>
      <c r="H76" s="3"/>
    </row>
    <row r="77" spans="1:8" ht="40.5" customHeight="1" x14ac:dyDescent="0.25">
      <c r="A77" s="11" t="s">
        <v>133</v>
      </c>
      <c r="B77" s="4" t="s">
        <v>134</v>
      </c>
      <c r="C77" s="4" t="s">
        <v>135</v>
      </c>
      <c r="D77" s="10">
        <v>2500</v>
      </c>
      <c r="E77" s="10"/>
      <c r="F77" s="13">
        <v>7.57</v>
      </c>
      <c r="G77" s="10">
        <f t="shared" si="5"/>
        <v>2492.4299999999998</v>
      </c>
      <c r="H77" s="3"/>
    </row>
    <row r="78" spans="1:8" ht="40.5" customHeight="1" x14ac:dyDescent="0.25">
      <c r="A78" s="11" t="s">
        <v>136</v>
      </c>
      <c r="B78" s="4" t="s">
        <v>137</v>
      </c>
      <c r="C78" s="4" t="s">
        <v>138</v>
      </c>
      <c r="D78" s="10">
        <v>2772</v>
      </c>
      <c r="E78" s="10"/>
      <c r="F78" s="13">
        <v>52.16</v>
      </c>
      <c r="G78" s="10">
        <f t="shared" si="5"/>
        <v>2719.84</v>
      </c>
      <c r="H78" s="3"/>
    </row>
    <row r="79" spans="1:8" ht="40.5" customHeight="1" x14ac:dyDescent="0.25">
      <c r="A79" s="11" t="s">
        <v>139</v>
      </c>
      <c r="B79" s="4" t="s">
        <v>140</v>
      </c>
      <c r="C79" s="4" t="s">
        <v>141</v>
      </c>
      <c r="D79" s="10">
        <v>3465</v>
      </c>
      <c r="E79" s="10"/>
      <c r="F79" s="13">
        <v>147.81</v>
      </c>
      <c r="G79" s="10">
        <f t="shared" si="5"/>
        <v>3317.19</v>
      </c>
      <c r="H79" s="3"/>
    </row>
    <row r="80" spans="1:8" ht="40.5" customHeight="1" x14ac:dyDescent="0.25">
      <c r="A80" s="11" t="s">
        <v>142</v>
      </c>
      <c r="B80" s="4" t="s">
        <v>145</v>
      </c>
      <c r="C80" s="4" t="s">
        <v>146</v>
      </c>
      <c r="D80" s="10">
        <v>3465</v>
      </c>
      <c r="E80" s="10"/>
      <c r="F80" s="13">
        <v>147.81</v>
      </c>
      <c r="G80" s="10">
        <f t="shared" si="5"/>
        <v>3317.19</v>
      </c>
      <c r="H80" s="3"/>
    </row>
    <row r="81" spans="1:8" ht="40.5" customHeight="1" x14ac:dyDescent="0.25">
      <c r="A81" s="11" t="s">
        <v>143</v>
      </c>
      <c r="B81" s="4" t="s">
        <v>144</v>
      </c>
      <c r="C81" s="4" t="s">
        <v>147</v>
      </c>
      <c r="D81" s="10">
        <v>3465</v>
      </c>
      <c r="E81" s="10"/>
      <c r="F81" s="13">
        <v>147.81</v>
      </c>
      <c r="G81" s="10">
        <f t="shared" si="5"/>
        <v>3317.19</v>
      </c>
      <c r="H81" s="3"/>
    </row>
    <row r="82" spans="1:8" x14ac:dyDescent="0.25">
      <c r="C82" s="2" t="s">
        <v>37</v>
      </c>
      <c r="D82" s="19">
        <f>SUM(D72:D81)</f>
        <v>34863.5</v>
      </c>
      <c r="E82" s="20"/>
      <c r="F82" s="19">
        <f>SUM(F72:F81)</f>
        <v>1882.6899999999998</v>
      </c>
      <c r="G82" s="19">
        <f>SUM(G72:G81)</f>
        <v>32980.81</v>
      </c>
    </row>
    <row r="83" spans="1:8" x14ac:dyDescent="0.25">
      <c r="C83" s="2" t="s">
        <v>26</v>
      </c>
      <c r="D83" s="19">
        <f>D68+D82</f>
        <v>41764</v>
      </c>
      <c r="E83" s="20"/>
      <c r="F83" s="19">
        <f>F68+F82</f>
        <v>2310.1</v>
      </c>
      <c r="G83" s="19">
        <f>G68+G82</f>
        <v>39453.899999999994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45" customHeight="1" x14ac:dyDescent="0.25">
      <c r="A87" s="11" t="s">
        <v>149</v>
      </c>
      <c r="B87" s="11" t="s">
        <v>150</v>
      </c>
      <c r="C87" s="4" t="s">
        <v>151</v>
      </c>
      <c r="D87" s="10">
        <v>3578</v>
      </c>
      <c r="E87" s="10"/>
      <c r="F87" s="10">
        <v>177.8</v>
      </c>
      <c r="G87" s="10">
        <f>D87-F87</f>
        <v>3400.2</v>
      </c>
      <c r="H87" s="3"/>
    </row>
    <row r="88" spans="1:8" ht="45" customHeight="1" x14ac:dyDescent="0.25">
      <c r="A88" s="11" t="s">
        <v>152</v>
      </c>
      <c r="B88" s="11" t="s">
        <v>153</v>
      </c>
      <c r="C88" s="4" t="s">
        <v>13</v>
      </c>
      <c r="D88" s="10">
        <v>1600</v>
      </c>
      <c r="E88" s="10">
        <v>109.32</v>
      </c>
      <c r="F88" s="10"/>
      <c r="G88" s="10">
        <f>D88+E88</f>
        <v>1709.32</v>
      </c>
      <c r="H88" s="3"/>
    </row>
    <row r="89" spans="1:8" ht="45" customHeight="1" x14ac:dyDescent="0.25">
      <c r="A89" s="11" t="s">
        <v>154</v>
      </c>
      <c r="B89" s="11" t="s">
        <v>155</v>
      </c>
      <c r="C89" s="4" t="s">
        <v>156</v>
      </c>
      <c r="D89" s="10">
        <v>6500</v>
      </c>
      <c r="E89" s="10"/>
      <c r="F89" s="10">
        <v>841.21</v>
      </c>
      <c r="G89" s="10">
        <f>D89-F89</f>
        <v>5658.79</v>
      </c>
      <c r="H89" s="3"/>
    </row>
    <row r="90" spans="1:8" ht="45" customHeight="1" x14ac:dyDescent="0.25">
      <c r="A90" s="11" t="s">
        <v>157</v>
      </c>
      <c r="B90" s="11" t="s">
        <v>158</v>
      </c>
      <c r="C90" s="4" t="s">
        <v>159</v>
      </c>
      <c r="D90" s="10">
        <v>2772</v>
      </c>
      <c r="E90" s="10"/>
      <c r="F90" s="10">
        <v>52.16</v>
      </c>
      <c r="G90" s="10">
        <f>D90-F90</f>
        <v>2719.84</v>
      </c>
      <c r="H90" s="3"/>
    </row>
    <row r="91" spans="1:8" ht="45" customHeight="1" x14ac:dyDescent="0.25">
      <c r="A91" s="11" t="s">
        <v>160</v>
      </c>
      <c r="B91" s="11" t="s">
        <v>161</v>
      </c>
      <c r="C91" s="4" t="s">
        <v>162</v>
      </c>
      <c r="D91" s="10">
        <v>1800</v>
      </c>
      <c r="E91" s="10">
        <v>84.52</v>
      </c>
      <c r="F91" s="10"/>
      <c r="G91" s="10">
        <f>D91+E91</f>
        <v>1884.52</v>
      </c>
      <c r="H91" s="3"/>
    </row>
    <row r="92" spans="1:8" ht="45" customHeight="1" x14ac:dyDescent="0.25">
      <c r="A92" s="11" t="s">
        <v>163</v>
      </c>
      <c r="B92" s="11" t="s">
        <v>164</v>
      </c>
      <c r="C92" s="4" t="s">
        <v>91</v>
      </c>
      <c r="D92" s="10">
        <v>2348.5</v>
      </c>
      <c r="E92" s="10">
        <v>8.92</v>
      </c>
      <c r="F92" s="10"/>
      <c r="G92" s="10">
        <f>D92+E92</f>
        <v>2357.42</v>
      </c>
      <c r="H92" s="3"/>
    </row>
    <row r="93" spans="1:8" ht="45" customHeight="1" x14ac:dyDescent="0.25">
      <c r="A93" s="11" t="s">
        <v>165</v>
      </c>
      <c r="B93" s="11" t="s">
        <v>166</v>
      </c>
      <c r="C93" s="4" t="s">
        <v>167</v>
      </c>
      <c r="D93" s="10">
        <v>2737</v>
      </c>
      <c r="E93" s="10"/>
      <c r="F93" s="10">
        <v>48.35</v>
      </c>
      <c r="G93" s="10">
        <f>D93-F93</f>
        <v>2688.65</v>
      </c>
      <c r="H93" s="3"/>
    </row>
    <row r="94" spans="1:8" ht="45" customHeight="1" x14ac:dyDescent="0.25">
      <c r="A94" s="11" t="s">
        <v>168</v>
      </c>
      <c r="B94" s="11" t="s">
        <v>169</v>
      </c>
      <c r="C94" s="4" t="s">
        <v>170</v>
      </c>
      <c r="D94" s="10">
        <v>2625</v>
      </c>
      <c r="E94" s="10"/>
      <c r="F94" s="10">
        <v>21.17</v>
      </c>
      <c r="G94" s="10">
        <f>D94-F94</f>
        <v>2603.83</v>
      </c>
      <c r="H94" s="3"/>
    </row>
    <row r="95" spans="1:8" ht="45" customHeight="1" x14ac:dyDescent="0.25">
      <c r="A95" s="11" t="s">
        <v>171</v>
      </c>
      <c r="B95" s="11" t="s">
        <v>172</v>
      </c>
      <c r="C95" s="4" t="s">
        <v>173</v>
      </c>
      <c r="D95" s="10">
        <v>1668</v>
      </c>
      <c r="E95" s="10">
        <v>104.97</v>
      </c>
      <c r="F95" s="10"/>
      <c r="G95" s="10">
        <f>D95+E95</f>
        <v>1772.97</v>
      </c>
      <c r="H95" s="3"/>
    </row>
    <row r="96" spans="1:8" ht="45" customHeight="1" x14ac:dyDescent="0.25">
      <c r="A96" s="11" t="s">
        <v>174</v>
      </c>
      <c r="B96" s="11" t="s">
        <v>175</v>
      </c>
      <c r="C96" s="4" t="s">
        <v>173</v>
      </c>
      <c r="D96" s="10">
        <v>1668</v>
      </c>
      <c r="E96" s="10">
        <v>104.97</v>
      </c>
      <c r="F96" s="10"/>
      <c r="G96" s="10">
        <f>D96+E96</f>
        <v>1772.97</v>
      </c>
      <c r="H96" s="3"/>
    </row>
    <row r="97" spans="1:8" ht="45" customHeight="1" x14ac:dyDescent="0.25">
      <c r="A97" s="11" t="s">
        <v>176</v>
      </c>
      <c r="B97" s="11" t="s">
        <v>177</v>
      </c>
      <c r="C97" s="4" t="s">
        <v>178</v>
      </c>
      <c r="D97" s="10">
        <v>2957</v>
      </c>
      <c r="E97" s="10"/>
      <c r="F97" s="10">
        <v>72.290000000000006</v>
      </c>
      <c r="G97" s="10">
        <f>D97-F97</f>
        <v>2884.71</v>
      </c>
      <c r="H97" s="3"/>
    </row>
    <row r="98" spans="1:8" ht="45" customHeight="1" x14ac:dyDescent="0.25">
      <c r="A98" s="11" t="s">
        <v>179</v>
      </c>
      <c r="B98" s="11" t="s">
        <v>180</v>
      </c>
      <c r="C98" s="4" t="s">
        <v>181</v>
      </c>
      <c r="D98" s="10">
        <v>2957</v>
      </c>
      <c r="E98" s="10"/>
      <c r="F98" s="10">
        <v>72.290000000000006</v>
      </c>
      <c r="G98" s="10">
        <f>D98-F98</f>
        <v>2884.71</v>
      </c>
      <c r="H98" s="3"/>
    </row>
    <row r="99" spans="1:8" ht="45" customHeight="1" x14ac:dyDescent="0.25">
      <c r="A99" s="11" t="s">
        <v>182</v>
      </c>
      <c r="B99" s="11" t="s">
        <v>183</v>
      </c>
      <c r="C99" s="4" t="s">
        <v>265</v>
      </c>
      <c r="D99" s="10">
        <v>2541</v>
      </c>
      <c r="E99" s="10"/>
      <c r="F99" s="10">
        <v>12.03</v>
      </c>
      <c r="G99" s="10">
        <f>D99-F99</f>
        <v>2528.9699999999998</v>
      </c>
      <c r="H99" s="3"/>
    </row>
    <row r="100" spans="1:8" ht="45" customHeight="1" x14ac:dyDescent="0.25">
      <c r="A100" s="11" t="s">
        <v>184</v>
      </c>
      <c r="B100" s="11" t="s">
        <v>185</v>
      </c>
      <c r="C100" s="4" t="s">
        <v>186</v>
      </c>
      <c r="D100" s="10">
        <v>1800</v>
      </c>
      <c r="E100" s="10">
        <v>84.52</v>
      </c>
      <c r="F100" s="10"/>
      <c r="G100" s="10">
        <f>D100+E100</f>
        <v>1884.52</v>
      </c>
      <c r="H100" s="3"/>
    </row>
    <row r="101" spans="1:8" x14ac:dyDescent="0.25">
      <c r="C101" s="12" t="s">
        <v>26</v>
      </c>
      <c r="D101" s="19">
        <f>SUM(D87:D100)</f>
        <v>37551.5</v>
      </c>
      <c r="E101" s="19">
        <f>SUM(E87:E100)</f>
        <v>497.21999999999991</v>
      </c>
      <c r="F101" s="19">
        <f>SUM(F87:F100)</f>
        <v>1297.3</v>
      </c>
      <c r="G101" s="19">
        <f>SUM(G87:G100)</f>
        <v>36751.42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42.75" customHeight="1" x14ac:dyDescent="0.25">
      <c r="A105" s="7" t="s">
        <v>188</v>
      </c>
      <c r="B105" s="4" t="s">
        <v>189</v>
      </c>
      <c r="C105" s="4" t="s">
        <v>190</v>
      </c>
      <c r="D105" s="10">
        <v>3244.5</v>
      </c>
      <c r="E105" s="10"/>
      <c r="F105" s="10">
        <v>123.82</v>
      </c>
      <c r="G105" s="10">
        <f>D105-F105</f>
        <v>3120.68</v>
      </c>
      <c r="H105" s="3"/>
    </row>
    <row r="106" spans="1:8" ht="42.75" customHeight="1" x14ac:dyDescent="0.25">
      <c r="A106" s="7" t="s">
        <v>191</v>
      </c>
      <c r="B106" s="4" t="s">
        <v>192</v>
      </c>
      <c r="C106" s="4" t="s">
        <v>193</v>
      </c>
      <c r="D106" s="10">
        <v>2205</v>
      </c>
      <c r="E106" s="10">
        <v>38.93</v>
      </c>
      <c r="F106" s="10"/>
      <c r="G106" s="10">
        <f>D106+E106</f>
        <v>2243.9299999999998</v>
      </c>
      <c r="H106" s="3"/>
    </row>
    <row r="107" spans="1:8" ht="42.75" customHeight="1" x14ac:dyDescent="0.25">
      <c r="A107" s="7" t="s">
        <v>194</v>
      </c>
      <c r="B107" s="4" t="s">
        <v>195</v>
      </c>
      <c r="C107" s="4" t="s">
        <v>193</v>
      </c>
      <c r="D107" s="10">
        <v>2205</v>
      </c>
      <c r="E107" s="10">
        <v>38.93</v>
      </c>
      <c r="F107" s="10"/>
      <c r="G107" s="10">
        <f>D107+E107</f>
        <v>2243.9299999999998</v>
      </c>
      <c r="H107" s="3"/>
    </row>
    <row r="108" spans="1:8" x14ac:dyDescent="0.25">
      <c r="C108" s="12" t="s">
        <v>37</v>
      </c>
      <c r="D108" s="18">
        <f>SUM(D105:D107)</f>
        <v>7654.5</v>
      </c>
      <c r="E108" s="18">
        <f>SUM(E106:E107)</f>
        <v>77.86</v>
      </c>
      <c r="F108" s="18">
        <f>SUM(F105)</f>
        <v>123.82</v>
      </c>
      <c r="G108" s="18">
        <f>SUM(G105:G107)</f>
        <v>7608.5399999999991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51.75" customHeight="1" x14ac:dyDescent="0.25">
      <c r="A112" s="7" t="s">
        <v>197</v>
      </c>
      <c r="B112" s="11" t="s">
        <v>198</v>
      </c>
      <c r="C112" s="4" t="s">
        <v>199</v>
      </c>
      <c r="D112" s="13">
        <v>1541</v>
      </c>
      <c r="E112" s="13">
        <v>113.09</v>
      </c>
      <c r="F112" s="13"/>
      <c r="G112" s="13">
        <f>D112+E112</f>
        <v>1654.09</v>
      </c>
      <c r="H112" s="3"/>
    </row>
    <row r="113" spans="1:8" ht="51.75" customHeight="1" x14ac:dyDescent="0.25">
      <c r="A113" s="7" t="s">
        <v>200</v>
      </c>
      <c r="B113" s="11" t="s">
        <v>201</v>
      </c>
      <c r="C113" s="4" t="s">
        <v>202</v>
      </c>
      <c r="D113" s="13">
        <v>1134</v>
      </c>
      <c r="E113" s="13">
        <v>139.13999999999999</v>
      </c>
      <c r="F113" s="13"/>
      <c r="G113" s="13">
        <f>D113+E113</f>
        <v>1273.1399999999999</v>
      </c>
      <c r="H113" s="3"/>
    </row>
    <row r="114" spans="1:8" ht="51.75" customHeight="1" x14ac:dyDescent="0.25">
      <c r="A114" s="7" t="s">
        <v>203</v>
      </c>
      <c r="B114" s="11" t="s">
        <v>204</v>
      </c>
      <c r="C114" s="4" t="s">
        <v>205</v>
      </c>
      <c r="D114" s="13">
        <v>1000</v>
      </c>
      <c r="E114" s="13">
        <v>147.72</v>
      </c>
      <c r="F114" s="13"/>
      <c r="G114" s="13">
        <f>D114+E114</f>
        <v>1147.72</v>
      </c>
      <c r="H114" s="3"/>
    </row>
    <row r="115" spans="1:8" ht="51.75" customHeight="1" x14ac:dyDescent="0.25">
      <c r="A115" s="7" t="s">
        <v>206</v>
      </c>
      <c r="B115" s="11" t="s">
        <v>207</v>
      </c>
      <c r="C115" s="4" t="s">
        <v>88</v>
      </c>
      <c r="D115" s="13">
        <v>2096.5</v>
      </c>
      <c r="E115" s="13">
        <v>64.680000000000007</v>
      </c>
      <c r="F115" s="13"/>
      <c r="G115" s="13">
        <f t="shared" ref="G115:G116" si="6">D115+E115</f>
        <v>2161.1799999999998</v>
      </c>
      <c r="H115" s="3"/>
    </row>
    <row r="116" spans="1:8" ht="51.75" customHeight="1" x14ac:dyDescent="0.25">
      <c r="A116" s="7" t="s">
        <v>208</v>
      </c>
      <c r="B116" s="11" t="s">
        <v>209</v>
      </c>
      <c r="C116" s="4" t="s">
        <v>210</v>
      </c>
      <c r="D116" s="13">
        <v>1500</v>
      </c>
      <c r="E116" s="13">
        <v>115.72</v>
      </c>
      <c r="F116" s="13"/>
      <c r="G116" s="13">
        <f t="shared" si="6"/>
        <v>1615.72</v>
      </c>
      <c r="H116" s="3"/>
    </row>
    <row r="117" spans="1:8" x14ac:dyDescent="0.25">
      <c r="C117" s="12" t="s">
        <v>37</v>
      </c>
      <c r="D117" s="19">
        <f>SUM(D112:D116)</f>
        <v>7271.5</v>
      </c>
      <c r="E117" s="19">
        <f>SUM(E112:E116)</f>
        <v>580.35</v>
      </c>
      <c r="F117" s="20"/>
      <c r="G117" s="19">
        <f>SUM(G112:G116)</f>
        <v>7851.8499999999995</v>
      </c>
      <c r="H117" s="9"/>
    </row>
    <row r="118" spans="1:8" x14ac:dyDescent="0.25">
      <c r="C118" s="12" t="s">
        <v>26</v>
      </c>
      <c r="D118" s="19">
        <f>D108+D117</f>
        <v>14926</v>
      </c>
      <c r="E118" s="19">
        <f>E108+E117</f>
        <v>658.21</v>
      </c>
      <c r="F118" s="20"/>
      <c r="G118" s="19">
        <f>G108+G117</f>
        <v>15460.39</v>
      </c>
      <c r="H118" s="9"/>
    </row>
    <row r="120" spans="1:8" x14ac:dyDescent="0.25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2" t="s">
        <v>6</v>
      </c>
      <c r="H120" s="1" t="s">
        <v>7</v>
      </c>
    </row>
    <row r="121" spans="1:8" x14ac:dyDescent="0.25">
      <c r="A121" s="131" t="s">
        <v>211</v>
      </c>
      <c r="B121" s="131"/>
      <c r="C121" s="131"/>
      <c r="D121" s="131"/>
      <c r="E121" s="131"/>
      <c r="F121" s="131"/>
      <c r="G121" s="131"/>
      <c r="H121" s="131"/>
    </row>
    <row r="122" spans="1:8" ht="53.25" customHeight="1" x14ac:dyDescent="0.25">
      <c r="A122" s="7" t="s">
        <v>212</v>
      </c>
      <c r="B122" s="4" t="s">
        <v>213</v>
      </c>
      <c r="C122" s="4" t="s">
        <v>214</v>
      </c>
      <c r="D122" s="13">
        <v>8000</v>
      </c>
      <c r="E122" s="13"/>
      <c r="F122" s="13">
        <v>1161.6099999999999</v>
      </c>
      <c r="G122" s="13">
        <f>D122-F122</f>
        <v>6838.39</v>
      </c>
      <c r="H122" s="3"/>
    </row>
    <row r="123" spans="1:8" ht="53.25" customHeight="1" x14ac:dyDescent="0.25">
      <c r="A123" s="7" t="s">
        <v>215</v>
      </c>
      <c r="B123" s="4" t="s">
        <v>216</v>
      </c>
      <c r="C123" s="4" t="s">
        <v>217</v>
      </c>
      <c r="D123" s="13">
        <v>3675</v>
      </c>
      <c r="E123" s="13"/>
      <c r="F123" s="13">
        <v>297.08999999999997</v>
      </c>
      <c r="G123" s="13">
        <f t="shared" ref="G123:G131" si="7">D123-F123</f>
        <v>3377.91</v>
      </c>
      <c r="H123" s="3"/>
    </row>
    <row r="124" spans="1:8" ht="53.25" customHeight="1" x14ac:dyDescent="0.25">
      <c r="A124" s="7" t="s">
        <v>218</v>
      </c>
      <c r="B124" s="4" t="s">
        <v>219</v>
      </c>
      <c r="C124" s="4" t="s">
        <v>217</v>
      </c>
      <c r="D124" s="13">
        <v>3675</v>
      </c>
      <c r="E124" s="13"/>
      <c r="F124" s="13">
        <v>297.08999999999997</v>
      </c>
      <c r="G124" s="13">
        <f t="shared" si="7"/>
        <v>3377.91</v>
      </c>
      <c r="H124" s="3"/>
    </row>
    <row r="125" spans="1:8" ht="53.25" customHeight="1" x14ac:dyDescent="0.25">
      <c r="A125" s="7" t="s">
        <v>220</v>
      </c>
      <c r="B125" s="4" t="s">
        <v>221</v>
      </c>
      <c r="C125" s="4" t="s">
        <v>217</v>
      </c>
      <c r="D125" s="13">
        <v>3675</v>
      </c>
      <c r="E125" s="13"/>
      <c r="F125" s="13">
        <v>297.08999999999997</v>
      </c>
      <c r="G125" s="13">
        <f t="shared" si="7"/>
        <v>3377.91</v>
      </c>
      <c r="H125" s="3"/>
    </row>
    <row r="126" spans="1:8" ht="53.25" customHeight="1" x14ac:dyDescent="0.25">
      <c r="A126" s="7" t="s">
        <v>222</v>
      </c>
      <c r="B126" s="4" t="s">
        <v>223</v>
      </c>
      <c r="C126" s="4" t="s">
        <v>217</v>
      </c>
      <c r="D126" s="13">
        <v>3675</v>
      </c>
      <c r="E126" s="13"/>
      <c r="F126" s="13">
        <v>297.08999999999997</v>
      </c>
      <c r="G126" s="13">
        <f t="shared" si="7"/>
        <v>3377.91</v>
      </c>
      <c r="H126" s="3"/>
    </row>
    <row r="127" spans="1:8" ht="53.25" customHeight="1" x14ac:dyDescent="0.25">
      <c r="A127" s="7" t="s">
        <v>224</v>
      </c>
      <c r="B127" s="4" t="s">
        <v>225</v>
      </c>
      <c r="C127" s="4" t="s">
        <v>217</v>
      </c>
      <c r="D127" s="13">
        <v>3675</v>
      </c>
      <c r="E127" s="13"/>
      <c r="F127" s="13">
        <v>297.08999999999997</v>
      </c>
      <c r="G127" s="13">
        <f t="shared" si="7"/>
        <v>3377.91</v>
      </c>
      <c r="H127" s="3"/>
    </row>
    <row r="128" spans="1:8" ht="53.25" customHeight="1" x14ac:dyDescent="0.25">
      <c r="A128" s="7" t="s">
        <v>226</v>
      </c>
      <c r="B128" s="4" t="s">
        <v>227</v>
      </c>
      <c r="C128" s="4" t="s">
        <v>217</v>
      </c>
      <c r="D128" s="13">
        <v>3675</v>
      </c>
      <c r="E128" s="13"/>
      <c r="F128" s="13">
        <v>297.08999999999997</v>
      </c>
      <c r="G128" s="13">
        <f t="shared" si="7"/>
        <v>3377.91</v>
      </c>
      <c r="H128" s="3"/>
    </row>
    <row r="129" spans="1:8" ht="53.25" customHeight="1" x14ac:dyDescent="0.25">
      <c r="A129" s="7" t="s">
        <v>228</v>
      </c>
      <c r="B129" s="4" t="s">
        <v>229</v>
      </c>
      <c r="C129" s="4" t="s">
        <v>217</v>
      </c>
      <c r="D129" s="13">
        <v>3675</v>
      </c>
      <c r="E129" s="13"/>
      <c r="F129" s="13">
        <v>297.08999999999997</v>
      </c>
      <c r="G129" s="13">
        <f t="shared" si="7"/>
        <v>3377.91</v>
      </c>
      <c r="H129" s="3"/>
    </row>
    <row r="130" spans="1:8" ht="53.25" customHeight="1" x14ac:dyDescent="0.25">
      <c r="A130" s="7" t="s">
        <v>230</v>
      </c>
      <c r="B130" s="4" t="s">
        <v>231</v>
      </c>
      <c r="C130" s="4" t="s">
        <v>217</v>
      </c>
      <c r="D130" s="13">
        <v>3675</v>
      </c>
      <c r="E130" s="13"/>
      <c r="F130" s="13">
        <v>297.08999999999997</v>
      </c>
      <c r="G130" s="13">
        <f t="shared" si="7"/>
        <v>3377.91</v>
      </c>
      <c r="H130" s="3"/>
    </row>
    <row r="131" spans="1:8" ht="53.25" customHeight="1" x14ac:dyDescent="0.25">
      <c r="A131" s="7" t="s">
        <v>232</v>
      </c>
      <c r="B131" s="4" t="s">
        <v>233</v>
      </c>
      <c r="C131" s="4" t="s">
        <v>217</v>
      </c>
      <c r="D131" s="13">
        <v>3675</v>
      </c>
      <c r="E131" s="13"/>
      <c r="F131" s="13">
        <v>297.08999999999997</v>
      </c>
      <c r="G131" s="13">
        <f t="shared" si="7"/>
        <v>3377.91</v>
      </c>
      <c r="H131" s="3"/>
    </row>
    <row r="132" spans="1:8" x14ac:dyDescent="0.25">
      <c r="A132" s="16"/>
      <c r="B132" s="17"/>
      <c r="C132" s="2" t="s">
        <v>26</v>
      </c>
      <c r="D132" s="21">
        <f>SUM(D122:D131)</f>
        <v>41075</v>
      </c>
      <c r="E132" s="21"/>
      <c r="F132" s="21">
        <f>SUM(F122:F131)</f>
        <v>3835.4200000000005</v>
      </c>
      <c r="G132" s="21">
        <f>SUM(G122:G131)</f>
        <v>37239.58</v>
      </c>
      <c r="H132" s="9"/>
    </row>
    <row r="134" spans="1:8" x14ac:dyDescent="0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2" t="s">
        <v>6</v>
      </c>
      <c r="H134" s="1" t="s">
        <v>7</v>
      </c>
    </row>
    <row r="135" spans="1:8" x14ac:dyDescent="0.25">
      <c r="A135" s="131" t="s">
        <v>234</v>
      </c>
      <c r="B135" s="131"/>
      <c r="C135" s="131"/>
      <c r="D135" s="131"/>
      <c r="E135" s="131"/>
      <c r="F135" s="131"/>
      <c r="G135" s="131"/>
      <c r="H135" s="131"/>
    </row>
    <row r="136" spans="1:8" ht="45.75" customHeight="1" x14ac:dyDescent="0.25">
      <c r="A136" s="11" t="s">
        <v>235</v>
      </c>
      <c r="B136" s="4" t="s">
        <v>236</v>
      </c>
      <c r="C136" s="4" t="s">
        <v>237</v>
      </c>
      <c r="D136" s="10">
        <v>7000</v>
      </c>
      <c r="E136" s="3"/>
      <c r="F136" s="10">
        <v>948.01</v>
      </c>
      <c r="G136" s="15">
        <f>D136-F136</f>
        <v>6051.99</v>
      </c>
      <c r="H136" s="3"/>
    </row>
    <row r="137" spans="1:8" ht="45.75" customHeight="1" x14ac:dyDescent="0.25">
      <c r="A137" s="11" t="s">
        <v>238</v>
      </c>
      <c r="B137" s="4" t="s">
        <v>239</v>
      </c>
      <c r="C137" s="4" t="s">
        <v>240</v>
      </c>
      <c r="D137" s="10">
        <v>3859</v>
      </c>
      <c r="E137" s="3"/>
      <c r="F137" s="10">
        <v>326.52999999999997</v>
      </c>
      <c r="G137" s="15">
        <f t="shared" ref="G137:G149" si="8">D137-F137</f>
        <v>3532.4700000000003</v>
      </c>
      <c r="H137" s="3"/>
    </row>
    <row r="138" spans="1:8" ht="45.75" customHeight="1" x14ac:dyDescent="0.25">
      <c r="A138" s="11" t="s">
        <v>241</v>
      </c>
      <c r="B138" s="4" t="s">
        <v>242</v>
      </c>
      <c r="C138" s="4" t="s">
        <v>243</v>
      </c>
      <c r="D138" s="10">
        <v>2809</v>
      </c>
      <c r="E138" s="3"/>
      <c r="F138" s="10">
        <v>56.19</v>
      </c>
      <c r="G138" s="15">
        <f t="shared" si="8"/>
        <v>2752.81</v>
      </c>
      <c r="H138" s="3"/>
    </row>
    <row r="139" spans="1:8" ht="45.75" customHeight="1" x14ac:dyDescent="0.25">
      <c r="A139" s="11" t="s">
        <v>244</v>
      </c>
      <c r="B139" s="4" t="s">
        <v>245</v>
      </c>
      <c r="C139" s="4" t="s">
        <v>243</v>
      </c>
      <c r="D139" s="10">
        <v>2809</v>
      </c>
      <c r="E139" s="3"/>
      <c r="F139" s="10">
        <v>56.19</v>
      </c>
      <c r="G139" s="15">
        <f t="shared" si="8"/>
        <v>2752.81</v>
      </c>
      <c r="H139" s="3"/>
    </row>
    <row r="140" spans="1:8" ht="45.75" customHeight="1" x14ac:dyDescent="0.25">
      <c r="A140" s="11" t="s">
        <v>246</v>
      </c>
      <c r="B140" s="4" t="s">
        <v>247</v>
      </c>
      <c r="C140" s="4" t="s">
        <v>243</v>
      </c>
      <c r="D140" s="10">
        <v>2809</v>
      </c>
      <c r="E140" s="3"/>
      <c r="F140" s="10">
        <v>56.19</v>
      </c>
      <c r="G140" s="15">
        <f t="shared" si="8"/>
        <v>2752.81</v>
      </c>
      <c r="H140" s="3"/>
    </row>
    <row r="141" spans="1:8" ht="45.75" customHeight="1" x14ac:dyDescent="0.25">
      <c r="A141" s="11" t="s">
        <v>248</v>
      </c>
      <c r="B141" s="4" t="s">
        <v>249</v>
      </c>
      <c r="C141" s="4" t="s">
        <v>243</v>
      </c>
      <c r="D141" s="10">
        <v>2809</v>
      </c>
      <c r="E141" s="3"/>
      <c r="F141" s="10">
        <v>56.19</v>
      </c>
      <c r="G141" s="15">
        <f t="shared" si="8"/>
        <v>2752.81</v>
      </c>
      <c r="H141" s="3"/>
    </row>
    <row r="142" spans="1:8" ht="45.75" customHeight="1" x14ac:dyDescent="0.25">
      <c r="A142" s="11" t="s">
        <v>250</v>
      </c>
      <c r="B142" s="4" t="s">
        <v>251</v>
      </c>
      <c r="C142" s="4" t="s">
        <v>243</v>
      </c>
      <c r="D142" s="10">
        <v>2809</v>
      </c>
      <c r="E142" s="3"/>
      <c r="F142" s="10">
        <v>56.19</v>
      </c>
      <c r="G142" s="15">
        <f t="shared" si="8"/>
        <v>2752.81</v>
      </c>
      <c r="H142" s="3"/>
    </row>
    <row r="143" spans="1:8" ht="45.75" customHeight="1" x14ac:dyDescent="0.25">
      <c r="A143" s="11" t="s">
        <v>252</v>
      </c>
      <c r="B143" s="4" t="s">
        <v>253</v>
      </c>
      <c r="C143" s="4" t="s">
        <v>243</v>
      </c>
      <c r="D143" s="10">
        <v>2809</v>
      </c>
      <c r="E143" s="3"/>
      <c r="F143" s="10">
        <v>56.19</v>
      </c>
      <c r="G143" s="15">
        <f t="shared" si="8"/>
        <v>2752.81</v>
      </c>
      <c r="H143" s="3"/>
    </row>
    <row r="144" spans="1:8" ht="45.75" customHeight="1" x14ac:dyDescent="0.25">
      <c r="A144" s="11" t="s">
        <v>266</v>
      </c>
      <c r="B144" s="4" t="s">
        <v>254</v>
      </c>
      <c r="C144" s="4" t="s">
        <v>243</v>
      </c>
      <c r="D144" s="10">
        <v>2809</v>
      </c>
      <c r="E144" s="3"/>
      <c r="F144" s="10">
        <v>56.19</v>
      </c>
      <c r="G144" s="15">
        <f t="shared" si="8"/>
        <v>2752.81</v>
      </c>
      <c r="H144" s="3"/>
    </row>
    <row r="145" spans="1:8" ht="45.75" customHeight="1" x14ac:dyDescent="0.25">
      <c r="A145" s="11" t="s">
        <v>255</v>
      </c>
      <c r="B145" s="4" t="s">
        <v>256</v>
      </c>
      <c r="C145" s="4" t="s">
        <v>243</v>
      </c>
      <c r="D145" s="10">
        <v>2809</v>
      </c>
      <c r="E145" s="3"/>
      <c r="F145" s="10">
        <v>56.19</v>
      </c>
      <c r="G145" s="15">
        <f t="shared" si="8"/>
        <v>2752.81</v>
      </c>
      <c r="H145" s="3"/>
    </row>
    <row r="146" spans="1:8" ht="45.75" customHeight="1" x14ac:dyDescent="0.25">
      <c r="A146" s="11" t="s">
        <v>258</v>
      </c>
      <c r="B146" s="4" t="s">
        <v>257</v>
      </c>
      <c r="C146" s="4" t="s">
        <v>243</v>
      </c>
      <c r="D146" s="10">
        <v>2809</v>
      </c>
      <c r="E146" s="3"/>
      <c r="F146" s="10">
        <v>56.19</v>
      </c>
      <c r="G146" s="15">
        <f t="shared" si="8"/>
        <v>2752.81</v>
      </c>
      <c r="H146" s="3"/>
    </row>
    <row r="147" spans="1:8" ht="45.75" customHeight="1" x14ac:dyDescent="0.25">
      <c r="A147" s="11" t="s">
        <v>259</v>
      </c>
      <c r="B147" s="4" t="s">
        <v>260</v>
      </c>
      <c r="C147" s="4" t="s">
        <v>243</v>
      </c>
      <c r="D147" s="10">
        <v>2809</v>
      </c>
      <c r="E147" s="3"/>
      <c r="F147" s="10">
        <v>56.19</v>
      </c>
      <c r="G147" s="15">
        <f t="shared" si="8"/>
        <v>2752.81</v>
      </c>
      <c r="H147" s="3"/>
    </row>
    <row r="148" spans="1:8" ht="45.75" customHeight="1" x14ac:dyDescent="0.25">
      <c r="A148" s="11" t="s">
        <v>261</v>
      </c>
      <c r="B148" s="4" t="s">
        <v>262</v>
      </c>
      <c r="C148" s="4" t="s">
        <v>243</v>
      </c>
      <c r="D148" s="10">
        <v>2809</v>
      </c>
      <c r="E148" s="3"/>
      <c r="F148" s="10">
        <v>56.19</v>
      </c>
      <c r="G148" s="15">
        <f t="shared" si="8"/>
        <v>2752.81</v>
      </c>
      <c r="H148" s="3"/>
    </row>
    <row r="149" spans="1:8" ht="45.75" customHeight="1" x14ac:dyDescent="0.25">
      <c r="A149" s="11" t="s">
        <v>263</v>
      </c>
      <c r="B149" s="4" t="s">
        <v>264</v>
      </c>
      <c r="C149" s="4" t="s">
        <v>243</v>
      </c>
      <c r="D149" s="10">
        <v>2809</v>
      </c>
      <c r="E149" s="3"/>
      <c r="F149" s="10">
        <v>56.19</v>
      </c>
      <c r="G149" s="15">
        <f t="shared" si="8"/>
        <v>2752.81</v>
      </c>
      <c r="H149" s="3"/>
    </row>
    <row r="150" spans="1:8" x14ac:dyDescent="0.25">
      <c r="A150" s="14"/>
      <c r="C150" s="2" t="s">
        <v>26</v>
      </c>
      <c r="D150" s="19">
        <f>SUM(D136:D149)</f>
        <v>44567</v>
      </c>
      <c r="E150" s="20"/>
      <c r="F150" s="19">
        <f>SUM(F136:F149)</f>
        <v>1948.8200000000006</v>
      </c>
      <c r="G150" s="19">
        <f>SUM(G136:G149)</f>
        <v>42618.18</v>
      </c>
    </row>
  </sheetData>
  <mergeCells count="14">
    <mergeCell ref="A2:H2"/>
    <mergeCell ref="A12:H12"/>
    <mergeCell ref="A21:H21"/>
    <mergeCell ref="A27:H27"/>
    <mergeCell ref="A104:H104"/>
    <mergeCell ref="A111:H111"/>
    <mergeCell ref="A121:H121"/>
    <mergeCell ref="A135:H135"/>
    <mergeCell ref="A33:H33"/>
    <mergeCell ref="A43:H43"/>
    <mergeCell ref="A55:H55"/>
    <mergeCell ref="A65:H65"/>
    <mergeCell ref="A71:H71"/>
    <mergeCell ref="A86:H86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headerFooter>
    <oddHeader>&amp;CNOMINA DE EMPLEADOS DEL H. AYUNTAMIENTO DE ATENGO, JAL.
PERIODO DE PAGO DE    01     AL     15   DE ENERO DE 2013.</oddHeader>
    <oddFooter>&amp;L____________________________________________________
ROSENDO PEREZ LEPE
PRESIDENTE MUNICIPAL&amp;R____________________________________________________
KARINA MAGAÑA PATIÑO
SECRETARIO GENERAL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opLeftCell="A36" zoomScaleNormal="100" workbookViewId="0">
      <selection sqref="A1:H159"/>
    </sheetView>
  </sheetViews>
  <sheetFormatPr baseColWidth="10" defaultRowHeight="15" x14ac:dyDescent="0.25"/>
  <cols>
    <col min="1" max="1" width="36.140625" customWidth="1"/>
    <col min="2" max="2" width="17.140625" customWidth="1"/>
    <col min="3" max="3" width="35.7109375" customWidth="1"/>
    <col min="4" max="4" width="17.7109375" customWidth="1"/>
    <col min="5" max="5" width="13.7109375" customWidth="1"/>
    <col min="6" max="6" width="14.42578125" customWidth="1"/>
    <col min="7" max="7" width="15" customWidth="1"/>
    <col min="8" max="8" width="56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7.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7.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7.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7.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7.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7.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3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3" customHeight="1" x14ac:dyDescent="0.25">
      <c r="A14" s="7" t="s">
        <v>314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3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3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2.2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2.2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5.2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6.7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3.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73.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73.5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73.5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54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54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54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54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54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54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54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54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55.5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55.5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55.5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55.5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55.5" customHeight="1" x14ac:dyDescent="0.25">
      <c r="A63" s="7" t="s">
        <v>108</v>
      </c>
      <c r="B63" s="4" t="s">
        <v>109</v>
      </c>
      <c r="C63" s="5" t="s">
        <v>311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60.7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60.75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60.75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60.75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60.75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60.75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60.75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60.75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60.75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60.75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60.75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66.75" customHeight="1" x14ac:dyDescent="0.25">
      <c r="A89" s="11" t="s">
        <v>152</v>
      </c>
      <c r="B89" s="11" t="s">
        <v>153</v>
      </c>
      <c r="C89" s="4" t="s">
        <v>13</v>
      </c>
      <c r="D89" s="10">
        <v>1680</v>
      </c>
      <c r="E89" s="10">
        <v>104.2</v>
      </c>
      <c r="F89" s="10"/>
      <c r="G89" s="22">
        <f t="shared" ref="G89:G99" si="13">D89+E89-F89</f>
        <v>1784.2</v>
      </c>
      <c r="H89" s="3"/>
    </row>
    <row r="90" spans="1:8" ht="66.75" customHeight="1" x14ac:dyDescent="0.25">
      <c r="A90" s="11" t="s">
        <v>154</v>
      </c>
      <c r="B90" s="11" t="s">
        <v>155</v>
      </c>
      <c r="C90" s="4" t="s">
        <v>156</v>
      </c>
      <c r="D90" s="10">
        <v>6825</v>
      </c>
      <c r="E90" s="10"/>
      <c r="F90" s="10">
        <v>910.63</v>
      </c>
      <c r="G90" s="22">
        <f t="shared" si="13"/>
        <v>5914.37</v>
      </c>
      <c r="H90" s="3"/>
    </row>
    <row r="91" spans="1:8" ht="66.75" customHeight="1" x14ac:dyDescent="0.25">
      <c r="A91" s="11" t="s">
        <v>157</v>
      </c>
      <c r="B91" s="11" t="s">
        <v>158</v>
      </c>
      <c r="C91" s="4" t="s">
        <v>159</v>
      </c>
      <c r="D91" s="10">
        <v>2910.6</v>
      </c>
      <c r="E91" s="10"/>
      <c r="F91" s="10">
        <v>67.239999999999995</v>
      </c>
      <c r="G91" s="22">
        <f t="shared" si="13"/>
        <v>2843.36</v>
      </c>
      <c r="H91" s="3"/>
    </row>
    <row r="92" spans="1:8" ht="66.75" customHeight="1" x14ac:dyDescent="0.25">
      <c r="A92" s="11" t="s">
        <v>163</v>
      </c>
      <c r="B92" s="11" t="s">
        <v>164</v>
      </c>
      <c r="C92" s="4" t="s">
        <v>91</v>
      </c>
      <c r="D92" s="10">
        <v>2465.9299999999998</v>
      </c>
      <c r="E92" s="10"/>
      <c r="F92" s="10">
        <v>3.86</v>
      </c>
      <c r="G92" s="22">
        <f t="shared" si="13"/>
        <v>2462.0699999999997</v>
      </c>
      <c r="H92" s="3"/>
    </row>
    <row r="93" spans="1:8" ht="66.75" customHeight="1" x14ac:dyDescent="0.25">
      <c r="A93" s="11" t="s">
        <v>165</v>
      </c>
      <c r="B93" s="11" t="s">
        <v>166</v>
      </c>
      <c r="C93" s="4" t="s">
        <v>167</v>
      </c>
      <c r="D93" s="10">
        <v>2873.85</v>
      </c>
      <c r="E93" s="10"/>
      <c r="F93" s="10">
        <v>63.24</v>
      </c>
      <c r="G93" s="22">
        <f t="shared" si="13"/>
        <v>2810.61</v>
      </c>
      <c r="H93" s="3"/>
    </row>
    <row r="94" spans="1:8" ht="66.75" customHeight="1" x14ac:dyDescent="0.25">
      <c r="A94" s="11" t="s">
        <v>168</v>
      </c>
      <c r="B94" s="11" t="s">
        <v>169</v>
      </c>
      <c r="C94" s="4" t="s">
        <v>170</v>
      </c>
      <c r="D94" s="10">
        <v>2756.25</v>
      </c>
      <c r="E94" s="10"/>
      <c r="F94" s="10">
        <v>50.45</v>
      </c>
      <c r="G94" s="22">
        <f t="shared" si="13"/>
        <v>2705.8</v>
      </c>
      <c r="H94" s="3"/>
    </row>
    <row r="95" spans="1:8" ht="66.75" customHeight="1" x14ac:dyDescent="0.25">
      <c r="A95" s="11" t="s">
        <v>171</v>
      </c>
      <c r="B95" s="11" t="s">
        <v>172</v>
      </c>
      <c r="C95" s="4" t="s">
        <v>173</v>
      </c>
      <c r="D95" s="10">
        <v>1751.4</v>
      </c>
      <c r="E95" s="10">
        <v>87.63</v>
      </c>
      <c r="F95" s="10"/>
      <c r="G95" s="22">
        <f t="shared" si="13"/>
        <v>1839.0300000000002</v>
      </c>
      <c r="H95" s="3"/>
    </row>
    <row r="96" spans="1:8" ht="66.75" customHeight="1" x14ac:dyDescent="0.25">
      <c r="A96" s="11" t="s">
        <v>174</v>
      </c>
      <c r="B96" s="11" t="s">
        <v>175</v>
      </c>
      <c r="C96" s="4" t="s">
        <v>173</v>
      </c>
      <c r="D96" s="10">
        <v>1751.4</v>
      </c>
      <c r="E96" s="10">
        <v>87.63</v>
      </c>
      <c r="F96" s="10"/>
      <c r="G96" s="22">
        <f t="shared" si="13"/>
        <v>1839.0300000000002</v>
      </c>
      <c r="H96" s="3"/>
    </row>
    <row r="97" spans="1:8" ht="66.75" customHeight="1" x14ac:dyDescent="0.25">
      <c r="A97" s="11" t="s">
        <v>176</v>
      </c>
      <c r="B97" s="11" t="s">
        <v>177</v>
      </c>
      <c r="C97" s="4" t="s">
        <v>178</v>
      </c>
      <c r="D97" s="10">
        <v>3104.85</v>
      </c>
      <c r="E97" s="10"/>
      <c r="F97" s="10">
        <v>108.62</v>
      </c>
      <c r="G97" s="22">
        <f t="shared" si="13"/>
        <v>2996.23</v>
      </c>
      <c r="H97" s="3"/>
    </row>
    <row r="98" spans="1:8" ht="66.75" customHeight="1" x14ac:dyDescent="0.25">
      <c r="A98" s="11" t="s">
        <v>179</v>
      </c>
      <c r="B98" s="11" t="s">
        <v>180</v>
      </c>
      <c r="C98" s="4" t="s">
        <v>181</v>
      </c>
      <c r="D98" s="10">
        <v>3104.85</v>
      </c>
      <c r="E98" s="10"/>
      <c r="F98" s="10">
        <v>108.62</v>
      </c>
      <c r="G98" s="22">
        <f t="shared" si="13"/>
        <v>2996.23</v>
      </c>
      <c r="H98" s="3"/>
    </row>
    <row r="99" spans="1:8" ht="66.75" customHeight="1" x14ac:dyDescent="0.25">
      <c r="A99" s="11" t="s">
        <v>182</v>
      </c>
      <c r="B99" s="11" t="s">
        <v>183</v>
      </c>
      <c r="C99" s="4" t="s">
        <v>265</v>
      </c>
      <c r="D99" s="10">
        <v>2668.05</v>
      </c>
      <c r="E99" s="10"/>
      <c r="F99" s="10">
        <v>40.85</v>
      </c>
      <c r="G99" s="22">
        <f t="shared" si="13"/>
        <v>2627.2000000000003</v>
      </c>
      <c r="H99" s="3"/>
    </row>
    <row r="100" spans="1:8" x14ac:dyDescent="0.25">
      <c r="C100" s="12" t="s">
        <v>26</v>
      </c>
      <c r="D100" s="19">
        <f>SUM(D89:D99)</f>
        <v>31892.18</v>
      </c>
      <c r="E100" s="19">
        <f>SUM(E89:E99)</f>
        <v>279.45999999999998</v>
      </c>
      <c r="F100" s="19">
        <f>SUM(F89:F99)</f>
        <v>1353.5099999999998</v>
      </c>
      <c r="G100" s="19">
        <f>SUM(G89:G99)</f>
        <v>30818.129999999997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69.75" customHeight="1" x14ac:dyDescent="0.25">
      <c r="A104" s="7" t="s">
        <v>188</v>
      </c>
      <c r="B104" s="4" t="s">
        <v>189</v>
      </c>
      <c r="C104" s="4" t="s">
        <v>190</v>
      </c>
      <c r="D104" s="10">
        <v>3406.73</v>
      </c>
      <c r="E104" s="10"/>
      <c r="F104" s="10">
        <v>141.74</v>
      </c>
      <c r="G104" s="22">
        <f t="shared" ref="G104:G106" si="14">D104+E104-F104</f>
        <v>3264.99</v>
      </c>
      <c r="H104" s="3"/>
    </row>
    <row r="105" spans="1:8" ht="69.75" customHeight="1" x14ac:dyDescent="0.25">
      <c r="A105" s="7" t="s">
        <v>191</v>
      </c>
      <c r="B105" s="4" t="s">
        <v>192</v>
      </c>
      <c r="C105" s="4" t="s">
        <v>193</v>
      </c>
      <c r="D105" s="10">
        <v>2315.25</v>
      </c>
      <c r="E105" s="10">
        <v>26.93</v>
      </c>
      <c r="F105" s="10"/>
      <c r="G105" s="22">
        <f t="shared" si="14"/>
        <v>2342.1799999999998</v>
      </c>
      <c r="H105" s="3"/>
    </row>
    <row r="106" spans="1:8" ht="69.75" customHeight="1" x14ac:dyDescent="0.25">
      <c r="A106" s="7" t="s">
        <v>194</v>
      </c>
      <c r="B106" s="4" t="s">
        <v>195</v>
      </c>
      <c r="C106" s="4" t="s">
        <v>193</v>
      </c>
      <c r="D106" s="10">
        <v>2315.25</v>
      </c>
      <c r="E106" s="10">
        <v>26.93</v>
      </c>
      <c r="F106" s="10"/>
      <c r="G106" s="22">
        <f t="shared" si="14"/>
        <v>2342.1799999999998</v>
      </c>
      <c r="H106" s="3"/>
    </row>
    <row r="107" spans="1:8" x14ac:dyDescent="0.25">
      <c r="C107" s="12" t="s">
        <v>37</v>
      </c>
      <c r="D107" s="38">
        <f>SUM(D104:D106)</f>
        <v>8037.23</v>
      </c>
      <c r="E107" s="38">
        <f t="shared" ref="E107:G107" si="15">SUM(E104:E106)</f>
        <v>53.86</v>
      </c>
      <c r="F107" s="38">
        <f t="shared" si="15"/>
        <v>141.74</v>
      </c>
      <c r="G107" s="38">
        <f t="shared" si="15"/>
        <v>7949.35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3.75" customHeight="1" x14ac:dyDescent="0.25">
      <c r="A111" s="7" t="s">
        <v>197</v>
      </c>
      <c r="B111" s="11" t="s">
        <v>198</v>
      </c>
      <c r="C111" s="4" t="s">
        <v>199</v>
      </c>
      <c r="D111" s="13">
        <v>1618.05</v>
      </c>
      <c r="E111" s="13">
        <v>108.16</v>
      </c>
      <c r="F111" s="13"/>
      <c r="G111" s="22">
        <f t="shared" ref="G111:G115" si="16">D111+E111-F111</f>
        <v>1726.21</v>
      </c>
      <c r="H111" s="3"/>
    </row>
    <row r="112" spans="1:8" ht="63.75" customHeight="1" x14ac:dyDescent="0.25">
      <c r="A112" s="7" t="s">
        <v>200</v>
      </c>
      <c r="B112" s="11" t="s">
        <v>201</v>
      </c>
      <c r="C112" s="4" t="s">
        <v>202</v>
      </c>
      <c r="D112" s="13">
        <v>1190.7</v>
      </c>
      <c r="E112" s="13">
        <v>135.51</v>
      </c>
      <c r="F112" s="13"/>
      <c r="G112" s="22">
        <f t="shared" si="16"/>
        <v>1326.21</v>
      </c>
      <c r="H112" s="3"/>
    </row>
    <row r="113" spans="1:8" ht="63.75" customHeight="1" x14ac:dyDescent="0.25">
      <c r="A113" s="7" t="s">
        <v>203</v>
      </c>
      <c r="B113" s="11" t="s">
        <v>204</v>
      </c>
      <c r="C113" s="4" t="s">
        <v>205</v>
      </c>
      <c r="D113" s="13">
        <v>1050</v>
      </c>
      <c r="E113" s="13">
        <v>144.66999999999999</v>
      </c>
      <c r="F113" s="13"/>
      <c r="G113" s="22">
        <f t="shared" si="16"/>
        <v>1194.67</v>
      </c>
      <c r="H113" s="3"/>
    </row>
    <row r="114" spans="1:8" ht="63.75" customHeight="1" x14ac:dyDescent="0.25">
      <c r="A114" s="7" t="s">
        <v>206</v>
      </c>
      <c r="B114" s="11" t="s">
        <v>207</v>
      </c>
      <c r="C114" s="4" t="s">
        <v>88</v>
      </c>
      <c r="D114" s="13">
        <v>2201.33</v>
      </c>
      <c r="E114" s="13">
        <v>39.32</v>
      </c>
      <c r="F114" s="13"/>
      <c r="G114" s="22">
        <f t="shared" si="16"/>
        <v>2240.65</v>
      </c>
      <c r="H114" s="3"/>
    </row>
    <row r="115" spans="1:8" ht="63.75" customHeight="1" x14ac:dyDescent="0.25">
      <c r="A115" s="7" t="s">
        <v>208</v>
      </c>
      <c r="B115" s="11" t="s">
        <v>209</v>
      </c>
      <c r="C115" s="4" t="s">
        <v>210</v>
      </c>
      <c r="D115" s="13">
        <v>1575</v>
      </c>
      <c r="E115" s="13">
        <v>110.92</v>
      </c>
      <c r="F115" s="13"/>
      <c r="G115" s="22">
        <f t="shared" si="16"/>
        <v>1685.92</v>
      </c>
      <c r="H115" s="3"/>
    </row>
    <row r="116" spans="1:8" x14ac:dyDescent="0.25">
      <c r="C116" s="12" t="s">
        <v>37</v>
      </c>
      <c r="D116" s="35">
        <f>SUM(D111:D115)</f>
        <v>7635.08</v>
      </c>
      <c r="E116" s="35">
        <f t="shared" ref="E116:G116" si="17">SUM(E111:E115)</f>
        <v>538.57999999999993</v>
      </c>
      <c r="F116" s="35">
        <f t="shared" si="17"/>
        <v>0</v>
      </c>
      <c r="G116" s="35">
        <f t="shared" si="17"/>
        <v>8173.66</v>
      </c>
      <c r="H116" s="9"/>
    </row>
    <row r="117" spans="1:8" x14ac:dyDescent="0.25">
      <c r="C117" s="12" t="s">
        <v>26</v>
      </c>
      <c r="D117" s="35">
        <f>D107+D116</f>
        <v>15672.31</v>
      </c>
      <c r="E117" s="35">
        <f t="shared" ref="E117:G117" si="18">E107+E116</f>
        <v>592.43999999999994</v>
      </c>
      <c r="F117" s="35">
        <f t="shared" si="18"/>
        <v>141.74</v>
      </c>
      <c r="G117" s="35">
        <f t="shared" si="18"/>
        <v>16123.01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ht="73.5" customHeight="1" x14ac:dyDescent="0.25">
      <c r="A121" s="7" t="s">
        <v>212</v>
      </c>
      <c r="B121" s="4" t="s">
        <v>213</v>
      </c>
      <c r="C121" s="4" t="s">
        <v>214</v>
      </c>
      <c r="D121" s="13">
        <v>8400</v>
      </c>
      <c r="E121" s="13"/>
      <c r="F121" s="13">
        <v>1247.05</v>
      </c>
      <c r="G121" s="22">
        <f t="shared" ref="G121:G130" si="19">D121+E121-F121</f>
        <v>7152.95</v>
      </c>
      <c r="H121" s="3"/>
    </row>
    <row r="122" spans="1:8" ht="73.5" customHeight="1" x14ac:dyDescent="0.25">
      <c r="A122" s="7" t="s">
        <v>306</v>
      </c>
      <c r="B122" s="4" t="s">
        <v>216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73.5" customHeight="1" x14ac:dyDescent="0.25">
      <c r="A123" s="7" t="s">
        <v>218</v>
      </c>
      <c r="B123" s="4" t="s">
        <v>219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73.5" customHeight="1" x14ac:dyDescent="0.25">
      <c r="A124" s="7" t="s">
        <v>220</v>
      </c>
      <c r="B124" s="4" t="s">
        <v>221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73.5" customHeight="1" x14ac:dyDescent="0.25">
      <c r="A125" s="7" t="s">
        <v>222</v>
      </c>
      <c r="B125" s="4" t="s">
        <v>223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73.5" customHeight="1" x14ac:dyDescent="0.25">
      <c r="A126" s="7" t="s">
        <v>224</v>
      </c>
      <c r="B126" s="4" t="s">
        <v>308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ht="73.5" customHeight="1" x14ac:dyDescent="0.25">
      <c r="A127" s="7" t="s">
        <v>226</v>
      </c>
      <c r="B127" s="4" t="s">
        <v>227</v>
      </c>
      <c r="C127" s="4" t="s">
        <v>217</v>
      </c>
      <c r="D127" s="13">
        <v>3858.75</v>
      </c>
      <c r="E127" s="13"/>
      <c r="F127" s="13">
        <v>326.49</v>
      </c>
      <c r="G127" s="22">
        <f t="shared" si="19"/>
        <v>3532.26</v>
      </c>
      <c r="H127" s="3"/>
    </row>
    <row r="128" spans="1:8" ht="73.5" customHeight="1" x14ac:dyDescent="0.25">
      <c r="A128" s="7" t="s">
        <v>228</v>
      </c>
      <c r="B128" s="4" t="s">
        <v>229</v>
      </c>
      <c r="C128" s="4" t="s">
        <v>217</v>
      </c>
      <c r="D128" s="13">
        <v>3858.75</v>
      </c>
      <c r="E128" s="13"/>
      <c r="F128" s="13">
        <v>326.49</v>
      </c>
      <c r="G128" s="22">
        <f t="shared" si="19"/>
        <v>3532.26</v>
      </c>
      <c r="H128" s="3"/>
    </row>
    <row r="129" spans="1:8" ht="73.5" customHeight="1" x14ac:dyDescent="0.25">
      <c r="A129" s="7" t="s">
        <v>230</v>
      </c>
      <c r="B129" s="4" t="s">
        <v>231</v>
      </c>
      <c r="C129" s="4" t="s">
        <v>217</v>
      </c>
      <c r="D129" s="13">
        <v>3858.75</v>
      </c>
      <c r="E129" s="13"/>
      <c r="F129" s="13">
        <v>326.49</v>
      </c>
      <c r="G129" s="22">
        <f t="shared" si="19"/>
        <v>3532.26</v>
      </c>
      <c r="H129" s="3"/>
    </row>
    <row r="130" spans="1:8" ht="73.5" customHeight="1" x14ac:dyDescent="0.25">
      <c r="A130" s="7" t="s">
        <v>232</v>
      </c>
      <c r="B130" s="4" t="s">
        <v>233</v>
      </c>
      <c r="C130" s="4" t="s">
        <v>217</v>
      </c>
      <c r="D130" s="13">
        <v>3858.75</v>
      </c>
      <c r="E130" s="13"/>
      <c r="F130" s="13">
        <v>326.49</v>
      </c>
      <c r="G130" s="22">
        <f t="shared" si="19"/>
        <v>3532.26</v>
      </c>
      <c r="H130" s="3"/>
    </row>
    <row r="131" spans="1:8" x14ac:dyDescent="0.25">
      <c r="A131" s="16"/>
      <c r="B131" s="17"/>
      <c r="C131" s="2" t="s">
        <v>26</v>
      </c>
      <c r="D131" s="39">
        <f>SUM(D121:D130)</f>
        <v>43128.75</v>
      </c>
      <c r="E131" s="39">
        <f t="shared" ref="E131:G131" si="20">SUM(E121:E130)</f>
        <v>0</v>
      </c>
      <c r="F131" s="39">
        <f t="shared" si="20"/>
        <v>4185.4599999999991</v>
      </c>
      <c r="G131" s="39">
        <f t="shared" si="20"/>
        <v>38943.290000000008</v>
      </c>
      <c r="H131" s="9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2" t="s">
        <v>6</v>
      </c>
      <c r="H133" s="1" t="s">
        <v>7</v>
      </c>
    </row>
    <row r="134" spans="1:8" x14ac:dyDescent="0.25">
      <c r="A134" s="131" t="s">
        <v>234</v>
      </c>
      <c r="B134" s="131"/>
      <c r="C134" s="131"/>
      <c r="D134" s="131"/>
      <c r="E134" s="131"/>
      <c r="F134" s="131"/>
      <c r="G134" s="131"/>
      <c r="H134" s="131"/>
    </row>
    <row r="135" spans="1:8" ht="72" customHeight="1" x14ac:dyDescent="0.25">
      <c r="A135" s="11" t="s">
        <v>235</v>
      </c>
      <c r="B135" s="4" t="s">
        <v>236</v>
      </c>
      <c r="C135" s="4" t="s">
        <v>237</v>
      </c>
      <c r="D135" s="10">
        <v>7350</v>
      </c>
      <c r="E135" s="3"/>
      <c r="F135" s="10">
        <v>1022.77</v>
      </c>
      <c r="G135" s="15">
        <f>D135+E135-F135</f>
        <v>6327.23</v>
      </c>
      <c r="H135" s="3"/>
    </row>
    <row r="136" spans="1:8" ht="72" customHeight="1" x14ac:dyDescent="0.25">
      <c r="A136" s="11" t="s">
        <v>238</v>
      </c>
      <c r="B136" s="4" t="s">
        <v>239</v>
      </c>
      <c r="C136" s="4" t="s">
        <v>240</v>
      </c>
      <c r="D136" s="10">
        <v>4051.95</v>
      </c>
      <c r="E136" s="3"/>
      <c r="F136" s="10">
        <v>357.4</v>
      </c>
      <c r="G136" s="15">
        <f t="shared" ref="G136:G145" si="21">D136+E136-F136</f>
        <v>3694.5499999999997</v>
      </c>
      <c r="H136" s="34"/>
    </row>
    <row r="137" spans="1:8" ht="72" customHeight="1" x14ac:dyDescent="0.25">
      <c r="A137" s="11" t="s">
        <v>241</v>
      </c>
      <c r="B137" s="4" t="s">
        <v>242</v>
      </c>
      <c r="C137" s="4" t="s">
        <v>243</v>
      </c>
      <c r="D137" s="10">
        <v>2949.45</v>
      </c>
      <c r="E137" s="34"/>
      <c r="F137" s="10">
        <v>71.47</v>
      </c>
      <c r="G137" s="15">
        <f t="shared" si="21"/>
        <v>2877.98</v>
      </c>
      <c r="H137" s="3"/>
    </row>
    <row r="138" spans="1:8" ht="72" customHeight="1" x14ac:dyDescent="0.25">
      <c r="A138" s="11" t="s">
        <v>244</v>
      </c>
      <c r="B138" s="4" t="s">
        <v>245</v>
      </c>
      <c r="C138" s="4" t="s">
        <v>243</v>
      </c>
      <c r="D138" s="10">
        <v>2949.45</v>
      </c>
      <c r="E138" s="3"/>
      <c r="F138" s="10">
        <v>71.47</v>
      </c>
      <c r="G138" s="15">
        <f t="shared" si="21"/>
        <v>2877.98</v>
      </c>
      <c r="H138" s="3"/>
    </row>
    <row r="139" spans="1:8" ht="72" customHeight="1" x14ac:dyDescent="0.25">
      <c r="A139" s="11" t="s">
        <v>246</v>
      </c>
      <c r="B139" s="4" t="s">
        <v>247</v>
      </c>
      <c r="C139" s="4" t="s">
        <v>243</v>
      </c>
      <c r="D139" s="10">
        <v>2949.45</v>
      </c>
      <c r="E139" s="3"/>
      <c r="F139" s="10">
        <v>71.47</v>
      </c>
      <c r="G139" s="15">
        <f t="shared" si="21"/>
        <v>2877.98</v>
      </c>
      <c r="H139" s="3"/>
    </row>
    <row r="140" spans="1:8" ht="72" customHeight="1" x14ac:dyDescent="0.25">
      <c r="A140" s="11" t="s">
        <v>248</v>
      </c>
      <c r="B140" s="4" t="s">
        <v>249</v>
      </c>
      <c r="C140" s="4" t="s">
        <v>243</v>
      </c>
      <c r="D140" s="10">
        <v>2949.45</v>
      </c>
      <c r="E140" s="3"/>
      <c r="F140" s="10">
        <v>71.47</v>
      </c>
      <c r="G140" s="15">
        <f t="shared" si="21"/>
        <v>2877.98</v>
      </c>
      <c r="H140" s="3"/>
    </row>
    <row r="141" spans="1:8" ht="72" customHeight="1" x14ac:dyDescent="0.25">
      <c r="A141" s="11" t="s">
        <v>252</v>
      </c>
      <c r="B141" s="4" t="s">
        <v>253</v>
      </c>
      <c r="C141" s="4" t="s">
        <v>243</v>
      </c>
      <c r="D141" s="10">
        <v>2949.45</v>
      </c>
      <c r="E141" s="3"/>
      <c r="F141" s="10">
        <v>71.47</v>
      </c>
      <c r="G141" s="15">
        <f t="shared" si="21"/>
        <v>2877.98</v>
      </c>
      <c r="H141" s="3"/>
    </row>
    <row r="142" spans="1:8" ht="72" customHeight="1" x14ac:dyDescent="0.25">
      <c r="A142" s="11" t="s">
        <v>266</v>
      </c>
      <c r="B142" s="4" t="s">
        <v>254</v>
      </c>
      <c r="C142" s="4" t="s">
        <v>243</v>
      </c>
      <c r="D142" s="10">
        <v>2949.45</v>
      </c>
      <c r="E142" s="3"/>
      <c r="F142" s="10">
        <v>71.47</v>
      </c>
      <c r="G142" s="15">
        <f t="shared" si="21"/>
        <v>2877.98</v>
      </c>
      <c r="H142" s="3"/>
    </row>
    <row r="143" spans="1:8" ht="72" customHeight="1" x14ac:dyDescent="0.25">
      <c r="A143" s="11" t="s">
        <v>258</v>
      </c>
      <c r="B143" s="4" t="s">
        <v>257</v>
      </c>
      <c r="C143" s="4" t="s">
        <v>243</v>
      </c>
      <c r="D143" s="10">
        <v>2949.45</v>
      </c>
      <c r="E143" s="3"/>
      <c r="F143" s="10">
        <v>71.47</v>
      </c>
      <c r="G143" s="15">
        <f t="shared" si="21"/>
        <v>2877.98</v>
      </c>
      <c r="H143" s="3"/>
    </row>
    <row r="144" spans="1:8" ht="72" customHeight="1" x14ac:dyDescent="0.25">
      <c r="A144" s="41" t="s">
        <v>259</v>
      </c>
      <c r="B144" s="42" t="s">
        <v>260</v>
      </c>
      <c r="C144" s="42" t="s">
        <v>243</v>
      </c>
      <c r="D144" s="43">
        <v>2949.45</v>
      </c>
      <c r="E144" s="44"/>
      <c r="F144" s="43">
        <v>71.47</v>
      </c>
      <c r="G144" s="45">
        <f t="shared" si="21"/>
        <v>2877.98</v>
      </c>
      <c r="H144" s="44"/>
    </row>
    <row r="145" spans="1:8" ht="72" customHeight="1" x14ac:dyDescent="0.25">
      <c r="A145" s="11" t="s">
        <v>312</v>
      </c>
      <c r="B145" s="4" t="s">
        <v>313</v>
      </c>
      <c r="C145" s="4" t="s">
        <v>243</v>
      </c>
      <c r="D145" s="10">
        <v>2949.45</v>
      </c>
      <c r="E145" s="3"/>
      <c r="F145" s="10">
        <v>71.47</v>
      </c>
      <c r="G145" s="15">
        <f t="shared" si="21"/>
        <v>2877.98</v>
      </c>
      <c r="H145" s="3"/>
    </row>
    <row r="146" spans="1:8" x14ac:dyDescent="0.25">
      <c r="A146" s="14"/>
      <c r="C146" s="29" t="s">
        <v>26</v>
      </c>
      <c r="D146" s="40">
        <f>SUM(D135:D145)</f>
        <v>37947</v>
      </c>
      <c r="E146" s="40"/>
      <c r="F146" s="40">
        <f>SUM(F135:F145)</f>
        <v>2023.4000000000003</v>
      </c>
      <c r="G146" s="40">
        <f>SUM(G135:G145)</f>
        <v>35923.599999999999</v>
      </c>
    </row>
    <row r="147" spans="1:8" x14ac:dyDescent="0.25">
      <c r="A147" s="32"/>
    </row>
    <row r="148" spans="1:8" x14ac:dyDescent="0.2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2" t="s">
        <v>6</v>
      </c>
      <c r="H148" s="1" t="s">
        <v>7</v>
      </c>
    </row>
    <row r="149" spans="1:8" ht="81" customHeight="1" x14ac:dyDescent="0.25">
      <c r="A149" s="7" t="s">
        <v>276</v>
      </c>
      <c r="B149" s="4" t="s">
        <v>275</v>
      </c>
      <c r="C149" s="4" t="s">
        <v>292</v>
      </c>
      <c r="D149" s="10">
        <v>588</v>
      </c>
      <c r="E149" s="13">
        <v>174.24</v>
      </c>
      <c r="F149" s="11"/>
      <c r="G149" s="22">
        <f>D149+E149</f>
        <v>762.24</v>
      </c>
      <c r="H149" s="3"/>
    </row>
    <row r="150" spans="1:8" ht="81" customHeight="1" x14ac:dyDescent="0.25">
      <c r="A150" s="7" t="s">
        <v>277</v>
      </c>
      <c r="B150" s="4" t="s">
        <v>302</v>
      </c>
      <c r="C150" s="4" t="s">
        <v>293</v>
      </c>
      <c r="D150" s="10">
        <v>588</v>
      </c>
      <c r="E150" s="13">
        <v>174.24</v>
      </c>
      <c r="F150" s="3"/>
      <c r="G150" s="22">
        <f t="shared" ref="G150:G157" si="22">D150+E150</f>
        <v>762.24</v>
      </c>
      <c r="H150" s="3"/>
    </row>
    <row r="151" spans="1:8" ht="81" customHeight="1" x14ac:dyDescent="0.25">
      <c r="A151" s="7" t="s">
        <v>278</v>
      </c>
      <c r="B151" s="4" t="s">
        <v>279</v>
      </c>
      <c r="C151" s="4" t="s">
        <v>294</v>
      </c>
      <c r="D151" s="10">
        <v>588</v>
      </c>
      <c r="E151" s="13">
        <v>174.24</v>
      </c>
      <c r="F151" s="3"/>
      <c r="G151" s="22">
        <f t="shared" si="22"/>
        <v>762.24</v>
      </c>
      <c r="H151" s="3"/>
    </row>
    <row r="152" spans="1:8" ht="81" customHeight="1" x14ac:dyDescent="0.25">
      <c r="A152" s="7" t="s">
        <v>280</v>
      </c>
      <c r="B152" s="4" t="s">
        <v>281</v>
      </c>
      <c r="C152" s="4" t="s">
        <v>295</v>
      </c>
      <c r="D152" s="10">
        <v>588</v>
      </c>
      <c r="E152" s="13">
        <v>174.24</v>
      </c>
      <c r="F152" s="3"/>
      <c r="G152" s="22">
        <f t="shared" si="22"/>
        <v>762.24</v>
      </c>
      <c r="H152" s="3"/>
    </row>
    <row r="153" spans="1:8" ht="81" customHeight="1" x14ac:dyDescent="0.25">
      <c r="A153" s="7" t="s">
        <v>282</v>
      </c>
      <c r="B153" s="4" t="s">
        <v>283</v>
      </c>
      <c r="C153" s="4" t="s">
        <v>296</v>
      </c>
      <c r="D153" s="10">
        <v>588</v>
      </c>
      <c r="E153" s="13">
        <v>174.24</v>
      </c>
      <c r="F153" s="3"/>
      <c r="G153" s="22">
        <f t="shared" si="22"/>
        <v>762.24</v>
      </c>
      <c r="H153" s="3"/>
    </row>
    <row r="154" spans="1:8" ht="81" customHeight="1" x14ac:dyDescent="0.25">
      <c r="A154" s="7" t="s">
        <v>284</v>
      </c>
      <c r="B154" s="4" t="s">
        <v>285</v>
      </c>
      <c r="C154" s="4" t="s">
        <v>297</v>
      </c>
      <c r="D154" s="10">
        <v>588</v>
      </c>
      <c r="E154" s="13">
        <v>174.24</v>
      </c>
      <c r="F154" s="3"/>
      <c r="G154" s="22">
        <f t="shared" si="22"/>
        <v>762.24</v>
      </c>
      <c r="H154" s="3"/>
    </row>
    <row r="155" spans="1:8" ht="81" customHeight="1" x14ac:dyDescent="0.25">
      <c r="A155" s="7" t="s">
        <v>286</v>
      </c>
      <c r="B155" s="4" t="s">
        <v>287</v>
      </c>
      <c r="C155" s="4" t="s">
        <v>298</v>
      </c>
      <c r="D155" s="10">
        <v>588</v>
      </c>
      <c r="E155" s="13">
        <v>174.24</v>
      </c>
      <c r="F155" s="3"/>
      <c r="G155" s="22">
        <f t="shared" si="22"/>
        <v>762.24</v>
      </c>
      <c r="H155" s="3"/>
    </row>
    <row r="156" spans="1:8" ht="81" customHeight="1" x14ac:dyDescent="0.25">
      <c r="A156" s="7" t="s">
        <v>288</v>
      </c>
      <c r="B156" s="4" t="s">
        <v>289</v>
      </c>
      <c r="C156" s="4" t="s">
        <v>299</v>
      </c>
      <c r="D156" s="10">
        <v>588</v>
      </c>
      <c r="E156" s="13">
        <v>174.24</v>
      </c>
      <c r="F156" s="3"/>
      <c r="G156" s="22">
        <f t="shared" si="22"/>
        <v>762.24</v>
      </c>
      <c r="H156" s="3"/>
    </row>
    <row r="157" spans="1:8" ht="81" customHeight="1" x14ac:dyDescent="0.25">
      <c r="A157" s="7" t="s">
        <v>290</v>
      </c>
      <c r="B157" s="4" t="s">
        <v>291</v>
      </c>
      <c r="C157" s="4" t="s">
        <v>300</v>
      </c>
      <c r="D157" s="10">
        <v>588</v>
      </c>
      <c r="E157" s="13">
        <v>174.24</v>
      </c>
      <c r="F157" s="3"/>
      <c r="G157" s="22">
        <f t="shared" si="22"/>
        <v>762.24</v>
      </c>
      <c r="H157" s="3"/>
    </row>
    <row r="158" spans="1:8" x14ac:dyDescent="0.25">
      <c r="C158" s="2" t="s">
        <v>26</v>
      </c>
      <c r="D158" s="35">
        <f>SUM(D149:D157)</f>
        <v>5292</v>
      </c>
      <c r="E158" s="35">
        <f>SUM(E149:E157)</f>
        <v>1568.16</v>
      </c>
      <c r="F158" s="35">
        <f>SUM(F149:F157)</f>
        <v>0</v>
      </c>
      <c r="G158" s="35">
        <f>SUM(G149:G157)</f>
        <v>6860.1599999999989</v>
      </c>
    </row>
  </sheetData>
  <mergeCells count="15">
    <mergeCell ref="A110:H110"/>
    <mergeCell ref="A120:H120"/>
    <mergeCell ref="A134:H134"/>
    <mergeCell ref="A46:H46"/>
    <mergeCell ref="A58:H58"/>
    <mergeCell ref="A68:H68"/>
    <mergeCell ref="A73:H73"/>
    <mergeCell ref="A88:H88"/>
    <mergeCell ref="A103:H103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59" orientation="landscape" horizontalDpi="0" verticalDpi="0" r:id="rId1"/>
  <headerFooter>
    <oddHeader>&amp;CNOMINA DE EMPLEADOS DEL H. AYUNTAMIENTO DE ATENGO JAL.
CORRESPONDIENTE AL PERIODO DE    16    AL    31  DE JULIO DE   2013.</oddHeader>
    <oddFooter>&amp;L____________________________________________________
C.D ROSENDO PEREZ LEPE
PRESIDENTE MUNICIPAL&amp;R____________________________________________________
LIC.KARINA MAGAÑA PATIÑO
SECRETARIO GENERAL</oddFooter>
  </headerFooter>
  <rowBreaks count="8" manualBreakCount="8">
    <brk id="18" max="16383" man="1"/>
    <brk id="43" max="16383" man="1"/>
    <brk id="65" max="16383" man="1"/>
    <brk id="85" max="16383" man="1"/>
    <brk id="100" max="16383" man="1"/>
    <brk id="117" max="16383" man="1"/>
    <brk id="131" max="16383" man="1"/>
    <brk id="14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38" zoomScaleNormal="100" workbookViewId="0">
      <selection activeCell="A126" sqref="A126:XFD126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36.7109375" customWidth="1"/>
    <col min="4" max="4" width="14" customWidth="1"/>
    <col min="5" max="5" width="13.140625" customWidth="1"/>
    <col min="6" max="6" width="12.7109375" customWidth="1"/>
    <col min="7" max="7" width="13.5703125" customWidth="1"/>
    <col min="8" max="8" width="57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4.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4.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4.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4.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4.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4.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8.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58.5" customHeight="1" x14ac:dyDescent="0.25">
      <c r="A14" s="7" t="s">
        <v>314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58.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58.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53.2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53.2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56.2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7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3.7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63.7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3.75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63.75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42.7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42.7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42.7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42.7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42.7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42.7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42.7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42.7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57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57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57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57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57" customHeight="1" x14ac:dyDescent="0.25">
      <c r="A63" s="7" t="s">
        <v>108</v>
      </c>
      <c r="B63" s="4" t="s">
        <v>109</v>
      </c>
      <c r="C63" s="5" t="s">
        <v>311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53.2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57.75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57.75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57.75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57.75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57.75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57.75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57.75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57.75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57.75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57.75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ht="17.25" customHeight="1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59.25" customHeight="1" x14ac:dyDescent="0.25">
      <c r="A89" s="11" t="s">
        <v>152</v>
      </c>
      <c r="B89" s="11" t="s">
        <v>153</v>
      </c>
      <c r="C89" s="4" t="s">
        <v>13</v>
      </c>
      <c r="D89" s="10">
        <v>1680</v>
      </c>
      <c r="E89" s="10">
        <v>104.2</v>
      </c>
      <c r="F89" s="10"/>
      <c r="G89" s="22">
        <f t="shared" ref="G89:G99" si="13">D89+E89-F89</f>
        <v>1784.2</v>
      </c>
      <c r="H89" s="3"/>
    </row>
    <row r="90" spans="1:8" ht="59.25" customHeight="1" x14ac:dyDescent="0.25">
      <c r="A90" s="11" t="s">
        <v>154</v>
      </c>
      <c r="B90" s="11" t="s">
        <v>155</v>
      </c>
      <c r="C90" s="4" t="s">
        <v>156</v>
      </c>
      <c r="D90" s="10">
        <v>6825</v>
      </c>
      <c r="E90" s="10"/>
      <c r="F90" s="10">
        <v>910.63</v>
      </c>
      <c r="G90" s="22">
        <f t="shared" si="13"/>
        <v>5914.37</v>
      </c>
      <c r="H90" s="3"/>
    </row>
    <row r="91" spans="1:8" ht="59.25" customHeight="1" x14ac:dyDescent="0.25">
      <c r="A91" s="11" t="s">
        <v>157</v>
      </c>
      <c r="B91" s="11" t="s">
        <v>158</v>
      </c>
      <c r="C91" s="4" t="s">
        <v>159</v>
      </c>
      <c r="D91" s="10">
        <v>2910.6</v>
      </c>
      <c r="E91" s="10"/>
      <c r="F91" s="10">
        <v>67.239999999999995</v>
      </c>
      <c r="G91" s="22">
        <f t="shared" si="13"/>
        <v>2843.36</v>
      </c>
      <c r="H91" s="3"/>
    </row>
    <row r="92" spans="1:8" ht="59.25" customHeight="1" x14ac:dyDescent="0.25">
      <c r="A92" s="11" t="s">
        <v>163</v>
      </c>
      <c r="B92" s="11" t="s">
        <v>164</v>
      </c>
      <c r="C92" s="4" t="s">
        <v>91</v>
      </c>
      <c r="D92" s="10">
        <v>2465.9299999999998</v>
      </c>
      <c r="E92" s="10"/>
      <c r="F92" s="10">
        <v>3.86</v>
      </c>
      <c r="G92" s="22">
        <f t="shared" si="13"/>
        <v>2462.0699999999997</v>
      </c>
      <c r="H92" s="3"/>
    </row>
    <row r="93" spans="1:8" ht="59.25" customHeight="1" x14ac:dyDescent="0.25">
      <c r="A93" s="11" t="s">
        <v>165</v>
      </c>
      <c r="B93" s="11" t="s">
        <v>166</v>
      </c>
      <c r="C93" s="4" t="s">
        <v>167</v>
      </c>
      <c r="D93" s="10">
        <v>2873.85</v>
      </c>
      <c r="E93" s="10"/>
      <c r="F93" s="10">
        <v>63.24</v>
      </c>
      <c r="G93" s="22">
        <f t="shared" si="13"/>
        <v>2810.61</v>
      </c>
      <c r="H93" s="3"/>
    </row>
    <row r="94" spans="1:8" ht="59.25" customHeight="1" x14ac:dyDescent="0.25">
      <c r="A94" s="11" t="s">
        <v>168</v>
      </c>
      <c r="B94" s="11" t="s">
        <v>169</v>
      </c>
      <c r="C94" s="4" t="s">
        <v>170</v>
      </c>
      <c r="D94" s="10">
        <v>2756.25</v>
      </c>
      <c r="E94" s="10"/>
      <c r="F94" s="10">
        <v>50.45</v>
      </c>
      <c r="G94" s="22">
        <f t="shared" si="13"/>
        <v>2705.8</v>
      </c>
      <c r="H94" s="3"/>
    </row>
    <row r="95" spans="1:8" ht="59.25" customHeight="1" x14ac:dyDescent="0.25">
      <c r="A95" s="11" t="s">
        <v>171</v>
      </c>
      <c r="B95" s="11" t="s">
        <v>172</v>
      </c>
      <c r="C95" s="4" t="s">
        <v>173</v>
      </c>
      <c r="D95" s="10">
        <v>1751.4</v>
      </c>
      <c r="E95" s="10">
        <v>87.63</v>
      </c>
      <c r="F95" s="10"/>
      <c r="G95" s="22">
        <f t="shared" si="13"/>
        <v>1839.0300000000002</v>
      </c>
      <c r="H95" s="3"/>
    </row>
    <row r="96" spans="1:8" ht="59.25" customHeight="1" x14ac:dyDescent="0.25">
      <c r="A96" s="11" t="s">
        <v>174</v>
      </c>
      <c r="B96" s="11" t="s">
        <v>175</v>
      </c>
      <c r="C96" s="4" t="s">
        <v>173</v>
      </c>
      <c r="D96" s="10">
        <v>1751.4</v>
      </c>
      <c r="E96" s="10">
        <v>87.63</v>
      </c>
      <c r="F96" s="10"/>
      <c r="G96" s="22">
        <f t="shared" si="13"/>
        <v>1839.0300000000002</v>
      </c>
      <c r="H96" s="3"/>
    </row>
    <row r="97" spans="1:8" ht="59.25" customHeight="1" x14ac:dyDescent="0.25">
      <c r="A97" s="11" t="s">
        <v>176</v>
      </c>
      <c r="B97" s="11" t="s">
        <v>177</v>
      </c>
      <c r="C97" s="4" t="s">
        <v>178</v>
      </c>
      <c r="D97" s="10">
        <v>3104.85</v>
      </c>
      <c r="E97" s="10"/>
      <c r="F97" s="10">
        <v>108.62</v>
      </c>
      <c r="G97" s="22">
        <f t="shared" si="13"/>
        <v>2996.23</v>
      </c>
      <c r="H97" s="3"/>
    </row>
    <row r="98" spans="1:8" ht="59.25" customHeight="1" x14ac:dyDescent="0.25">
      <c r="A98" s="11" t="s">
        <v>179</v>
      </c>
      <c r="B98" s="11" t="s">
        <v>180</v>
      </c>
      <c r="C98" s="4" t="s">
        <v>181</v>
      </c>
      <c r="D98" s="10">
        <v>3104.85</v>
      </c>
      <c r="E98" s="10"/>
      <c r="F98" s="10">
        <v>108.62</v>
      </c>
      <c r="G98" s="22">
        <f t="shared" si="13"/>
        <v>2996.23</v>
      </c>
      <c r="H98" s="3"/>
    </row>
    <row r="99" spans="1:8" ht="59.25" customHeight="1" x14ac:dyDescent="0.25">
      <c r="A99" s="11" t="s">
        <v>182</v>
      </c>
      <c r="B99" s="11" t="s">
        <v>183</v>
      </c>
      <c r="C99" s="4" t="s">
        <v>265</v>
      </c>
      <c r="D99" s="10">
        <v>2668.05</v>
      </c>
      <c r="E99" s="10"/>
      <c r="F99" s="10">
        <v>40.85</v>
      </c>
      <c r="G99" s="22">
        <f t="shared" si="13"/>
        <v>2627.2000000000003</v>
      </c>
      <c r="H99" s="3"/>
    </row>
    <row r="100" spans="1:8" x14ac:dyDescent="0.25">
      <c r="C100" s="12" t="s">
        <v>26</v>
      </c>
      <c r="D100" s="19">
        <f>SUM(D89:D99)</f>
        <v>31892.18</v>
      </c>
      <c r="E100" s="19">
        <f>SUM(E89:E99)</f>
        <v>279.45999999999998</v>
      </c>
      <c r="F100" s="19">
        <f>SUM(F89:F99)</f>
        <v>1353.5099999999998</v>
      </c>
      <c r="G100" s="19">
        <f>SUM(G89:G99)</f>
        <v>30818.129999999997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57.75" customHeight="1" x14ac:dyDescent="0.25">
      <c r="A104" s="7" t="s">
        <v>188</v>
      </c>
      <c r="B104" s="4" t="s">
        <v>189</v>
      </c>
      <c r="C104" s="4" t="s">
        <v>190</v>
      </c>
      <c r="D104" s="10">
        <v>3406.73</v>
      </c>
      <c r="E104" s="10"/>
      <c r="F104" s="10">
        <v>141.74</v>
      </c>
      <c r="G104" s="22">
        <f t="shared" ref="G104:G106" si="14">D104+E104-F104</f>
        <v>3264.99</v>
      </c>
      <c r="H104" s="3"/>
    </row>
    <row r="105" spans="1:8" ht="57.75" customHeight="1" x14ac:dyDescent="0.25">
      <c r="A105" s="7" t="s">
        <v>191</v>
      </c>
      <c r="B105" s="4" t="s">
        <v>192</v>
      </c>
      <c r="C105" s="4" t="s">
        <v>193</v>
      </c>
      <c r="D105" s="10">
        <v>2315.25</v>
      </c>
      <c r="E105" s="10">
        <v>26.93</v>
      </c>
      <c r="F105" s="10"/>
      <c r="G105" s="22">
        <f t="shared" si="14"/>
        <v>2342.1799999999998</v>
      </c>
      <c r="H105" s="3"/>
    </row>
    <row r="106" spans="1:8" ht="57.75" customHeight="1" x14ac:dyDescent="0.25">
      <c r="A106" s="7" t="s">
        <v>194</v>
      </c>
      <c r="B106" s="4" t="s">
        <v>195</v>
      </c>
      <c r="C106" s="4" t="s">
        <v>193</v>
      </c>
      <c r="D106" s="10">
        <v>2315.25</v>
      </c>
      <c r="E106" s="10">
        <v>26.93</v>
      </c>
      <c r="F106" s="10"/>
      <c r="G106" s="22">
        <f t="shared" si="14"/>
        <v>2342.1799999999998</v>
      </c>
      <c r="H106" s="3"/>
    </row>
    <row r="107" spans="1:8" x14ac:dyDescent="0.25">
      <c r="C107" s="12" t="s">
        <v>37</v>
      </c>
      <c r="D107" s="38">
        <f>SUM(D104:D106)</f>
        <v>8037.23</v>
      </c>
      <c r="E107" s="38">
        <f t="shared" ref="E107:G107" si="15">SUM(E104:E106)</f>
        <v>53.86</v>
      </c>
      <c r="F107" s="38">
        <f t="shared" si="15"/>
        <v>141.74</v>
      </c>
      <c r="G107" s="38">
        <f t="shared" si="15"/>
        <v>7949.35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6" customHeight="1" x14ac:dyDescent="0.25">
      <c r="A111" s="7" t="s">
        <v>197</v>
      </c>
      <c r="B111" s="11" t="s">
        <v>198</v>
      </c>
      <c r="C111" s="4" t="s">
        <v>199</v>
      </c>
      <c r="D111" s="13">
        <v>1618.05</v>
      </c>
      <c r="E111" s="13">
        <v>108.16</v>
      </c>
      <c r="F111" s="13"/>
      <c r="G111" s="22">
        <f t="shared" ref="G111:G115" si="16">D111+E111-F111</f>
        <v>1726.21</v>
      </c>
      <c r="H111" s="3"/>
    </row>
    <row r="112" spans="1:8" ht="66" customHeight="1" x14ac:dyDescent="0.25">
      <c r="A112" s="7" t="s">
        <v>200</v>
      </c>
      <c r="B112" s="11" t="s">
        <v>201</v>
      </c>
      <c r="C112" s="4" t="s">
        <v>202</v>
      </c>
      <c r="D112" s="13">
        <v>1190.7</v>
      </c>
      <c r="E112" s="13">
        <v>135.51</v>
      </c>
      <c r="F112" s="13"/>
      <c r="G112" s="22">
        <f t="shared" si="16"/>
        <v>1326.21</v>
      </c>
      <c r="H112" s="3"/>
    </row>
    <row r="113" spans="1:8" ht="66" customHeight="1" x14ac:dyDescent="0.25">
      <c r="A113" s="7" t="s">
        <v>203</v>
      </c>
      <c r="B113" s="11" t="s">
        <v>204</v>
      </c>
      <c r="C113" s="4" t="s">
        <v>205</v>
      </c>
      <c r="D113" s="13">
        <v>1050</v>
      </c>
      <c r="E113" s="13">
        <v>144.66999999999999</v>
      </c>
      <c r="F113" s="13"/>
      <c r="G113" s="22">
        <f t="shared" si="16"/>
        <v>1194.67</v>
      </c>
      <c r="H113" s="3"/>
    </row>
    <row r="114" spans="1:8" ht="66" customHeight="1" x14ac:dyDescent="0.25">
      <c r="A114" s="7" t="s">
        <v>206</v>
      </c>
      <c r="B114" s="11" t="s">
        <v>207</v>
      </c>
      <c r="C114" s="4" t="s">
        <v>88</v>
      </c>
      <c r="D114" s="13">
        <v>2201.33</v>
      </c>
      <c r="E114" s="13">
        <v>39.32</v>
      </c>
      <c r="F114" s="13"/>
      <c r="G114" s="22">
        <f t="shared" si="16"/>
        <v>2240.65</v>
      </c>
      <c r="H114" s="3"/>
    </row>
    <row r="115" spans="1:8" ht="66" customHeight="1" x14ac:dyDescent="0.25">
      <c r="A115" s="7" t="s">
        <v>208</v>
      </c>
      <c r="B115" s="11" t="s">
        <v>209</v>
      </c>
      <c r="C115" s="4" t="s">
        <v>210</v>
      </c>
      <c r="D115" s="13">
        <v>1575</v>
      </c>
      <c r="E115" s="13">
        <v>110.92</v>
      </c>
      <c r="F115" s="13"/>
      <c r="G115" s="22">
        <f t="shared" si="16"/>
        <v>1685.92</v>
      </c>
      <c r="H115" s="3"/>
    </row>
    <row r="116" spans="1:8" x14ac:dyDescent="0.25">
      <c r="C116" s="12" t="s">
        <v>37</v>
      </c>
      <c r="D116" s="35">
        <f>SUM(D111:D115)</f>
        <v>7635.08</v>
      </c>
      <c r="E116" s="35">
        <f t="shared" ref="E116:G116" si="17">SUM(E111:E115)</f>
        <v>538.57999999999993</v>
      </c>
      <c r="F116" s="35">
        <f t="shared" si="17"/>
        <v>0</v>
      </c>
      <c r="G116" s="35">
        <f t="shared" si="17"/>
        <v>8173.66</v>
      </c>
      <c r="H116" s="9"/>
    </row>
    <row r="117" spans="1:8" x14ac:dyDescent="0.25">
      <c r="C117" s="12" t="s">
        <v>26</v>
      </c>
      <c r="D117" s="35">
        <f>D107+D116</f>
        <v>15672.31</v>
      </c>
      <c r="E117" s="35">
        <f t="shared" ref="E117:G117" si="18">E107+E116</f>
        <v>592.43999999999994</v>
      </c>
      <c r="F117" s="35">
        <f t="shared" si="18"/>
        <v>141.74</v>
      </c>
      <c r="G117" s="35">
        <f t="shared" si="18"/>
        <v>16123.01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ht="69" customHeight="1" x14ac:dyDescent="0.25">
      <c r="A121" s="7" t="s">
        <v>212</v>
      </c>
      <c r="B121" s="4" t="s">
        <v>213</v>
      </c>
      <c r="C121" s="4" t="s">
        <v>214</v>
      </c>
      <c r="D121" s="13">
        <v>8400</v>
      </c>
      <c r="E121" s="13"/>
      <c r="F121" s="13">
        <v>1247.05</v>
      </c>
      <c r="G121" s="22">
        <f t="shared" ref="G121:G129" si="19">D121+E121-F121</f>
        <v>7152.95</v>
      </c>
      <c r="H121" s="3"/>
    </row>
    <row r="122" spans="1:8" ht="69" customHeight="1" x14ac:dyDescent="0.25">
      <c r="A122" s="7" t="s">
        <v>306</v>
      </c>
      <c r="B122" s="4" t="s">
        <v>216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69" customHeight="1" x14ac:dyDescent="0.25">
      <c r="A123" s="7" t="s">
        <v>218</v>
      </c>
      <c r="B123" s="4" t="s">
        <v>219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69" customHeight="1" x14ac:dyDescent="0.25">
      <c r="A124" s="7" t="s">
        <v>220</v>
      </c>
      <c r="B124" s="4" t="s">
        <v>221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69" customHeight="1" x14ac:dyDescent="0.25">
      <c r="A125" s="7" t="s">
        <v>222</v>
      </c>
      <c r="B125" s="4" t="s">
        <v>223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69" customHeight="1" x14ac:dyDescent="0.25">
      <c r="A126" s="7" t="s">
        <v>226</v>
      </c>
      <c r="B126" s="4" t="s">
        <v>227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ht="69" customHeight="1" x14ac:dyDescent="0.25">
      <c r="A127" s="7" t="s">
        <v>228</v>
      </c>
      <c r="B127" s="4" t="s">
        <v>229</v>
      </c>
      <c r="C127" s="4" t="s">
        <v>217</v>
      </c>
      <c r="D127" s="13">
        <v>3858.75</v>
      </c>
      <c r="E127" s="13"/>
      <c r="F127" s="13">
        <v>326.49</v>
      </c>
      <c r="G127" s="22">
        <f t="shared" si="19"/>
        <v>3532.26</v>
      </c>
      <c r="H127" s="3"/>
    </row>
    <row r="128" spans="1:8" ht="69" customHeight="1" x14ac:dyDescent="0.25">
      <c r="A128" s="7" t="s">
        <v>230</v>
      </c>
      <c r="B128" s="4" t="s">
        <v>231</v>
      </c>
      <c r="C128" s="4" t="s">
        <v>217</v>
      </c>
      <c r="D128" s="13">
        <v>3858.75</v>
      </c>
      <c r="E128" s="13"/>
      <c r="F128" s="13">
        <v>326.49</v>
      </c>
      <c r="G128" s="22">
        <f t="shared" si="19"/>
        <v>3532.26</v>
      </c>
      <c r="H128" s="3"/>
    </row>
    <row r="129" spans="1:8" ht="69" customHeight="1" x14ac:dyDescent="0.25">
      <c r="A129" s="7" t="s">
        <v>232</v>
      </c>
      <c r="B129" s="4" t="s">
        <v>233</v>
      </c>
      <c r="C129" s="4" t="s">
        <v>217</v>
      </c>
      <c r="D129" s="13">
        <v>3858.75</v>
      </c>
      <c r="E129" s="13"/>
      <c r="F129" s="13">
        <v>326.49</v>
      </c>
      <c r="G129" s="22">
        <f t="shared" si="19"/>
        <v>3532.26</v>
      </c>
      <c r="H129" s="3"/>
    </row>
    <row r="130" spans="1:8" x14ac:dyDescent="0.25">
      <c r="A130" s="16"/>
      <c r="B130" s="17"/>
      <c r="C130" s="2" t="s">
        <v>26</v>
      </c>
      <c r="D130" s="39">
        <f>SUM(D121:D129)</f>
        <v>39270</v>
      </c>
      <c r="E130" s="39">
        <f>SUM(E121:E129)</f>
        <v>0</v>
      </c>
      <c r="F130" s="39">
        <f>SUM(F121:F129)</f>
        <v>3858.9699999999993</v>
      </c>
      <c r="G130" s="39">
        <f>SUM(G121:G129)</f>
        <v>35411.030000000006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64.5" customHeight="1" x14ac:dyDescent="0.25">
      <c r="A134" s="11" t="s">
        <v>235</v>
      </c>
      <c r="B134" s="4" t="s">
        <v>236</v>
      </c>
      <c r="C134" s="4" t="s">
        <v>237</v>
      </c>
      <c r="D134" s="10">
        <v>7350</v>
      </c>
      <c r="E134" s="3"/>
      <c r="F134" s="10">
        <v>1022.77</v>
      </c>
      <c r="G134" s="15">
        <f>D134+E134-F134</f>
        <v>6327.23</v>
      </c>
      <c r="H134" s="3"/>
    </row>
    <row r="135" spans="1:8" ht="64.5" customHeight="1" x14ac:dyDescent="0.25">
      <c r="A135" s="11" t="s">
        <v>238</v>
      </c>
      <c r="B135" s="4" t="s">
        <v>239</v>
      </c>
      <c r="C135" s="4" t="s">
        <v>240</v>
      </c>
      <c r="D135" s="10">
        <v>4051.95</v>
      </c>
      <c r="E135" s="3"/>
      <c r="F135" s="10">
        <v>357.4</v>
      </c>
      <c r="G135" s="15">
        <f t="shared" ref="G135:G144" si="20">D135+E135-F135</f>
        <v>3694.5499999999997</v>
      </c>
      <c r="H135" s="34"/>
    </row>
    <row r="136" spans="1:8" ht="64.5" customHeight="1" x14ac:dyDescent="0.25">
      <c r="A136" s="11" t="s">
        <v>241</v>
      </c>
      <c r="B136" s="4" t="s">
        <v>242</v>
      </c>
      <c r="C136" s="4" t="s">
        <v>243</v>
      </c>
      <c r="D136" s="10">
        <v>2949.45</v>
      </c>
      <c r="E136" s="34"/>
      <c r="F136" s="10">
        <v>71.47</v>
      </c>
      <c r="G136" s="15">
        <f t="shared" si="20"/>
        <v>2877.98</v>
      </c>
      <c r="H136" s="3"/>
    </row>
    <row r="137" spans="1:8" ht="64.5" customHeight="1" x14ac:dyDescent="0.25">
      <c r="A137" s="11" t="s">
        <v>244</v>
      </c>
      <c r="B137" s="4" t="s">
        <v>245</v>
      </c>
      <c r="C137" s="4" t="s">
        <v>243</v>
      </c>
      <c r="D137" s="10">
        <v>2949.45</v>
      </c>
      <c r="E137" s="3"/>
      <c r="F137" s="10">
        <v>71.47</v>
      </c>
      <c r="G137" s="15">
        <f t="shared" si="20"/>
        <v>2877.98</v>
      </c>
      <c r="H137" s="3"/>
    </row>
    <row r="138" spans="1:8" ht="64.5" customHeight="1" x14ac:dyDescent="0.25">
      <c r="A138" s="11" t="s">
        <v>246</v>
      </c>
      <c r="B138" s="4" t="s">
        <v>247</v>
      </c>
      <c r="C138" s="4" t="s">
        <v>243</v>
      </c>
      <c r="D138" s="10">
        <v>2949.45</v>
      </c>
      <c r="E138" s="3"/>
      <c r="F138" s="10">
        <v>71.47</v>
      </c>
      <c r="G138" s="15">
        <f t="shared" si="20"/>
        <v>2877.98</v>
      </c>
      <c r="H138" s="3"/>
    </row>
    <row r="139" spans="1:8" ht="64.5" customHeight="1" x14ac:dyDescent="0.25">
      <c r="A139" s="11" t="s">
        <v>248</v>
      </c>
      <c r="B139" s="4" t="s">
        <v>249</v>
      </c>
      <c r="C139" s="4" t="s">
        <v>243</v>
      </c>
      <c r="D139" s="10">
        <v>2949.45</v>
      </c>
      <c r="E139" s="3"/>
      <c r="F139" s="10">
        <v>71.47</v>
      </c>
      <c r="G139" s="15">
        <f t="shared" si="20"/>
        <v>2877.98</v>
      </c>
      <c r="H139" s="3"/>
    </row>
    <row r="140" spans="1:8" ht="64.5" customHeight="1" x14ac:dyDescent="0.25">
      <c r="A140" s="11" t="s">
        <v>252</v>
      </c>
      <c r="B140" s="4" t="s">
        <v>253</v>
      </c>
      <c r="C140" s="4" t="s">
        <v>243</v>
      </c>
      <c r="D140" s="10">
        <v>2949.45</v>
      </c>
      <c r="E140" s="3"/>
      <c r="F140" s="10">
        <v>71.47</v>
      </c>
      <c r="G140" s="15">
        <f t="shared" si="20"/>
        <v>2877.98</v>
      </c>
      <c r="H140" s="3"/>
    </row>
    <row r="141" spans="1:8" ht="64.5" customHeight="1" x14ac:dyDescent="0.25">
      <c r="A141" s="11" t="s">
        <v>266</v>
      </c>
      <c r="B141" s="4" t="s">
        <v>254</v>
      </c>
      <c r="C141" s="4" t="s">
        <v>243</v>
      </c>
      <c r="D141" s="10">
        <v>2949.45</v>
      </c>
      <c r="E141" s="3"/>
      <c r="F141" s="10">
        <v>71.47</v>
      </c>
      <c r="G141" s="15">
        <f t="shared" si="20"/>
        <v>2877.98</v>
      </c>
      <c r="H141" s="3"/>
    </row>
    <row r="142" spans="1:8" ht="64.5" customHeight="1" x14ac:dyDescent="0.25">
      <c r="A142" s="11" t="s">
        <v>258</v>
      </c>
      <c r="B142" s="4" t="s">
        <v>257</v>
      </c>
      <c r="C142" s="4" t="s">
        <v>243</v>
      </c>
      <c r="D142" s="10">
        <v>2949.45</v>
      </c>
      <c r="E142" s="3"/>
      <c r="F142" s="10">
        <v>71.47</v>
      </c>
      <c r="G142" s="15">
        <f t="shared" si="20"/>
        <v>2877.98</v>
      </c>
      <c r="H142" s="3"/>
    </row>
    <row r="143" spans="1:8" ht="64.5" customHeight="1" x14ac:dyDescent="0.25">
      <c r="A143" s="41" t="s">
        <v>259</v>
      </c>
      <c r="B143" s="42" t="s">
        <v>260</v>
      </c>
      <c r="C143" s="42" t="s">
        <v>243</v>
      </c>
      <c r="D143" s="43">
        <v>2949.45</v>
      </c>
      <c r="E143" s="44"/>
      <c r="F143" s="43">
        <v>71.47</v>
      </c>
      <c r="G143" s="45">
        <f t="shared" si="20"/>
        <v>2877.98</v>
      </c>
      <c r="H143" s="44"/>
    </row>
    <row r="144" spans="1:8" ht="64.5" customHeight="1" x14ac:dyDescent="0.25">
      <c r="A144" s="11" t="s">
        <v>312</v>
      </c>
      <c r="B144" s="4" t="s">
        <v>313</v>
      </c>
      <c r="C144" s="4" t="s">
        <v>243</v>
      </c>
      <c r="D144" s="10">
        <v>2949.45</v>
      </c>
      <c r="E144" s="3"/>
      <c r="F144" s="10">
        <v>71.47</v>
      </c>
      <c r="G144" s="15">
        <f t="shared" si="20"/>
        <v>2877.98</v>
      </c>
      <c r="H144" s="3"/>
    </row>
    <row r="145" spans="1:8" x14ac:dyDescent="0.25">
      <c r="A145" s="14"/>
      <c r="C145" s="29" t="s">
        <v>26</v>
      </c>
      <c r="D145" s="40">
        <f>SUM(D134:D144)</f>
        <v>37947</v>
      </c>
      <c r="E145" s="40"/>
      <c r="F145" s="40">
        <f>SUM(F134:F144)</f>
        <v>2023.4000000000003</v>
      </c>
      <c r="G145" s="40">
        <f>SUM(G134:G144)</f>
        <v>35923.599999999999</v>
      </c>
    </row>
    <row r="146" spans="1:8" x14ac:dyDescent="0.25">
      <c r="A146" s="32"/>
    </row>
    <row r="147" spans="1:8" x14ac:dyDescent="0.2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2" t="s">
        <v>6</v>
      </c>
      <c r="H147" s="1" t="s">
        <v>7</v>
      </c>
    </row>
    <row r="148" spans="1:8" ht="63" customHeight="1" x14ac:dyDescent="0.25">
      <c r="A148" s="7" t="s">
        <v>276</v>
      </c>
      <c r="B148" s="4" t="s">
        <v>275</v>
      </c>
      <c r="C148" s="4" t="s">
        <v>292</v>
      </c>
      <c r="D148" s="10">
        <v>588</v>
      </c>
      <c r="E148" s="13">
        <v>174.24</v>
      </c>
      <c r="F148" s="11"/>
      <c r="G148" s="22">
        <f>D148+E148</f>
        <v>762.24</v>
      </c>
      <c r="H148" s="3"/>
    </row>
    <row r="149" spans="1:8" ht="63" customHeight="1" x14ac:dyDescent="0.25">
      <c r="A149" s="7" t="s">
        <v>277</v>
      </c>
      <c r="B149" s="4" t="s">
        <v>302</v>
      </c>
      <c r="C149" s="4" t="s">
        <v>293</v>
      </c>
      <c r="D149" s="10">
        <v>588</v>
      </c>
      <c r="E149" s="13">
        <v>174.24</v>
      </c>
      <c r="F149" s="3"/>
      <c r="G149" s="22">
        <f t="shared" ref="G149:G156" si="21">D149+E149</f>
        <v>762.24</v>
      </c>
      <c r="H149" s="3"/>
    </row>
    <row r="150" spans="1:8" ht="63" customHeight="1" x14ac:dyDescent="0.25">
      <c r="A150" s="7" t="s">
        <v>278</v>
      </c>
      <c r="B150" s="4" t="s">
        <v>279</v>
      </c>
      <c r="C150" s="4" t="s">
        <v>294</v>
      </c>
      <c r="D150" s="10">
        <v>588</v>
      </c>
      <c r="E150" s="13">
        <v>174.24</v>
      </c>
      <c r="F150" s="3"/>
      <c r="G150" s="22">
        <f t="shared" si="21"/>
        <v>762.24</v>
      </c>
      <c r="H150" s="3"/>
    </row>
    <row r="151" spans="1:8" ht="63" customHeight="1" x14ac:dyDescent="0.25">
      <c r="A151" s="7" t="s">
        <v>280</v>
      </c>
      <c r="B151" s="4" t="s">
        <v>281</v>
      </c>
      <c r="C151" s="4" t="s">
        <v>295</v>
      </c>
      <c r="D151" s="10">
        <v>588</v>
      </c>
      <c r="E151" s="13">
        <v>174.24</v>
      </c>
      <c r="F151" s="3"/>
      <c r="G151" s="22">
        <f t="shared" si="21"/>
        <v>762.24</v>
      </c>
      <c r="H151" s="3"/>
    </row>
    <row r="152" spans="1:8" ht="63" customHeight="1" x14ac:dyDescent="0.25">
      <c r="A152" s="7" t="s">
        <v>282</v>
      </c>
      <c r="B152" s="4" t="s">
        <v>283</v>
      </c>
      <c r="C152" s="4" t="s">
        <v>296</v>
      </c>
      <c r="D152" s="10">
        <v>588</v>
      </c>
      <c r="E152" s="13">
        <v>174.24</v>
      </c>
      <c r="F152" s="3"/>
      <c r="G152" s="22">
        <f t="shared" si="21"/>
        <v>762.24</v>
      </c>
      <c r="H152" s="3"/>
    </row>
    <row r="153" spans="1:8" ht="63" customHeight="1" x14ac:dyDescent="0.25">
      <c r="A153" s="7" t="s">
        <v>284</v>
      </c>
      <c r="B153" s="4" t="s">
        <v>285</v>
      </c>
      <c r="C153" s="4" t="s">
        <v>297</v>
      </c>
      <c r="D153" s="10">
        <v>588</v>
      </c>
      <c r="E153" s="13">
        <v>174.24</v>
      </c>
      <c r="F153" s="3"/>
      <c r="G153" s="22">
        <f t="shared" si="21"/>
        <v>762.24</v>
      </c>
      <c r="H153" s="3"/>
    </row>
    <row r="154" spans="1:8" ht="63" customHeight="1" x14ac:dyDescent="0.25">
      <c r="A154" s="7" t="s">
        <v>286</v>
      </c>
      <c r="B154" s="4" t="s">
        <v>287</v>
      </c>
      <c r="C154" s="4" t="s">
        <v>298</v>
      </c>
      <c r="D154" s="10">
        <v>588</v>
      </c>
      <c r="E154" s="13">
        <v>174.24</v>
      </c>
      <c r="F154" s="3"/>
      <c r="G154" s="22">
        <f t="shared" si="21"/>
        <v>762.24</v>
      </c>
      <c r="H154" s="3"/>
    </row>
    <row r="155" spans="1:8" ht="63" customHeight="1" x14ac:dyDescent="0.25">
      <c r="A155" s="7" t="s">
        <v>288</v>
      </c>
      <c r="B155" s="4" t="s">
        <v>289</v>
      </c>
      <c r="C155" s="4" t="s">
        <v>299</v>
      </c>
      <c r="D155" s="10">
        <v>588</v>
      </c>
      <c r="E155" s="13">
        <v>174.24</v>
      </c>
      <c r="F155" s="3"/>
      <c r="G155" s="22">
        <f t="shared" si="21"/>
        <v>762.24</v>
      </c>
      <c r="H155" s="3"/>
    </row>
    <row r="156" spans="1:8" ht="63" customHeight="1" x14ac:dyDescent="0.25">
      <c r="A156" s="7" t="s">
        <v>290</v>
      </c>
      <c r="B156" s="4" t="s">
        <v>291</v>
      </c>
      <c r="C156" s="4" t="s">
        <v>300</v>
      </c>
      <c r="D156" s="10">
        <v>588</v>
      </c>
      <c r="E156" s="13">
        <v>174.24</v>
      </c>
      <c r="F156" s="3"/>
      <c r="G156" s="22">
        <f t="shared" si="21"/>
        <v>762.24</v>
      </c>
      <c r="H156" s="3"/>
    </row>
    <row r="157" spans="1:8" x14ac:dyDescent="0.25">
      <c r="C157" s="2" t="s">
        <v>26</v>
      </c>
      <c r="D157" s="35">
        <f>SUM(D148:D156)</f>
        <v>5292</v>
      </c>
      <c r="E157" s="35">
        <f>SUM(E148:E156)</f>
        <v>1568.16</v>
      </c>
      <c r="F157" s="35">
        <f>SUM(F148:F156)</f>
        <v>0</v>
      </c>
      <c r="G157" s="35">
        <f>SUM(G148:G156)</f>
        <v>6860.1599999999989</v>
      </c>
    </row>
  </sheetData>
  <mergeCells count="15">
    <mergeCell ref="A110:H110"/>
    <mergeCell ref="A120:H120"/>
    <mergeCell ref="A133:H133"/>
    <mergeCell ref="A46:H46"/>
    <mergeCell ref="A58:H58"/>
    <mergeCell ref="A68:H68"/>
    <mergeCell ref="A73:H73"/>
    <mergeCell ref="A88:H88"/>
    <mergeCell ref="A103:H103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headerFooter>
    <oddHeader>&amp;CNOMINA DE EMPLEADOS DEL H. AYUNTAMIENTO DE ATENGO, JAL
CORRESPONDIENTE AL PERIODO DE   01    AL      15   AGOSTO DE 2013.</oddHeader>
    <oddFooter>&amp;L____________________________________________________
C.D ROSENDO PEREZ LEPE
PRESIDENTE MUNICIPAL&amp;R___________________________________________________-
LIC.KARINA MAGAÑA PATIÑO
SECRETARIO  GENERAL</oddFooter>
  </headerFooter>
  <rowBreaks count="8" manualBreakCount="8">
    <brk id="18" max="16383" man="1"/>
    <brk id="43" max="16383" man="1"/>
    <brk id="65" max="16383" man="1"/>
    <brk id="85" max="16383" man="1"/>
    <brk id="100" max="16383" man="1"/>
    <brk id="117" max="16383" man="1"/>
    <brk id="130" max="7" man="1"/>
    <brk id="145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opLeftCell="A34" zoomScaleNormal="100" workbookViewId="0">
      <selection activeCell="H77" sqref="H77"/>
    </sheetView>
  </sheetViews>
  <sheetFormatPr baseColWidth="10" defaultRowHeight="15" x14ac:dyDescent="0.25"/>
  <cols>
    <col min="1" max="1" width="35.5703125" customWidth="1"/>
    <col min="2" max="2" width="16.5703125" customWidth="1"/>
    <col min="3" max="3" width="37.7109375" customWidth="1"/>
    <col min="4" max="4" width="13.140625" customWidth="1"/>
    <col min="5" max="5" width="12.7109375" customWidth="1"/>
    <col min="6" max="6" width="12.5703125" customWidth="1"/>
    <col min="7" max="7" width="13.28515625" customWidth="1"/>
    <col min="8" max="8" width="53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3.7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3.7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3.7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3.7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3.7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3.7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5.2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5.25" customHeight="1" x14ac:dyDescent="0.25">
      <c r="A14" s="7" t="s">
        <v>314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5.2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5.2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9.7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9.7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6.7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3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1.2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0" si="6">D38+E38-F38</f>
        <v>3201.63</v>
      </c>
      <c r="H38" s="3"/>
    </row>
    <row r="39" spans="1:8" ht="71.2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71.25" customHeight="1" x14ac:dyDescent="0.25">
      <c r="A40" s="7" t="s">
        <v>68</v>
      </c>
      <c r="B40" s="4" t="s">
        <v>69</v>
      </c>
      <c r="C40" s="4" t="s">
        <v>70</v>
      </c>
      <c r="D40" s="10">
        <v>1548.75</v>
      </c>
      <c r="E40" s="10">
        <v>112.6</v>
      </c>
      <c r="F40" s="10"/>
      <c r="G40" s="22">
        <f t="shared" si="6"/>
        <v>1661.35</v>
      </c>
      <c r="H40" s="3"/>
    </row>
    <row r="41" spans="1:8" x14ac:dyDescent="0.25">
      <c r="C41" s="2" t="s">
        <v>37</v>
      </c>
      <c r="D41" s="35">
        <f>SUM(D38:D40)</f>
        <v>7089.08</v>
      </c>
      <c r="E41" s="35">
        <f>SUM(E38:E40)</f>
        <v>151.53</v>
      </c>
      <c r="F41" s="35">
        <f>SUM(F38:F40)</f>
        <v>133.69999999999999</v>
      </c>
      <c r="G41" s="35">
        <f>SUM(G38:G40)</f>
        <v>7106.91</v>
      </c>
    </row>
    <row r="42" spans="1:8" x14ac:dyDescent="0.25">
      <c r="C42" s="2" t="s">
        <v>26</v>
      </c>
      <c r="D42" s="35">
        <f>D24+D29+D34+D41</f>
        <v>20446.66</v>
      </c>
      <c r="E42" s="35">
        <f>E24+E29+E34+E41</f>
        <v>151.53</v>
      </c>
      <c r="F42" s="35">
        <f>F24+F29+F34+F41</f>
        <v>770.87000000000012</v>
      </c>
      <c r="G42" s="35">
        <f>G24+G29+G34+G41</f>
        <v>19827.32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6.25" customHeight="1" x14ac:dyDescent="0.25">
      <c r="A46" s="7" t="s">
        <v>72</v>
      </c>
      <c r="B46" s="4" t="s">
        <v>73</v>
      </c>
      <c r="C46" s="4" t="s">
        <v>74</v>
      </c>
      <c r="D46" s="10">
        <v>3257.1</v>
      </c>
      <c r="E46" s="10"/>
      <c r="F46" s="10">
        <v>125.19</v>
      </c>
      <c r="G46" s="22">
        <f t="shared" ref="G46:G53" si="7">D46+E46-F46</f>
        <v>3131.91</v>
      </c>
      <c r="H46" s="3"/>
    </row>
    <row r="47" spans="1:8" ht="56.25" customHeight="1" x14ac:dyDescent="0.25">
      <c r="A47" s="7" t="s">
        <v>75</v>
      </c>
      <c r="B47" s="4" t="s">
        <v>76</v>
      </c>
      <c r="C47" s="4" t="s">
        <v>13</v>
      </c>
      <c r="D47" s="10">
        <v>2293.1999999999998</v>
      </c>
      <c r="E47" s="10">
        <v>29.33</v>
      </c>
      <c r="F47" s="10"/>
      <c r="G47" s="22">
        <f t="shared" si="7"/>
        <v>2322.5299999999997</v>
      </c>
      <c r="H47" s="3"/>
    </row>
    <row r="48" spans="1:8" ht="56.25" customHeight="1" x14ac:dyDescent="0.25">
      <c r="A48" s="7" t="s">
        <v>77</v>
      </c>
      <c r="B48" s="4" t="s">
        <v>78</v>
      </c>
      <c r="C48" s="4" t="s">
        <v>79</v>
      </c>
      <c r="D48" s="10">
        <v>1890</v>
      </c>
      <c r="E48" s="10">
        <v>78.760000000000005</v>
      </c>
      <c r="F48" s="10"/>
      <c r="G48" s="22">
        <f t="shared" si="7"/>
        <v>1968.76</v>
      </c>
      <c r="H48" s="3"/>
    </row>
    <row r="49" spans="1:8" ht="56.25" customHeight="1" x14ac:dyDescent="0.25">
      <c r="A49" s="7" t="s">
        <v>80</v>
      </c>
      <c r="B49" s="4" t="s">
        <v>81</v>
      </c>
      <c r="C49" s="4" t="s">
        <v>82</v>
      </c>
      <c r="D49" s="10">
        <v>966</v>
      </c>
      <c r="E49" s="10">
        <v>149.88999999999999</v>
      </c>
      <c r="F49" s="10"/>
      <c r="G49" s="22">
        <f t="shared" si="7"/>
        <v>1115.8899999999999</v>
      </c>
      <c r="H49" s="3"/>
    </row>
    <row r="50" spans="1:8" ht="56.25" customHeight="1" x14ac:dyDescent="0.25">
      <c r="A50" s="7" t="s">
        <v>83</v>
      </c>
      <c r="B50" s="4" t="s">
        <v>84</v>
      </c>
      <c r="C50" s="4" t="s">
        <v>85</v>
      </c>
      <c r="D50" s="10">
        <v>1312.5</v>
      </c>
      <c r="E50" s="10">
        <v>127.72</v>
      </c>
      <c r="F50" s="10"/>
      <c r="G50" s="22">
        <f t="shared" si="7"/>
        <v>1440.22</v>
      </c>
      <c r="H50" s="3"/>
    </row>
    <row r="51" spans="1:8" ht="56.25" customHeight="1" x14ac:dyDescent="0.25">
      <c r="A51" s="7" t="s">
        <v>86</v>
      </c>
      <c r="B51" s="4" t="s">
        <v>87</v>
      </c>
      <c r="C51" s="4" t="s">
        <v>88</v>
      </c>
      <c r="D51" s="10">
        <v>2201.33</v>
      </c>
      <c r="E51" s="10">
        <v>39.33</v>
      </c>
      <c r="F51" s="10"/>
      <c r="G51" s="22">
        <f t="shared" si="7"/>
        <v>2240.66</v>
      </c>
      <c r="H51" s="3"/>
    </row>
    <row r="52" spans="1:8" ht="56.25" customHeight="1" x14ac:dyDescent="0.25">
      <c r="A52" s="7" t="s">
        <v>89</v>
      </c>
      <c r="B52" s="4" t="s">
        <v>90</v>
      </c>
      <c r="C52" s="4" t="s">
        <v>91</v>
      </c>
      <c r="D52" s="10">
        <v>1470</v>
      </c>
      <c r="E52" s="10">
        <v>117.64</v>
      </c>
      <c r="F52" s="10"/>
      <c r="G52" s="22">
        <f t="shared" si="7"/>
        <v>1587.64</v>
      </c>
      <c r="H52" s="3"/>
    </row>
    <row r="53" spans="1:8" ht="56.25" customHeight="1" x14ac:dyDescent="0.25">
      <c r="A53" s="7" t="s">
        <v>92</v>
      </c>
      <c r="B53" s="4" t="s">
        <v>93</v>
      </c>
      <c r="C53" s="4" t="s">
        <v>94</v>
      </c>
      <c r="D53" s="10">
        <v>2625</v>
      </c>
      <c r="E53" s="10"/>
      <c r="F53" s="10">
        <v>21.17</v>
      </c>
      <c r="G53" s="22">
        <f t="shared" si="7"/>
        <v>2603.83</v>
      </c>
      <c r="H53" s="3"/>
    </row>
    <row r="54" spans="1:8" x14ac:dyDescent="0.25">
      <c r="C54" s="2" t="s">
        <v>37</v>
      </c>
      <c r="D54" s="35">
        <f>SUM(D46:D53)</f>
        <v>16015.13</v>
      </c>
      <c r="E54" s="35">
        <f>SUM(E46:E53)</f>
        <v>542.67000000000007</v>
      </c>
      <c r="F54" s="35">
        <f>SUM(F46:F53)</f>
        <v>146.36000000000001</v>
      </c>
      <c r="G54" s="35">
        <f>SUM(G46:G53)</f>
        <v>16411.439999999999</v>
      </c>
    </row>
    <row r="56" spans="1:8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2" t="s">
        <v>6</v>
      </c>
      <c r="H56" s="1" t="s">
        <v>7</v>
      </c>
    </row>
    <row r="57" spans="1:8" x14ac:dyDescent="0.25">
      <c r="A57" s="130" t="s">
        <v>95</v>
      </c>
      <c r="B57" s="130"/>
      <c r="C57" s="130"/>
      <c r="D57" s="130"/>
      <c r="E57" s="130"/>
      <c r="F57" s="130"/>
      <c r="G57" s="130"/>
      <c r="H57" s="130"/>
    </row>
    <row r="58" spans="1:8" ht="60" customHeight="1" x14ac:dyDescent="0.25">
      <c r="A58" s="7" t="s">
        <v>96</v>
      </c>
      <c r="B58" s="4" t="s">
        <v>97</v>
      </c>
      <c r="C58" s="4" t="s">
        <v>98</v>
      </c>
      <c r="D58" s="10">
        <v>10769.85</v>
      </c>
      <c r="E58" s="10"/>
      <c r="F58" s="10">
        <v>1764.38</v>
      </c>
      <c r="G58" s="22">
        <f t="shared" ref="G58:G61" si="8">D58+E58-F58</f>
        <v>9005.4700000000012</v>
      </c>
      <c r="H58" s="3"/>
    </row>
    <row r="59" spans="1:8" ht="60" customHeight="1" x14ac:dyDescent="0.25">
      <c r="A59" s="7" t="s">
        <v>102</v>
      </c>
      <c r="B59" s="4" t="s">
        <v>103</v>
      </c>
      <c r="C59" s="4" t="s">
        <v>104</v>
      </c>
      <c r="D59" s="10">
        <v>3858.75</v>
      </c>
      <c r="E59" s="10"/>
      <c r="F59" s="10">
        <v>326.49</v>
      </c>
      <c r="G59" s="22">
        <f t="shared" si="8"/>
        <v>3532.26</v>
      </c>
      <c r="H59" s="3"/>
    </row>
    <row r="60" spans="1:8" ht="60" customHeight="1" x14ac:dyDescent="0.25">
      <c r="A60" s="7" t="s">
        <v>105</v>
      </c>
      <c r="B60" s="4" t="s">
        <v>106</v>
      </c>
      <c r="C60" s="4" t="s">
        <v>107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60" customHeight="1" x14ac:dyDescent="0.25">
      <c r="A61" s="7" t="s">
        <v>108</v>
      </c>
      <c r="B61" s="4" t="s">
        <v>109</v>
      </c>
      <c r="C61" s="5" t="s">
        <v>311</v>
      </c>
      <c r="D61" s="10">
        <v>3335.33</v>
      </c>
      <c r="E61" s="10"/>
      <c r="F61" s="10">
        <v>133.69999999999999</v>
      </c>
      <c r="G61" s="22">
        <f t="shared" si="8"/>
        <v>3201.63</v>
      </c>
      <c r="H61" s="3"/>
    </row>
    <row r="62" spans="1:8" x14ac:dyDescent="0.25">
      <c r="C62" s="2" t="s">
        <v>37</v>
      </c>
      <c r="D62" s="35">
        <f>SUM(D58:D61)</f>
        <v>20532.760000000002</v>
      </c>
      <c r="E62" s="35">
        <f>SUM(E58:E61)</f>
        <v>0</v>
      </c>
      <c r="F62" s="35">
        <f>SUM(F58:F61)</f>
        <v>2239.6299999999997</v>
      </c>
      <c r="G62" s="35">
        <f>SUM(G58:G61)</f>
        <v>18293.13</v>
      </c>
    </row>
    <row r="63" spans="1:8" x14ac:dyDescent="0.25">
      <c r="C63" s="2" t="s">
        <v>26</v>
      </c>
      <c r="D63" s="35">
        <f>D54+D62</f>
        <v>36547.89</v>
      </c>
      <c r="E63" s="35">
        <f>E54+E62</f>
        <v>542.67000000000007</v>
      </c>
      <c r="F63" s="35">
        <f>F54+F62</f>
        <v>2385.9899999999998</v>
      </c>
      <c r="G63" s="35">
        <f>G54+G62</f>
        <v>34704.57</v>
      </c>
    </row>
    <row r="65" spans="1:8" x14ac:dyDescent="0.25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F65" s="1" t="s">
        <v>5</v>
      </c>
      <c r="G65" s="2" t="s">
        <v>6</v>
      </c>
      <c r="H65" s="1" t="s">
        <v>7</v>
      </c>
    </row>
    <row r="66" spans="1:8" x14ac:dyDescent="0.25">
      <c r="A66" s="132" t="s">
        <v>118</v>
      </c>
      <c r="B66" s="132"/>
      <c r="C66" s="132"/>
      <c r="D66" s="132"/>
      <c r="E66" s="132"/>
      <c r="F66" s="132"/>
      <c r="G66" s="132"/>
      <c r="H66" s="132"/>
    </row>
    <row r="67" spans="1:8" ht="56.25" customHeight="1" x14ac:dyDescent="0.25">
      <c r="A67" s="7" t="s">
        <v>111</v>
      </c>
      <c r="B67" s="4" t="s">
        <v>112</v>
      </c>
      <c r="C67" s="4" t="s">
        <v>113</v>
      </c>
      <c r="D67" s="10">
        <v>4676.7</v>
      </c>
      <c r="E67" s="10"/>
      <c r="F67" s="10">
        <v>465.57</v>
      </c>
      <c r="G67" s="22">
        <f t="shared" ref="G67" si="9">D67+E67-F67</f>
        <v>4211.13</v>
      </c>
      <c r="H67" s="3"/>
    </row>
    <row r="68" spans="1:8" x14ac:dyDescent="0.25">
      <c r="C68" s="12" t="s">
        <v>37</v>
      </c>
      <c r="D68" s="35">
        <f>SUM(D67:D67)</f>
        <v>4676.7</v>
      </c>
      <c r="E68" s="35">
        <f>SUM(E67:E67)</f>
        <v>0</v>
      </c>
      <c r="F68" s="35">
        <f>SUM(F67:F67)</f>
        <v>465.57</v>
      </c>
      <c r="G68" s="35">
        <f>SUM(G67:G67)</f>
        <v>4211.13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61.5" customHeight="1" x14ac:dyDescent="0.25">
      <c r="A72" s="11" t="s">
        <v>119</v>
      </c>
      <c r="B72" s="4" t="s">
        <v>120</v>
      </c>
      <c r="C72" s="4" t="s">
        <v>121</v>
      </c>
      <c r="D72" s="10">
        <v>8295</v>
      </c>
      <c r="E72" s="10"/>
      <c r="F72" s="13">
        <v>1224.6199999999999</v>
      </c>
      <c r="G72" s="22">
        <f t="shared" ref="G72:G80" si="10">D72+E72-F72</f>
        <v>7070.38</v>
      </c>
      <c r="H72" s="3"/>
    </row>
    <row r="73" spans="1:8" ht="61.5" customHeight="1" x14ac:dyDescent="0.25">
      <c r="A73" s="11" t="s">
        <v>122</v>
      </c>
      <c r="B73" s="4" t="s">
        <v>123</v>
      </c>
      <c r="C73" s="4" t="s">
        <v>124</v>
      </c>
      <c r="D73" s="10">
        <v>3756.9</v>
      </c>
      <c r="E73" s="10"/>
      <c r="F73" s="13">
        <v>310.19</v>
      </c>
      <c r="G73" s="22">
        <f t="shared" si="10"/>
        <v>3446.71</v>
      </c>
      <c r="H73" s="3"/>
    </row>
    <row r="74" spans="1:8" ht="61.5" customHeight="1" x14ac:dyDescent="0.25">
      <c r="A74" s="11" t="s">
        <v>125</v>
      </c>
      <c r="B74" s="4" t="s">
        <v>126</v>
      </c>
      <c r="C74" s="4" t="s">
        <v>127</v>
      </c>
      <c r="D74" s="10">
        <v>2910.6</v>
      </c>
      <c r="E74" s="10"/>
      <c r="F74" s="13">
        <v>67.239999999999995</v>
      </c>
      <c r="G74" s="22">
        <f t="shared" si="10"/>
        <v>2843.36</v>
      </c>
      <c r="H74" s="3"/>
    </row>
    <row r="75" spans="1:8" ht="61.5" customHeight="1" x14ac:dyDescent="0.25">
      <c r="A75" s="11" t="s">
        <v>128</v>
      </c>
      <c r="B75" s="4" t="s">
        <v>129</v>
      </c>
      <c r="C75" s="4" t="s">
        <v>130</v>
      </c>
      <c r="D75" s="10">
        <v>2625</v>
      </c>
      <c r="E75" s="10"/>
      <c r="F75" s="13">
        <v>21.17</v>
      </c>
      <c r="G75" s="22">
        <f t="shared" si="10"/>
        <v>2603.83</v>
      </c>
      <c r="H75" s="3"/>
    </row>
    <row r="76" spans="1:8" ht="61.5" customHeight="1" x14ac:dyDescent="0.25">
      <c r="A76" s="11" t="s">
        <v>131</v>
      </c>
      <c r="B76" s="4" t="s">
        <v>132</v>
      </c>
      <c r="C76" s="4" t="s">
        <v>13</v>
      </c>
      <c r="D76" s="10">
        <v>2568.83</v>
      </c>
      <c r="E76" s="10"/>
      <c r="F76" s="13">
        <v>15.06</v>
      </c>
      <c r="G76" s="22">
        <f t="shared" si="10"/>
        <v>2553.77</v>
      </c>
      <c r="H76" s="3"/>
    </row>
    <row r="77" spans="1:8" ht="61.5" customHeight="1" x14ac:dyDescent="0.25">
      <c r="A77" s="11" t="s">
        <v>133</v>
      </c>
      <c r="B77" s="4" t="s">
        <v>134</v>
      </c>
      <c r="C77" s="4" t="s">
        <v>135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61.5" customHeight="1" x14ac:dyDescent="0.25">
      <c r="A78" s="11" t="s">
        <v>136</v>
      </c>
      <c r="B78" s="4" t="s">
        <v>137</v>
      </c>
      <c r="C78" s="4" t="s">
        <v>138</v>
      </c>
      <c r="D78" s="10">
        <v>2910.6</v>
      </c>
      <c r="E78" s="10"/>
      <c r="F78" s="13">
        <v>67.239999999999995</v>
      </c>
      <c r="G78" s="22">
        <f t="shared" si="10"/>
        <v>2843.36</v>
      </c>
      <c r="H78" s="3"/>
    </row>
    <row r="79" spans="1:8" ht="61.5" customHeight="1" x14ac:dyDescent="0.25">
      <c r="A79" s="11" t="s">
        <v>139</v>
      </c>
      <c r="B79" s="4" t="s">
        <v>140</v>
      </c>
      <c r="C79" s="4" t="s">
        <v>141</v>
      </c>
      <c r="D79" s="10">
        <v>3638.25</v>
      </c>
      <c r="E79" s="10"/>
      <c r="F79" s="13">
        <v>184.36</v>
      </c>
      <c r="G79" s="22">
        <f t="shared" si="10"/>
        <v>3453.89</v>
      </c>
      <c r="H79" s="3"/>
    </row>
    <row r="80" spans="1:8" ht="61.5" customHeight="1" x14ac:dyDescent="0.25">
      <c r="A80" s="11" t="s">
        <v>142</v>
      </c>
      <c r="B80" s="4" t="s">
        <v>145</v>
      </c>
      <c r="C80" s="4" t="s">
        <v>146</v>
      </c>
      <c r="D80" s="10">
        <v>3638.25</v>
      </c>
      <c r="E80" s="10"/>
      <c r="F80" s="13">
        <v>184.36</v>
      </c>
      <c r="G80" s="22">
        <f t="shared" si="10"/>
        <v>3453.89</v>
      </c>
      <c r="H80" s="3"/>
    </row>
    <row r="81" spans="1:8" ht="61.5" customHeight="1" x14ac:dyDescent="0.25">
      <c r="A81" s="11" t="s">
        <v>143</v>
      </c>
      <c r="B81" s="4" t="s">
        <v>144</v>
      </c>
      <c r="C81" s="4" t="s">
        <v>147</v>
      </c>
      <c r="D81" s="10">
        <v>3638.2550000000001</v>
      </c>
      <c r="E81" s="10"/>
      <c r="F81" s="13">
        <v>184.36</v>
      </c>
      <c r="G81" s="22">
        <v>3453.89</v>
      </c>
      <c r="H81" s="3"/>
    </row>
    <row r="82" spans="1:8" x14ac:dyDescent="0.25">
      <c r="C82" s="2" t="s">
        <v>37</v>
      </c>
      <c r="D82" s="35">
        <f>SUM(D72:D81)</f>
        <v>36606.684999999998</v>
      </c>
      <c r="E82" s="35">
        <f t="shared" ref="E82:G82" si="11">SUM(E72:E81)</f>
        <v>0</v>
      </c>
      <c r="F82" s="35">
        <f t="shared" si="11"/>
        <v>2279.7700000000004</v>
      </c>
      <c r="G82" s="35">
        <f t="shared" si="11"/>
        <v>34326.909999999996</v>
      </c>
    </row>
    <row r="83" spans="1:8" x14ac:dyDescent="0.25">
      <c r="C83" s="2" t="s">
        <v>26</v>
      </c>
      <c r="D83" s="35">
        <f>D68+D82</f>
        <v>41283.384999999995</v>
      </c>
      <c r="E83" s="35">
        <f t="shared" ref="E83:G83" si="12">E68+E82</f>
        <v>0</v>
      </c>
      <c r="F83" s="35">
        <f t="shared" si="12"/>
        <v>2745.3400000000006</v>
      </c>
      <c r="G83" s="35">
        <f t="shared" si="12"/>
        <v>38538.039999999994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65.25" customHeight="1" x14ac:dyDescent="0.25">
      <c r="A87" s="11" t="s">
        <v>152</v>
      </c>
      <c r="B87" s="11" t="s">
        <v>153</v>
      </c>
      <c r="C87" s="4" t="s">
        <v>13</v>
      </c>
      <c r="D87" s="10">
        <v>1680</v>
      </c>
      <c r="E87" s="10">
        <v>104.2</v>
      </c>
      <c r="F87" s="10"/>
      <c r="G87" s="22">
        <f t="shared" ref="G87:G97" si="13">D87+E87-F87</f>
        <v>1784.2</v>
      </c>
      <c r="H87" s="3"/>
    </row>
    <row r="88" spans="1:8" ht="65.25" customHeight="1" x14ac:dyDescent="0.25">
      <c r="A88" s="11" t="s">
        <v>154</v>
      </c>
      <c r="B88" s="11" t="s">
        <v>155</v>
      </c>
      <c r="C88" s="4" t="s">
        <v>156</v>
      </c>
      <c r="D88" s="10">
        <v>6825</v>
      </c>
      <c r="E88" s="10"/>
      <c r="F88" s="10">
        <v>910.63</v>
      </c>
      <c r="G88" s="22">
        <f t="shared" si="13"/>
        <v>5914.37</v>
      </c>
      <c r="H88" s="3"/>
    </row>
    <row r="89" spans="1:8" ht="65.25" customHeight="1" x14ac:dyDescent="0.25">
      <c r="A89" s="11" t="s">
        <v>157</v>
      </c>
      <c r="B89" s="11" t="s">
        <v>158</v>
      </c>
      <c r="C89" s="4" t="s">
        <v>159</v>
      </c>
      <c r="D89" s="10">
        <v>2910.6</v>
      </c>
      <c r="E89" s="10"/>
      <c r="F89" s="10">
        <v>67.239999999999995</v>
      </c>
      <c r="G89" s="22">
        <f t="shared" si="13"/>
        <v>2843.36</v>
      </c>
      <c r="H89" s="3"/>
    </row>
    <row r="90" spans="1:8" ht="65.25" customHeight="1" x14ac:dyDescent="0.25">
      <c r="A90" s="11" t="s">
        <v>163</v>
      </c>
      <c r="B90" s="11" t="s">
        <v>164</v>
      </c>
      <c r="C90" s="4" t="s">
        <v>91</v>
      </c>
      <c r="D90" s="10">
        <v>2465.9299999999998</v>
      </c>
      <c r="E90" s="10"/>
      <c r="F90" s="10">
        <v>3.86</v>
      </c>
      <c r="G90" s="22">
        <f t="shared" si="13"/>
        <v>2462.0699999999997</v>
      </c>
      <c r="H90" s="3"/>
    </row>
    <row r="91" spans="1:8" ht="65.25" customHeight="1" x14ac:dyDescent="0.25">
      <c r="A91" s="11" t="s">
        <v>165</v>
      </c>
      <c r="B91" s="11" t="s">
        <v>166</v>
      </c>
      <c r="C91" s="4" t="s">
        <v>167</v>
      </c>
      <c r="D91" s="10">
        <v>2873.85</v>
      </c>
      <c r="E91" s="10"/>
      <c r="F91" s="10">
        <v>63.24</v>
      </c>
      <c r="G91" s="22">
        <f t="shared" si="13"/>
        <v>2810.61</v>
      </c>
      <c r="H91" s="3"/>
    </row>
    <row r="92" spans="1:8" ht="65.25" customHeight="1" x14ac:dyDescent="0.25">
      <c r="A92" s="11" t="s">
        <v>168</v>
      </c>
      <c r="B92" s="11" t="s">
        <v>169</v>
      </c>
      <c r="C92" s="4" t="s">
        <v>170</v>
      </c>
      <c r="D92" s="10">
        <v>2756.25</v>
      </c>
      <c r="E92" s="10"/>
      <c r="F92" s="10">
        <v>50.45</v>
      </c>
      <c r="G92" s="22">
        <f t="shared" si="13"/>
        <v>2705.8</v>
      </c>
      <c r="H92" s="3"/>
    </row>
    <row r="93" spans="1:8" ht="65.25" customHeight="1" x14ac:dyDescent="0.25">
      <c r="A93" s="11" t="s">
        <v>171</v>
      </c>
      <c r="B93" s="11" t="s">
        <v>172</v>
      </c>
      <c r="C93" s="4" t="s">
        <v>173</v>
      </c>
      <c r="D93" s="10">
        <v>1751.4</v>
      </c>
      <c r="E93" s="10">
        <v>87.63</v>
      </c>
      <c r="F93" s="10"/>
      <c r="G93" s="22">
        <f t="shared" si="13"/>
        <v>1839.0300000000002</v>
      </c>
      <c r="H93" s="3"/>
    </row>
    <row r="94" spans="1:8" ht="65.25" customHeight="1" x14ac:dyDescent="0.25">
      <c r="A94" s="11" t="s">
        <v>174</v>
      </c>
      <c r="B94" s="11" t="s">
        <v>175</v>
      </c>
      <c r="C94" s="4" t="s">
        <v>173</v>
      </c>
      <c r="D94" s="10">
        <v>1751.4</v>
      </c>
      <c r="E94" s="10">
        <v>87.63</v>
      </c>
      <c r="F94" s="10"/>
      <c r="G94" s="22">
        <f t="shared" si="13"/>
        <v>1839.0300000000002</v>
      </c>
      <c r="H94" s="3"/>
    </row>
    <row r="95" spans="1:8" ht="65.25" customHeight="1" x14ac:dyDescent="0.25">
      <c r="A95" s="11" t="s">
        <v>176</v>
      </c>
      <c r="B95" s="11" t="s">
        <v>177</v>
      </c>
      <c r="C95" s="4" t="s">
        <v>178</v>
      </c>
      <c r="D95" s="10">
        <v>3104.85</v>
      </c>
      <c r="E95" s="10"/>
      <c r="F95" s="10">
        <v>108.62</v>
      </c>
      <c r="G95" s="22">
        <f t="shared" si="13"/>
        <v>2996.23</v>
      </c>
      <c r="H95" s="3"/>
    </row>
    <row r="96" spans="1:8" ht="65.25" customHeight="1" x14ac:dyDescent="0.25">
      <c r="A96" s="11" t="s">
        <v>179</v>
      </c>
      <c r="B96" s="11" t="s">
        <v>180</v>
      </c>
      <c r="C96" s="4" t="s">
        <v>181</v>
      </c>
      <c r="D96" s="10">
        <v>3104.85</v>
      </c>
      <c r="E96" s="10"/>
      <c r="F96" s="10">
        <v>108.62</v>
      </c>
      <c r="G96" s="22">
        <f t="shared" si="13"/>
        <v>2996.23</v>
      </c>
      <c r="H96" s="3"/>
    </row>
    <row r="97" spans="1:8" ht="65.25" customHeight="1" x14ac:dyDescent="0.25">
      <c r="A97" s="11" t="s">
        <v>182</v>
      </c>
      <c r="B97" s="11" t="s">
        <v>183</v>
      </c>
      <c r="C97" s="4" t="s">
        <v>265</v>
      </c>
      <c r="D97" s="10">
        <v>2668.05</v>
      </c>
      <c r="E97" s="10"/>
      <c r="F97" s="10">
        <v>40.85</v>
      </c>
      <c r="G97" s="22">
        <f t="shared" si="13"/>
        <v>2627.2000000000003</v>
      </c>
      <c r="H97" s="3"/>
    </row>
    <row r="98" spans="1:8" x14ac:dyDescent="0.25">
      <c r="C98" s="12" t="s">
        <v>26</v>
      </c>
      <c r="D98" s="19">
        <f>SUM(D87:D97)</f>
        <v>31892.18</v>
      </c>
      <c r="E98" s="19">
        <f>SUM(E87:E97)</f>
        <v>279.45999999999998</v>
      </c>
      <c r="F98" s="19">
        <f>SUM(F87:F97)</f>
        <v>1353.5099999999998</v>
      </c>
      <c r="G98" s="19">
        <f>SUM(G87:G97)</f>
        <v>30818.129999999997</v>
      </c>
    </row>
    <row r="100" spans="1:8" x14ac:dyDescent="0.25">
      <c r="A100" s="1" t="s">
        <v>0</v>
      </c>
      <c r="B100" s="1" t="s">
        <v>1</v>
      </c>
      <c r="C100" s="1" t="s">
        <v>2</v>
      </c>
      <c r="D100" s="1" t="s">
        <v>3</v>
      </c>
      <c r="E100" s="1" t="s">
        <v>4</v>
      </c>
      <c r="F100" s="1" t="s">
        <v>5</v>
      </c>
      <c r="G100" s="2" t="s">
        <v>6</v>
      </c>
      <c r="H100" s="1" t="s">
        <v>7</v>
      </c>
    </row>
    <row r="101" spans="1:8" x14ac:dyDescent="0.25">
      <c r="A101" s="130" t="s">
        <v>187</v>
      </c>
      <c r="B101" s="130"/>
      <c r="C101" s="130"/>
      <c r="D101" s="130"/>
      <c r="E101" s="130"/>
      <c r="F101" s="130"/>
      <c r="G101" s="130"/>
      <c r="H101" s="130"/>
    </row>
    <row r="102" spans="1:8" ht="67.5" customHeight="1" x14ac:dyDescent="0.25">
      <c r="A102" s="7" t="s">
        <v>188</v>
      </c>
      <c r="B102" s="4" t="s">
        <v>189</v>
      </c>
      <c r="C102" s="4" t="s">
        <v>190</v>
      </c>
      <c r="D102" s="10">
        <v>3406.73</v>
      </c>
      <c r="E102" s="10"/>
      <c r="F102" s="10">
        <v>141.74</v>
      </c>
      <c r="G102" s="22">
        <f t="shared" ref="G102:G104" si="14">D102+E102-F102</f>
        <v>3264.99</v>
      </c>
      <c r="H102" s="3"/>
    </row>
    <row r="103" spans="1:8" ht="67.5" customHeight="1" x14ac:dyDescent="0.25">
      <c r="A103" s="7" t="s">
        <v>191</v>
      </c>
      <c r="B103" s="4" t="s">
        <v>192</v>
      </c>
      <c r="C103" s="4" t="s">
        <v>193</v>
      </c>
      <c r="D103" s="10">
        <v>2315.25</v>
      </c>
      <c r="E103" s="10">
        <v>26.93</v>
      </c>
      <c r="F103" s="10"/>
      <c r="G103" s="22">
        <f t="shared" si="14"/>
        <v>2342.1799999999998</v>
      </c>
      <c r="H103" s="3"/>
    </row>
    <row r="104" spans="1:8" ht="67.5" customHeight="1" x14ac:dyDescent="0.25">
      <c r="A104" s="7" t="s">
        <v>194</v>
      </c>
      <c r="B104" s="4" t="s">
        <v>195</v>
      </c>
      <c r="C104" s="4" t="s">
        <v>193</v>
      </c>
      <c r="D104" s="10">
        <v>2315.25</v>
      </c>
      <c r="E104" s="10">
        <v>26.93</v>
      </c>
      <c r="F104" s="10"/>
      <c r="G104" s="22">
        <f t="shared" si="14"/>
        <v>2342.1799999999998</v>
      </c>
      <c r="H104" s="3"/>
    </row>
    <row r="105" spans="1:8" x14ac:dyDescent="0.25">
      <c r="C105" s="12" t="s">
        <v>37</v>
      </c>
      <c r="D105" s="38">
        <f>SUM(D102:D104)</f>
        <v>8037.23</v>
      </c>
      <c r="E105" s="38">
        <f t="shared" ref="E105:G105" si="15">SUM(E102:E104)</f>
        <v>53.86</v>
      </c>
      <c r="F105" s="38">
        <f t="shared" si="15"/>
        <v>141.74</v>
      </c>
      <c r="G105" s="38">
        <f t="shared" si="15"/>
        <v>7949.35</v>
      </c>
    </row>
    <row r="107" spans="1:8" x14ac:dyDescent="0.25">
      <c r="A107" s="1" t="s">
        <v>0</v>
      </c>
      <c r="B107" s="1" t="s">
        <v>1</v>
      </c>
      <c r="C107" s="1" t="s">
        <v>2</v>
      </c>
      <c r="D107" s="1" t="s">
        <v>3</v>
      </c>
      <c r="E107" s="1" t="s">
        <v>4</v>
      </c>
      <c r="F107" s="1" t="s">
        <v>5</v>
      </c>
      <c r="G107" s="2" t="s">
        <v>6</v>
      </c>
      <c r="H107" s="1" t="s">
        <v>7</v>
      </c>
    </row>
    <row r="108" spans="1:8" x14ac:dyDescent="0.25">
      <c r="A108" s="130" t="s">
        <v>196</v>
      </c>
      <c r="B108" s="130"/>
      <c r="C108" s="130"/>
      <c r="D108" s="130"/>
      <c r="E108" s="130"/>
      <c r="F108" s="130"/>
      <c r="G108" s="130"/>
      <c r="H108" s="130"/>
    </row>
    <row r="109" spans="1:8" ht="65.25" customHeight="1" x14ac:dyDescent="0.25">
      <c r="A109" s="7" t="s">
        <v>197</v>
      </c>
      <c r="B109" s="11" t="s">
        <v>198</v>
      </c>
      <c r="C109" s="4" t="s">
        <v>199</v>
      </c>
      <c r="D109" s="13">
        <v>1618.05</v>
      </c>
      <c r="E109" s="13">
        <v>108.16</v>
      </c>
      <c r="F109" s="13"/>
      <c r="G109" s="22">
        <f t="shared" ref="G109:G113" si="16">D109+E109-F109</f>
        <v>1726.21</v>
      </c>
      <c r="H109" s="3"/>
    </row>
    <row r="110" spans="1:8" ht="65.25" customHeight="1" x14ac:dyDescent="0.25">
      <c r="A110" s="7" t="s">
        <v>200</v>
      </c>
      <c r="B110" s="11" t="s">
        <v>201</v>
      </c>
      <c r="C110" s="4" t="s">
        <v>202</v>
      </c>
      <c r="D110" s="13">
        <v>1190.7</v>
      </c>
      <c r="E110" s="13">
        <v>135.51</v>
      </c>
      <c r="F110" s="13"/>
      <c r="G110" s="22">
        <f t="shared" si="16"/>
        <v>1326.21</v>
      </c>
      <c r="H110" s="3"/>
    </row>
    <row r="111" spans="1:8" ht="65.25" customHeight="1" x14ac:dyDescent="0.25">
      <c r="A111" s="7" t="s">
        <v>203</v>
      </c>
      <c r="B111" s="11" t="s">
        <v>204</v>
      </c>
      <c r="C111" s="4" t="s">
        <v>205</v>
      </c>
      <c r="D111" s="13">
        <v>1050</v>
      </c>
      <c r="E111" s="13">
        <v>144.66999999999999</v>
      </c>
      <c r="F111" s="13"/>
      <c r="G111" s="22">
        <f t="shared" si="16"/>
        <v>1194.67</v>
      </c>
      <c r="H111" s="3"/>
    </row>
    <row r="112" spans="1:8" ht="65.25" customHeight="1" x14ac:dyDescent="0.25">
      <c r="A112" s="7" t="s">
        <v>206</v>
      </c>
      <c r="B112" s="11" t="s">
        <v>207</v>
      </c>
      <c r="C112" s="4" t="s">
        <v>88</v>
      </c>
      <c r="D112" s="13">
        <v>2201.33</v>
      </c>
      <c r="E112" s="13">
        <v>39.32</v>
      </c>
      <c r="F112" s="13"/>
      <c r="G112" s="22">
        <f t="shared" si="16"/>
        <v>2240.65</v>
      </c>
      <c r="H112" s="3"/>
    </row>
    <row r="113" spans="1:8" ht="65.25" customHeight="1" x14ac:dyDescent="0.25">
      <c r="A113" s="7" t="s">
        <v>208</v>
      </c>
      <c r="B113" s="11" t="s">
        <v>209</v>
      </c>
      <c r="C113" s="4" t="s">
        <v>210</v>
      </c>
      <c r="D113" s="13">
        <v>1575</v>
      </c>
      <c r="E113" s="13">
        <v>110.92</v>
      </c>
      <c r="F113" s="13"/>
      <c r="G113" s="22">
        <f t="shared" si="16"/>
        <v>1685.92</v>
      </c>
      <c r="H113" s="3"/>
    </row>
    <row r="114" spans="1:8" x14ac:dyDescent="0.25">
      <c r="C114" s="12" t="s">
        <v>37</v>
      </c>
      <c r="D114" s="35">
        <f>SUM(D109:D113)</f>
        <v>7635.08</v>
      </c>
      <c r="E114" s="35">
        <f t="shared" ref="E114:G114" si="17">SUM(E109:E113)</f>
        <v>538.57999999999993</v>
      </c>
      <c r="F114" s="35">
        <f t="shared" si="17"/>
        <v>0</v>
      </c>
      <c r="G114" s="35">
        <f t="shared" si="17"/>
        <v>8173.66</v>
      </c>
      <c r="H114" s="9"/>
    </row>
    <row r="115" spans="1:8" x14ac:dyDescent="0.25">
      <c r="C115" s="12" t="s">
        <v>26</v>
      </c>
      <c r="D115" s="35">
        <f>D105+D114</f>
        <v>15672.31</v>
      </c>
      <c r="E115" s="35">
        <f t="shared" ref="E115:G115" si="18">E105+E114</f>
        <v>592.43999999999994</v>
      </c>
      <c r="F115" s="35">
        <f t="shared" si="18"/>
        <v>141.74</v>
      </c>
      <c r="G115" s="35">
        <f t="shared" si="18"/>
        <v>16123.01</v>
      </c>
      <c r="H115" s="9"/>
    </row>
    <row r="117" spans="1:8" x14ac:dyDescent="0.2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2" t="s">
        <v>6</v>
      </c>
      <c r="H117" s="1" t="s">
        <v>7</v>
      </c>
    </row>
    <row r="118" spans="1:8" x14ac:dyDescent="0.25">
      <c r="A118" s="131" t="s">
        <v>211</v>
      </c>
      <c r="B118" s="131"/>
      <c r="C118" s="131"/>
      <c r="D118" s="131"/>
      <c r="E118" s="131"/>
      <c r="F118" s="131"/>
      <c r="G118" s="131"/>
      <c r="H118" s="131"/>
    </row>
    <row r="119" spans="1:8" ht="82.5" customHeight="1" x14ac:dyDescent="0.25">
      <c r="A119" s="7" t="s">
        <v>212</v>
      </c>
      <c r="B119" s="4" t="s">
        <v>213</v>
      </c>
      <c r="C119" s="4" t="s">
        <v>214</v>
      </c>
      <c r="D119" s="13">
        <v>8400</v>
      </c>
      <c r="E119" s="13"/>
      <c r="F119" s="13">
        <v>1247.05</v>
      </c>
      <c r="G119" s="22">
        <f t="shared" ref="G119:G127" si="19">D119+E119-F119</f>
        <v>7152.95</v>
      </c>
      <c r="H119" s="3"/>
    </row>
    <row r="120" spans="1:8" ht="82.5" customHeight="1" x14ac:dyDescent="0.25">
      <c r="A120" s="7" t="s">
        <v>306</v>
      </c>
      <c r="B120" s="4" t="s">
        <v>216</v>
      </c>
      <c r="C120" s="4" t="s">
        <v>217</v>
      </c>
      <c r="D120" s="13">
        <v>3858.75</v>
      </c>
      <c r="E120" s="13"/>
      <c r="F120" s="13">
        <v>326.49</v>
      </c>
      <c r="G120" s="22">
        <f t="shared" si="19"/>
        <v>3532.26</v>
      </c>
      <c r="H120" s="3"/>
    </row>
    <row r="121" spans="1:8" ht="82.5" customHeight="1" x14ac:dyDescent="0.25">
      <c r="A121" s="7" t="s">
        <v>218</v>
      </c>
      <c r="B121" s="4" t="s">
        <v>219</v>
      </c>
      <c r="C121" s="4" t="s">
        <v>217</v>
      </c>
      <c r="D121" s="13">
        <v>3858.75</v>
      </c>
      <c r="E121" s="13"/>
      <c r="F121" s="13">
        <v>326.49</v>
      </c>
      <c r="G121" s="22">
        <f t="shared" si="19"/>
        <v>3532.26</v>
      </c>
      <c r="H121" s="3"/>
    </row>
    <row r="122" spans="1:8" ht="82.5" customHeight="1" x14ac:dyDescent="0.25">
      <c r="A122" s="7" t="s">
        <v>220</v>
      </c>
      <c r="B122" s="4" t="s">
        <v>221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82.5" customHeight="1" x14ac:dyDescent="0.25">
      <c r="A123" s="7" t="s">
        <v>222</v>
      </c>
      <c r="B123" s="4" t="s">
        <v>223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82.5" customHeight="1" x14ac:dyDescent="0.25">
      <c r="A124" s="7" t="s">
        <v>226</v>
      </c>
      <c r="B124" s="4" t="s">
        <v>227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82.5" customHeight="1" x14ac:dyDescent="0.25">
      <c r="A125" s="7" t="s">
        <v>228</v>
      </c>
      <c r="B125" s="4" t="s">
        <v>229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82.5" customHeight="1" x14ac:dyDescent="0.25">
      <c r="A126" s="7" t="s">
        <v>230</v>
      </c>
      <c r="B126" s="4" t="s">
        <v>231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ht="82.5" customHeight="1" x14ac:dyDescent="0.25">
      <c r="A127" s="7" t="s">
        <v>232</v>
      </c>
      <c r="B127" s="4" t="s">
        <v>233</v>
      </c>
      <c r="C127" s="4" t="s">
        <v>217</v>
      </c>
      <c r="D127" s="13">
        <v>3858.75</v>
      </c>
      <c r="E127" s="13"/>
      <c r="F127" s="13">
        <v>326.49</v>
      </c>
      <c r="G127" s="22">
        <f t="shared" si="19"/>
        <v>3532.26</v>
      </c>
      <c r="H127" s="3"/>
    </row>
    <row r="128" spans="1:8" x14ac:dyDescent="0.25">
      <c r="A128" s="16"/>
      <c r="B128" s="17"/>
      <c r="C128" s="2" t="s">
        <v>26</v>
      </c>
      <c r="D128" s="39">
        <f>SUM(D119:D127)</f>
        <v>39270</v>
      </c>
      <c r="E128" s="39">
        <f>SUM(E119:E127)</f>
        <v>0</v>
      </c>
      <c r="F128" s="39">
        <f>SUM(F119:F127)</f>
        <v>3858.9699999999993</v>
      </c>
      <c r="G128" s="39">
        <f>SUM(G119:G127)</f>
        <v>35411.030000000006</v>
      </c>
      <c r="H128" s="9"/>
    </row>
    <row r="130" spans="1:8" x14ac:dyDescent="0.25">
      <c r="A130" s="1" t="s">
        <v>0</v>
      </c>
      <c r="B130" s="1" t="s">
        <v>1</v>
      </c>
      <c r="C130" s="1" t="s">
        <v>2</v>
      </c>
      <c r="D130" s="1" t="s">
        <v>3</v>
      </c>
      <c r="E130" s="1" t="s">
        <v>4</v>
      </c>
      <c r="F130" s="1" t="s">
        <v>5</v>
      </c>
      <c r="G130" s="2" t="s">
        <v>6</v>
      </c>
      <c r="H130" s="1" t="s">
        <v>7</v>
      </c>
    </row>
    <row r="131" spans="1:8" x14ac:dyDescent="0.25">
      <c r="A131" s="131" t="s">
        <v>234</v>
      </c>
      <c r="B131" s="131"/>
      <c r="C131" s="131"/>
      <c r="D131" s="131"/>
      <c r="E131" s="131"/>
      <c r="F131" s="131"/>
      <c r="G131" s="131"/>
      <c r="H131" s="131"/>
    </row>
    <row r="132" spans="1:8" ht="71.25" customHeight="1" x14ac:dyDescent="0.25">
      <c r="A132" s="11" t="s">
        <v>235</v>
      </c>
      <c r="B132" s="4" t="s">
        <v>236</v>
      </c>
      <c r="C132" s="4" t="s">
        <v>237</v>
      </c>
      <c r="D132" s="10">
        <v>7350</v>
      </c>
      <c r="E132" s="3"/>
      <c r="F132" s="10">
        <v>1022.77</v>
      </c>
      <c r="G132" s="15">
        <f>D132+E132-F132</f>
        <v>6327.23</v>
      </c>
      <c r="H132" s="3"/>
    </row>
    <row r="133" spans="1:8" ht="71.25" customHeight="1" x14ac:dyDescent="0.25">
      <c r="A133" s="11" t="s">
        <v>238</v>
      </c>
      <c r="B133" s="4" t="s">
        <v>239</v>
      </c>
      <c r="C133" s="4" t="s">
        <v>240</v>
      </c>
      <c r="D133" s="10">
        <v>4051.95</v>
      </c>
      <c r="E133" s="3"/>
      <c r="F133" s="10">
        <v>357.4</v>
      </c>
      <c r="G133" s="15">
        <f t="shared" ref="G133:G142" si="20">D133+E133-F133</f>
        <v>3694.5499999999997</v>
      </c>
      <c r="H133" s="34"/>
    </row>
    <row r="134" spans="1:8" ht="71.25" customHeight="1" x14ac:dyDescent="0.25">
      <c r="A134" s="11" t="s">
        <v>241</v>
      </c>
      <c r="B134" s="4" t="s">
        <v>242</v>
      </c>
      <c r="C134" s="4" t="s">
        <v>243</v>
      </c>
      <c r="D134" s="10">
        <v>2949.45</v>
      </c>
      <c r="E134" s="34"/>
      <c r="F134" s="10">
        <v>71.47</v>
      </c>
      <c r="G134" s="15">
        <f t="shared" si="20"/>
        <v>2877.98</v>
      </c>
      <c r="H134" s="3"/>
    </row>
    <row r="135" spans="1:8" ht="71.25" customHeight="1" x14ac:dyDescent="0.25">
      <c r="A135" s="11" t="s">
        <v>244</v>
      </c>
      <c r="B135" s="4" t="s">
        <v>245</v>
      </c>
      <c r="C135" s="4" t="s">
        <v>243</v>
      </c>
      <c r="D135" s="10">
        <v>2949.45</v>
      </c>
      <c r="E135" s="3"/>
      <c r="F135" s="10">
        <v>71.47</v>
      </c>
      <c r="G135" s="15">
        <f t="shared" si="20"/>
        <v>2877.98</v>
      </c>
      <c r="H135" s="3"/>
    </row>
    <row r="136" spans="1:8" ht="71.25" customHeight="1" x14ac:dyDescent="0.25">
      <c r="A136" s="11" t="s">
        <v>246</v>
      </c>
      <c r="B136" s="4" t="s">
        <v>247</v>
      </c>
      <c r="C136" s="4" t="s">
        <v>243</v>
      </c>
      <c r="D136" s="10">
        <v>2949.45</v>
      </c>
      <c r="E136" s="3"/>
      <c r="F136" s="10">
        <v>71.47</v>
      </c>
      <c r="G136" s="15">
        <f t="shared" si="20"/>
        <v>2877.98</v>
      </c>
      <c r="H136" s="3"/>
    </row>
    <row r="137" spans="1:8" ht="71.25" customHeight="1" x14ac:dyDescent="0.25">
      <c r="A137" s="11" t="s">
        <v>248</v>
      </c>
      <c r="B137" s="4" t="s">
        <v>249</v>
      </c>
      <c r="C137" s="4" t="s">
        <v>243</v>
      </c>
      <c r="D137" s="10">
        <v>2949.45</v>
      </c>
      <c r="E137" s="3"/>
      <c r="F137" s="10">
        <v>71.47</v>
      </c>
      <c r="G137" s="15">
        <f t="shared" si="20"/>
        <v>2877.98</v>
      </c>
      <c r="H137" s="3"/>
    </row>
    <row r="138" spans="1:8" ht="71.25" customHeight="1" x14ac:dyDescent="0.25">
      <c r="A138" s="11" t="s">
        <v>252</v>
      </c>
      <c r="B138" s="4" t="s">
        <v>253</v>
      </c>
      <c r="C138" s="4" t="s">
        <v>243</v>
      </c>
      <c r="D138" s="10">
        <v>2949.45</v>
      </c>
      <c r="E138" s="3"/>
      <c r="F138" s="10">
        <v>71.47</v>
      </c>
      <c r="G138" s="15">
        <f t="shared" si="20"/>
        <v>2877.98</v>
      </c>
      <c r="H138" s="3"/>
    </row>
    <row r="139" spans="1:8" ht="71.25" customHeight="1" x14ac:dyDescent="0.25">
      <c r="A139" s="11" t="s">
        <v>266</v>
      </c>
      <c r="B139" s="4" t="s">
        <v>254</v>
      </c>
      <c r="C139" s="4" t="s">
        <v>243</v>
      </c>
      <c r="D139" s="10">
        <v>2949.45</v>
      </c>
      <c r="E139" s="3"/>
      <c r="F139" s="10">
        <v>71.47</v>
      </c>
      <c r="G139" s="15">
        <f t="shared" si="20"/>
        <v>2877.98</v>
      </c>
      <c r="H139" s="3"/>
    </row>
    <row r="140" spans="1:8" ht="71.25" customHeight="1" x14ac:dyDescent="0.25">
      <c r="A140" s="11" t="s">
        <v>258</v>
      </c>
      <c r="B140" s="4" t="s">
        <v>257</v>
      </c>
      <c r="C140" s="4" t="s">
        <v>243</v>
      </c>
      <c r="D140" s="10">
        <v>2949.45</v>
      </c>
      <c r="E140" s="3"/>
      <c r="F140" s="10">
        <v>71.47</v>
      </c>
      <c r="G140" s="15">
        <f t="shared" si="20"/>
        <v>2877.98</v>
      </c>
      <c r="H140" s="3"/>
    </row>
    <row r="141" spans="1:8" ht="71.25" customHeight="1" x14ac:dyDescent="0.25">
      <c r="A141" s="41" t="s">
        <v>259</v>
      </c>
      <c r="B141" s="42" t="s">
        <v>260</v>
      </c>
      <c r="C141" s="42" t="s">
        <v>243</v>
      </c>
      <c r="D141" s="43">
        <v>2949.45</v>
      </c>
      <c r="E141" s="44"/>
      <c r="F141" s="43">
        <v>71.47</v>
      </c>
      <c r="G141" s="45">
        <f t="shared" si="20"/>
        <v>2877.98</v>
      </c>
      <c r="H141" s="44"/>
    </row>
    <row r="142" spans="1:8" ht="71.25" customHeight="1" x14ac:dyDescent="0.25">
      <c r="A142" s="11" t="s">
        <v>312</v>
      </c>
      <c r="B142" s="4" t="s">
        <v>313</v>
      </c>
      <c r="C142" s="4" t="s">
        <v>243</v>
      </c>
      <c r="D142" s="10">
        <v>2949.45</v>
      </c>
      <c r="E142" s="3"/>
      <c r="F142" s="10">
        <v>71.47</v>
      </c>
      <c r="G142" s="15">
        <f t="shared" si="20"/>
        <v>2877.98</v>
      </c>
      <c r="H142" s="3"/>
    </row>
    <row r="143" spans="1:8" x14ac:dyDescent="0.25">
      <c r="A143" s="14"/>
      <c r="C143" s="29" t="s">
        <v>26</v>
      </c>
      <c r="D143" s="40">
        <f>SUM(D132:D142)</f>
        <v>37947</v>
      </c>
      <c r="E143" s="40"/>
      <c r="F143" s="40">
        <f>SUM(F132:F142)</f>
        <v>2023.4000000000003</v>
      </c>
      <c r="G143" s="40">
        <f>SUM(G132:G142)</f>
        <v>35923.599999999999</v>
      </c>
    </row>
    <row r="144" spans="1:8" x14ac:dyDescent="0.25">
      <c r="A144" s="32"/>
    </row>
    <row r="145" spans="1:8" x14ac:dyDescent="0.2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2" t="s">
        <v>6</v>
      </c>
      <c r="H145" s="1" t="s">
        <v>7</v>
      </c>
    </row>
    <row r="146" spans="1:8" ht="70.5" customHeight="1" x14ac:dyDescent="0.25">
      <c r="A146" s="7" t="s">
        <v>276</v>
      </c>
      <c r="B146" s="4" t="s">
        <v>275</v>
      </c>
      <c r="C146" s="4" t="s">
        <v>292</v>
      </c>
      <c r="D146" s="10">
        <v>588</v>
      </c>
      <c r="E146" s="13">
        <v>174.24</v>
      </c>
      <c r="F146" s="11"/>
      <c r="G146" s="22">
        <f>D146+E146</f>
        <v>762.24</v>
      </c>
      <c r="H146" s="3"/>
    </row>
    <row r="147" spans="1:8" ht="70.5" customHeight="1" x14ac:dyDescent="0.25">
      <c r="A147" s="7" t="s">
        <v>277</v>
      </c>
      <c r="B147" s="4" t="s">
        <v>302</v>
      </c>
      <c r="C147" s="4" t="s">
        <v>293</v>
      </c>
      <c r="D147" s="10">
        <v>588</v>
      </c>
      <c r="E147" s="13">
        <v>174.24</v>
      </c>
      <c r="F147" s="3"/>
      <c r="G147" s="22">
        <f t="shared" ref="G147:G154" si="21">D147+E147</f>
        <v>762.24</v>
      </c>
      <c r="H147" s="3"/>
    </row>
    <row r="148" spans="1:8" ht="70.5" customHeight="1" x14ac:dyDescent="0.25">
      <c r="A148" s="7" t="s">
        <v>278</v>
      </c>
      <c r="B148" s="4" t="s">
        <v>279</v>
      </c>
      <c r="C148" s="4" t="s">
        <v>294</v>
      </c>
      <c r="D148" s="10">
        <v>588</v>
      </c>
      <c r="E148" s="13">
        <v>174.24</v>
      </c>
      <c r="F148" s="3"/>
      <c r="G148" s="22">
        <f t="shared" si="21"/>
        <v>762.24</v>
      </c>
      <c r="H148" s="3"/>
    </row>
    <row r="149" spans="1:8" ht="70.5" customHeight="1" x14ac:dyDescent="0.25">
      <c r="A149" s="7" t="s">
        <v>280</v>
      </c>
      <c r="B149" s="4" t="s">
        <v>281</v>
      </c>
      <c r="C149" s="4" t="s">
        <v>295</v>
      </c>
      <c r="D149" s="10">
        <v>588</v>
      </c>
      <c r="E149" s="13">
        <v>174.24</v>
      </c>
      <c r="F149" s="3"/>
      <c r="G149" s="22">
        <f t="shared" si="21"/>
        <v>762.24</v>
      </c>
      <c r="H149" s="3"/>
    </row>
    <row r="150" spans="1:8" ht="70.5" customHeight="1" x14ac:dyDescent="0.25">
      <c r="A150" s="7" t="s">
        <v>282</v>
      </c>
      <c r="B150" s="4" t="s">
        <v>283</v>
      </c>
      <c r="C150" s="4" t="s">
        <v>296</v>
      </c>
      <c r="D150" s="10">
        <v>588</v>
      </c>
      <c r="E150" s="13">
        <v>174.24</v>
      </c>
      <c r="F150" s="3"/>
      <c r="G150" s="22">
        <f t="shared" si="21"/>
        <v>762.24</v>
      </c>
      <c r="H150" s="3"/>
    </row>
    <row r="151" spans="1:8" ht="70.5" customHeight="1" x14ac:dyDescent="0.25">
      <c r="A151" s="7" t="s">
        <v>284</v>
      </c>
      <c r="B151" s="4" t="s">
        <v>285</v>
      </c>
      <c r="C151" s="4" t="s">
        <v>297</v>
      </c>
      <c r="D151" s="10">
        <v>588</v>
      </c>
      <c r="E151" s="13">
        <v>174.24</v>
      </c>
      <c r="F151" s="3"/>
      <c r="G151" s="22">
        <f t="shared" si="21"/>
        <v>762.24</v>
      </c>
      <c r="H151" s="3"/>
    </row>
    <row r="152" spans="1:8" ht="70.5" customHeight="1" x14ac:dyDescent="0.25">
      <c r="A152" s="7" t="s">
        <v>286</v>
      </c>
      <c r="B152" s="4" t="s">
        <v>287</v>
      </c>
      <c r="C152" s="4" t="s">
        <v>298</v>
      </c>
      <c r="D152" s="10">
        <v>588</v>
      </c>
      <c r="E152" s="13">
        <v>174.24</v>
      </c>
      <c r="F152" s="3"/>
      <c r="G152" s="22">
        <f t="shared" si="21"/>
        <v>762.24</v>
      </c>
      <c r="H152" s="3"/>
    </row>
    <row r="153" spans="1:8" ht="70.5" customHeight="1" x14ac:dyDescent="0.25">
      <c r="A153" s="7" t="s">
        <v>288</v>
      </c>
      <c r="B153" s="4" t="s">
        <v>289</v>
      </c>
      <c r="C153" s="4" t="s">
        <v>299</v>
      </c>
      <c r="D153" s="10">
        <v>588</v>
      </c>
      <c r="E153" s="13">
        <v>174.24</v>
      </c>
      <c r="F153" s="3"/>
      <c r="G153" s="22">
        <f t="shared" si="21"/>
        <v>762.24</v>
      </c>
      <c r="H153" s="3"/>
    </row>
    <row r="154" spans="1:8" ht="70.5" customHeight="1" x14ac:dyDescent="0.25">
      <c r="A154" s="7" t="s">
        <v>290</v>
      </c>
      <c r="B154" s="4" t="s">
        <v>291</v>
      </c>
      <c r="C154" s="4" t="s">
        <v>300</v>
      </c>
      <c r="D154" s="10">
        <v>588</v>
      </c>
      <c r="E154" s="13">
        <v>174.24</v>
      </c>
      <c r="F154" s="3"/>
      <c r="G154" s="22">
        <f t="shared" si="21"/>
        <v>762.24</v>
      </c>
      <c r="H154" s="3"/>
    </row>
    <row r="155" spans="1:8" x14ac:dyDescent="0.25">
      <c r="C155" s="2" t="s">
        <v>26</v>
      </c>
      <c r="D155" s="35">
        <f>SUM(D146:D154)</f>
        <v>5292</v>
      </c>
      <c r="E155" s="35">
        <f>SUM(E146:E154)</f>
        <v>1568.16</v>
      </c>
      <c r="F155" s="35">
        <f>SUM(F146:F154)</f>
        <v>0</v>
      </c>
      <c r="G155" s="35">
        <f>SUM(G146:G154)</f>
        <v>6860.1599999999989</v>
      </c>
    </row>
  </sheetData>
  <mergeCells count="15">
    <mergeCell ref="A37:H37"/>
    <mergeCell ref="A2:H2"/>
    <mergeCell ref="A12:H12"/>
    <mergeCell ref="A21:H21"/>
    <mergeCell ref="A27:H27"/>
    <mergeCell ref="A32:H32"/>
    <mergeCell ref="A108:H108"/>
    <mergeCell ref="A118:H118"/>
    <mergeCell ref="A131:H131"/>
    <mergeCell ref="A45:H45"/>
    <mergeCell ref="A57:H57"/>
    <mergeCell ref="A66:H66"/>
    <mergeCell ref="A71:H71"/>
    <mergeCell ref="A86:H86"/>
    <mergeCell ref="A101:H101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&amp;CNOMINA DE EMPLEADOS DEL H. AYUNTAMIENTO DE ATENGO, JAL
CORRESPONDIENTE AL PERIODO DE   16    AL      31   DE   AGOSTO DE  2013.</oddHeader>
    <oddFooter>&amp;L____________________________________________________
C.D ROSENDO PEREZ LEPE
PRESIDENTE MUNICIPAL&amp;R____________________________________________________
LIC.KARINA MAGAÑA PATIÑO
SECRETARIO GENERAL</oddFooter>
  </headerFooter>
  <rowBreaks count="8" manualBreakCount="8">
    <brk id="18" max="16383" man="1"/>
    <brk id="42" max="16383" man="1"/>
    <brk id="64" max="16383" man="1"/>
    <brk id="83" max="16383" man="1"/>
    <brk id="98" max="16383" man="1"/>
    <brk id="115" max="16383" man="1"/>
    <brk id="128" max="16383" man="1"/>
    <brk id="1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zoomScaleNormal="100" workbookViewId="0">
      <selection sqref="A1:H155"/>
    </sheetView>
  </sheetViews>
  <sheetFormatPr baseColWidth="10" defaultRowHeight="15" x14ac:dyDescent="0.25"/>
  <cols>
    <col min="1" max="1" width="38.42578125" customWidth="1"/>
    <col min="2" max="2" width="15" customWidth="1"/>
    <col min="3" max="3" width="36.42578125" customWidth="1"/>
    <col min="4" max="4" width="13.5703125" customWidth="1"/>
    <col min="5" max="5" width="12.42578125" customWidth="1"/>
    <col min="6" max="6" width="12.85546875" customWidth="1"/>
    <col min="7" max="7" width="13" customWidth="1"/>
    <col min="8" max="8" width="53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4.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4.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4.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4.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4.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4.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5.2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5.25" customHeight="1" x14ac:dyDescent="0.25">
      <c r="A14" s="7" t="s">
        <v>314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5.2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5.2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4.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4.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3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9.2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9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0" si="6">D38+E38-F38</f>
        <v>3201.63</v>
      </c>
      <c r="H38" s="3"/>
    </row>
    <row r="39" spans="1:8" ht="69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9" customHeight="1" x14ac:dyDescent="0.25">
      <c r="A40" s="7" t="s">
        <v>68</v>
      </c>
      <c r="B40" s="4" t="s">
        <v>69</v>
      </c>
      <c r="C40" s="4" t="s">
        <v>70</v>
      </c>
      <c r="D40" s="10">
        <v>1548.75</v>
      </c>
      <c r="E40" s="10">
        <v>112.6</v>
      </c>
      <c r="F40" s="10"/>
      <c r="G40" s="22">
        <f t="shared" si="6"/>
        <v>1661.35</v>
      </c>
      <c r="H40" s="3"/>
    </row>
    <row r="41" spans="1:8" x14ac:dyDescent="0.25">
      <c r="C41" s="2" t="s">
        <v>37</v>
      </c>
      <c r="D41" s="35">
        <f>SUM(D38:D40)</f>
        <v>7089.08</v>
      </c>
      <c r="E41" s="35">
        <f>SUM(E38:E40)</f>
        <v>151.53</v>
      </c>
      <c r="F41" s="35">
        <f>SUM(F38:F40)</f>
        <v>133.69999999999999</v>
      </c>
      <c r="G41" s="35">
        <f>SUM(G38:G40)</f>
        <v>7106.91</v>
      </c>
    </row>
    <row r="42" spans="1:8" x14ac:dyDescent="0.25">
      <c r="C42" s="2" t="s">
        <v>26</v>
      </c>
      <c r="D42" s="35">
        <f>D24+D29+D34+D41</f>
        <v>20446.66</v>
      </c>
      <c r="E42" s="35">
        <f>E24+E29+E34+E41</f>
        <v>151.53</v>
      </c>
      <c r="F42" s="35">
        <f>F24+F29+F34+F41</f>
        <v>770.87000000000012</v>
      </c>
      <c r="G42" s="35">
        <f>G24+G29+G34+G41</f>
        <v>19827.32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4" customHeight="1" x14ac:dyDescent="0.25">
      <c r="A46" s="7" t="s">
        <v>72</v>
      </c>
      <c r="B46" s="4" t="s">
        <v>73</v>
      </c>
      <c r="C46" s="4" t="s">
        <v>74</v>
      </c>
      <c r="D46" s="10">
        <v>3257.1</v>
      </c>
      <c r="E46" s="10"/>
      <c r="F46" s="10">
        <v>125.19</v>
      </c>
      <c r="G46" s="22">
        <f t="shared" ref="G46:G52" si="7">D46+E46-F46</f>
        <v>3131.91</v>
      </c>
      <c r="H46" s="3"/>
    </row>
    <row r="47" spans="1:8" ht="54" customHeight="1" x14ac:dyDescent="0.25">
      <c r="A47" s="7" t="s">
        <v>75</v>
      </c>
      <c r="B47" s="4" t="s">
        <v>76</v>
      </c>
      <c r="C47" s="4" t="s">
        <v>13</v>
      </c>
      <c r="D47" s="10">
        <v>2293.1999999999998</v>
      </c>
      <c r="E47" s="10">
        <v>29.33</v>
      </c>
      <c r="F47" s="10"/>
      <c r="G47" s="22">
        <f t="shared" si="7"/>
        <v>2322.5299999999997</v>
      </c>
      <c r="H47" s="3"/>
    </row>
    <row r="48" spans="1:8" ht="54" customHeight="1" x14ac:dyDescent="0.25">
      <c r="A48" s="7" t="s">
        <v>77</v>
      </c>
      <c r="B48" s="4" t="s">
        <v>78</v>
      </c>
      <c r="C48" s="4" t="s">
        <v>79</v>
      </c>
      <c r="D48" s="10">
        <v>1890</v>
      </c>
      <c r="E48" s="10">
        <v>78.760000000000005</v>
      </c>
      <c r="F48" s="10"/>
      <c r="G48" s="22">
        <f t="shared" si="7"/>
        <v>1968.76</v>
      </c>
      <c r="H48" s="3"/>
    </row>
    <row r="49" spans="1:8" ht="54" customHeight="1" x14ac:dyDescent="0.25">
      <c r="A49" s="7" t="s">
        <v>80</v>
      </c>
      <c r="B49" s="4" t="s">
        <v>81</v>
      </c>
      <c r="C49" s="4" t="s">
        <v>82</v>
      </c>
      <c r="D49" s="10">
        <v>966</v>
      </c>
      <c r="E49" s="10">
        <v>149.88999999999999</v>
      </c>
      <c r="F49" s="10"/>
      <c r="G49" s="22">
        <f t="shared" si="7"/>
        <v>1115.8899999999999</v>
      </c>
      <c r="H49" s="3"/>
    </row>
    <row r="50" spans="1:8" ht="54" customHeight="1" x14ac:dyDescent="0.25">
      <c r="A50" s="7" t="s">
        <v>83</v>
      </c>
      <c r="B50" s="4" t="s">
        <v>84</v>
      </c>
      <c r="C50" s="4" t="s">
        <v>85</v>
      </c>
      <c r="D50" s="10">
        <v>1312.5</v>
      </c>
      <c r="E50" s="10">
        <v>127.72</v>
      </c>
      <c r="F50" s="10"/>
      <c r="G50" s="22">
        <f t="shared" si="7"/>
        <v>1440.22</v>
      </c>
      <c r="H50" s="3"/>
    </row>
    <row r="51" spans="1:8" ht="54" customHeight="1" x14ac:dyDescent="0.25">
      <c r="A51" s="7" t="s">
        <v>89</v>
      </c>
      <c r="B51" s="4" t="s">
        <v>90</v>
      </c>
      <c r="C51" s="4" t="s">
        <v>91</v>
      </c>
      <c r="D51" s="10">
        <v>1470</v>
      </c>
      <c r="E51" s="10">
        <v>117.64</v>
      </c>
      <c r="F51" s="10"/>
      <c r="G51" s="22">
        <f t="shared" si="7"/>
        <v>1587.64</v>
      </c>
      <c r="H51" s="3"/>
    </row>
    <row r="52" spans="1:8" ht="54" customHeight="1" x14ac:dyDescent="0.25">
      <c r="A52" s="7" t="s">
        <v>92</v>
      </c>
      <c r="B52" s="4" t="s">
        <v>93</v>
      </c>
      <c r="C52" s="4" t="s">
        <v>94</v>
      </c>
      <c r="D52" s="10">
        <v>2625</v>
      </c>
      <c r="E52" s="10"/>
      <c r="F52" s="10">
        <v>21.17</v>
      </c>
      <c r="G52" s="22">
        <f t="shared" si="7"/>
        <v>2603.83</v>
      </c>
      <c r="H52" s="3"/>
    </row>
    <row r="53" spans="1:8" x14ac:dyDescent="0.25">
      <c r="C53" s="2" t="s">
        <v>37</v>
      </c>
      <c r="D53" s="35">
        <f>SUM(D46:D52)</f>
        <v>13813.8</v>
      </c>
      <c r="E53" s="35">
        <f>SUM(E46:E52)</f>
        <v>503.34000000000003</v>
      </c>
      <c r="F53" s="35">
        <f>SUM(F46:F52)</f>
        <v>146.36000000000001</v>
      </c>
      <c r="G53" s="35">
        <f>SUM(G46:G52)</f>
        <v>14170.779999999999</v>
      </c>
    </row>
    <row r="55" spans="1:8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2" t="s">
        <v>6</v>
      </c>
      <c r="H55" s="1" t="s">
        <v>7</v>
      </c>
    </row>
    <row r="56" spans="1:8" x14ac:dyDescent="0.25">
      <c r="A56" s="130" t="s">
        <v>95</v>
      </c>
      <c r="B56" s="130"/>
      <c r="C56" s="130"/>
      <c r="D56" s="130"/>
      <c r="E56" s="130"/>
      <c r="F56" s="130"/>
      <c r="G56" s="130"/>
      <c r="H56" s="130"/>
    </row>
    <row r="57" spans="1:8" ht="57" customHeight="1" x14ac:dyDescent="0.25">
      <c r="A57" s="7" t="s">
        <v>96</v>
      </c>
      <c r="B57" s="4" t="s">
        <v>97</v>
      </c>
      <c r="C57" s="4" t="s">
        <v>98</v>
      </c>
      <c r="D57" s="10">
        <v>10769.85</v>
      </c>
      <c r="E57" s="10"/>
      <c r="F57" s="10">
        <v>1764.38</v>
      </c>
      <c r="G57" s="22">
        <f t="shared" ref="G57:G60" si="8">D57+E57-F57</f>
        <v>9005.4700000000012</v>
      </c>
      <c r="H57" s="3"/>
    </row>
    <row r="58" spans="1:8" ht="57" customHeight="1" x14ac:dyDescent="0.25">
      <c r="A58" s="7" t="s">
        <v>102</v>
      </c>
      <c r="B58" s="4" t="s">
        <v>103</v>
      </c>
      <c r="C58" s="4" t="s">
        <v>104</v>
      </c>
      <c r="D58" s="10">
        <v>3858.75</v>
      </c>
      <c r="E58" s="10"/>
      <c r="F58" s="10">
        <v>326.49</v>
      </c>
      <c r="G58" s="22">
        <f t="shared" si="8"/>
        <v>3532.26</v>
      </c>
      <c r="H58" s="3"/>
    </row>
    <row r="59" spans="1:8" ht="57" customHeight="1" x14ac:dyDescent="0.25">
      <c r="A59" s="7" t="s">
        <v>105</v>
      </c>
      <c r="B59" s="4" t="s">
        <v>106</v>
      </c>
      <c r="C59" s="4" t="s">
        <v>107</v>
      </c>
      <c r="D59" s="10">
        <v>2568.83</v>
      </c>
      <c r="E59" s="10"/>
      <c r="F59" s="10">
        <v>15.06</v>
      </c>
      <c r="G59" s="22">
        <f t="shared" si="8"/>
        <v>2553.77</v>
      </c>
      <c r="H59" s="3"/>
    </row>
    <row r="60" spans="1:8" ht="57" customHeight="1" x14ac:dyDescent="0.25">
      <c r="A60" s="7" t="s">
        <v>108</v>
      </c>
      <c r="B60" s="4" t="s">
        <v>109</v>
      </c>
      <c r="C60" s="5" t="s">
        <v>311</v>
      </c>
      <c r="D60" s="10">
        <v>3335.33</v>
      </c>
      <c r="E60" s="10"/>
      <c r="F60" s="10">
        <v>133.69999999999999</v>
      </c>
      <c r="G60" s="22">
        <f t="shared" si="8"/>
        <v>3201.63</v>
      </c>
      <c r="H60" s="3"/>
    </row>
    <row r="61" spans="1:8" x14ac:dyDescent="0.25">
      <c r="C61" s="2" t="s">
        <v>37</v>
      </c>
      <c r="D61" s="35">
        <f>SUM(D57:D60)</f>
        <v>20532.760000000002</v>
      </c>
      <c r="E61" s="35">
        <f>SUM(E57:E60)</f>
        <v>0</v>
      </c>
      <c r="F61" s="35">
        <f>SUM(F57:F60)</f>
        <v>2239.6299999999997</v>
      </c>
      <c r="G61" s="35">
        <f>SUM(G57:G60)</f>
        <v>18293.13</v>
      </c>
    </row>
    <row r="62" spans="1:8" x14ac:dyDescent="0.25">
      <c r="C62" s="2" t="s">
        <v>26</v>
      </c>
      <c r="D62" s="35">
        <f>D53+D61</f>
        <v>34346.559999999998</v>
      </c>
      <c r="E62" s="35">
        <f>E53+E61</f>
        <v>503.34000000000003</v>
      </c>
      <c r="F62" s="35">
        <f>F53+F61</f>
        <v>2385.9899999999998</v>
      </c>
      <c r="G62" s="35">
        <f>G53+G61</f>
        <v>32463.91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8.5" customHeight="1" x14ac:dyDescent="0.25">
      <c r="A66" s="7" t="s">
        <v>111</v>
      </c>
      <c r="B66" s="4" t="s">
        <v>112</v>
      </c>
      <c r="C66" s="4" t="s">
        <v>113</v>
      </c>
      <c r="D66" s="10">
        <v>4676.7</v>
      </c>
      <c r="E66" s="10"/>
      <c r="F66" s="10">
        <v>465.57</v>
      </c>
      <c r="G66" s="22">
        <f t="shared" ref="G66" si="9">D66+E66-F66</f>
        <v>4211.13</v>
      </c>
      <c r="H66" s="3"/>
    </row>
    <row r="67" spans="1:8" x14ac:dyDescent="0.25">
      <c r="C67" s="12" t="s">
        <v>37</v>
      </c>
      <c r="D67" s="35">
        <f>SUM(D66:D66)</f>
        <v>4676.7</v>
      </c>
      <c r="E67" s="35">
        <f>SUM(E66:E66)</f>
        <v>0</v>
      </c>
      <c r="F67" s="35">
        <f>SUM(F66:F66)</f>
        <v>465.57</v>
      </c>
      <c r="G67" s="35">
        <f>SUM(G66:G66)</f>
        <v>4211.13</v>
      </c>
    </row>
    <row r="69" spans="1:8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8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8" ht="55.5" customHeight="1" x14ac:dyDescent="0.25">
      <c r="A71" s="11" t="s">
        <v>119</v>
      </c>
      <c r="B71" s="4" t="s">
        <v>120</v>
      </c>
      <c r="C71" s="4" t="s">
        <v>121</v>
      </c>
      <c r="D71" s="10">
        <v>8295</v>
      </c>
      <c r="E71" s="10"/>
      <c r="F71" s="13">
        <v>1224.6199999999999</v>
      </c>
      <c r="G71" s="22">
        <f t="shared" ref="G71:G79" si="10">D71+E71-F71</f>
        <v>7070.38</v>
      </c>
      <c r="H71" s="3"/>
    </row>
    <row r="72" spans="1:8" ht="55.5" customHeight="1" x14ac:dyDescent="0.25">
      <c r="A72" s="11" t="s">
        <v>122</v>
      </c>
      <c r="B72" s="4" t="s">
        <v>123</v>
      </c>
      <c r="C72" s="4" t="s">
        <v>124</v>
      </c>
      <c r="D72" s="10">
        <v>3756.9</v>
      </c>
      <c r="E72" s="10"/>
      <c r="F72" s="13">
        <v>310.19</v>
      </c>
      <c r="G72" s="22">
        <f t="shared" si="10"/>
        <v>3446.71</v>
      </c>
      <c r="H72" s="3"/>
    </row>
    <row r="73" spans="1:8" ht="55.5" customHeight="1" x14ac:dyDescent="0.25">
      <c r="A73" s="11" t="s">
        <v>125</v>
      </c>
      <c r="B73" s="4" t="s">
        <v>126</v>
      </c>
      <c r="C73" s="4" t="s">
        <v>127</v>
      </c>
      <c r="D73" s="10">
        <v>2910.6</v>
      </c>
      <c r="E73" s="10"/>
      <c r="F73" s="13">
        <v>67.239999999999995</v>
      </c>
      <c r="G73" s="22">
        <f t="shared" si="10"/>
        <v>2843.36</v>
      </c>
      <c r="H73" s="3"/>
    </row>
    <row r="74" spans="1:8" ht="55.5" customHeight="1" x14ac:dyDescent="0.25">
      <c r="A74" s="11" t="s">
        <v>128</v>
      </c>
      <c r="B74" s="4" t="s">
        <v>129</v>
      </c>
      <c r="C74" s="4" t="s">
        <v>130</v>
      </c>
      <c r="D74" s="10">
        <v>2625</v>
      </c>
      <c r="E74" s="10"/>
      <c r="F74" s="13">
        <v>21.17</v>
      </c>
      <c r="G74" s="22">
        <f t="shared" si="10"/>
        <v>2603.83</v>
      </c>
      <c r="H74" s="3"/>
    </row>
    <row r="75" spans="1:8" ht="55.5" customHeight="1" x14ac:dyDescent="0.25">
      <c r="A75" s="11" t="s">
        <v>131</v>
      </c>
      <c r="B75" s="4" t="s">
        <v>132</v>
      </c>
      <c r="C75" s="4" t="s">
        <v>13</v>
      </c>
      <c r="D75" s="10">
        <v>2568.83</v>
      </c>
      <c r="E75" s="10"/>
      <c r="F75" s="13">
        <v>15.06</v>
      </c>
      <c r="G75" s="22">
        <f t="shared" si="10"/>
        <v>2553.77</v>
      </c>
      <c r="H75" s="3"/>
    </row>
    <row r="76" spans="1:8" ht="55.5" customHeight="1" x14ac:dyDescent="0.25">
      <c r="A76" s="11" t="s">
        <v>133</v>
      </c>
      <c r="B76" s="4" t="s">
        <v>134</v>
      </c>
      <c r="C76" s="4" t="s">
        <v>135</v>
      </c>
      <c r="D76" s="10">
        <v>2625</v>
      </c>
      <c r="E76" s="10"/>
      <c r="F76" s="13">
        <v>21.17</v>
      </c>
      <c r="G76" s="22">
        <f t="shared" si="10"/>
        <v>2603.83</v>
      </c>
      <c r="H76" s="3"/>
    </row>
    <row r="77" spans="1:8" ht="55.5" customHeight="1" x14ac:dyDescent="0.25">
      <c r="A77" s="11" t="s">
        <v>136</v>
      </c>
      <c r="B77" s="4" t="s">
        <v>137</v>
      </c>
      <c r="C77" s="4" t="s">
        <v>138</v>
      </c>
      <c r="D77" s="10">
        <v>2910.6</v>
      </c>
      <c r="E77" s="10"/>
      <c r="F77" s="13">
        <v>67.239999999999995</v>
      </c>
      <c r="G77" s="22">
        <f t="shared" si="10"/>
        <v>2843.36</v>
      </c>
      <c r="H77" s="3"/>
    </row>
    <row r="78" spans="1:8" ht="55.5" customHeight="1" x14ac:dyDescent="0.25">
      <c r="A78" s="11" t="s">
        <v>139</v>
      </c>
      <c r="B78" s="4" t="s">
        <v>140</v>
      </c>
      <c r="C78" s="4" t="s">
        <v>141</v>
      </c>
      <c r="D78" s="10">
        <v>3638.25</v>
      </c>
      <c r="E78" s="10"/>
      <c r="F78" s="13">
        <v>184.36</v>
      </c>
      <c r="G78" s="22">
        <f t="shared" si="10"/>
        <v>3453.89</v>
      </c>
      <c r="H78" s="3"/>
    </row>
    <row r="79" spans="1:8" ht="55.5" customHeight="1" x14ac:dyDescent="0.25">
      <c r="A79" s="11" t="s">
        <v>142</v>
      </c>
      <c r="B79" s="4" t="s">
        <v>145</v>
      </c>
      <c r="C79" s="4" t="s">
        <v>146</v>
      </c>
      <c r="D79" s="10">
        <v>3638.25</v>
      </c>
      <c r="E79" s="10"/>
      <c r="F79" s="13">
        <v>184.36</v>
      </c>
      <c r="G79" s="22">
        <f t="shared" si="10"/>
        <v>3453.89</v>
      </c>
      <c r="H79" s="3"/>
    </row>
    <row r="80" spans="1:8" ht="55.5" customHeight="1" x14ac:dyDescent="0.25">
      <c r="A80" s="11" t="s">
        <v>143</v>
      </c>
      <c r="B80" s="4" t="s">
        <v>144</v>
      </c>
      <c r="C80" s="4" t="s">
        <v>147</v>
      </c>
      <c r="D80" s="10">
        <v>3638.2550000000001</v>
      </c>
      <c r="E80" s="10"/>
      <c r="F80" s="13">
        <v>184.36</v>
      </c>
      <c r="G80" s="22">
        <v>3453.89</v>
      </c>
      <c r="H80" s="3"/>
    </row>
    <row r="81" spans="1:8" x14ac:dyDescent="0.25">
      <c r="C81" s="2" t="s">
        <v>37</v>
      </c>
      <c r="D81" s="35">
        <f>SUM(D71:D80)</f>
        <v>36606.684999999998</v>
      </c>
      <c r="E81" s="35">
        <f t="shared" ref="E81:G81" si="11">SUM(E71:E80)</f>
        <v>0</v>
      </c>
      <c r="F81" s="35">
        <f t="shared" si="11"/>
        <v>2279.7700000000004</v>
      </c>
      <c r="G81" s="35">
        <f t="shared" si="11"/>
        <v>34326.909999999996</v>
      </c>
    </row>
    <row r="82" spans="1:8" x14ac:dyDescent="0.25">
      <c r="C82" s="2" t="s">
        <v>26</v>
      </c>
      <c r="D82" s="35">
        <f>D67+D81</f>
        <v>41283.384999999995</v>
      </c>
      <c r="E82" s="35">
        <f t="shared" ref="E82:G82" si="12">E67+E81</f>
        <v>0</v>
      </c>
      <c r="F82" s="35">
        <f t="shared" si="12"/>
        <v>2745.3400000000006</v>
      </c>
      <c r="G82" s="35">
        <f t="shared" si="12"/>
        <v>38538.039999999994</v>
      </c>
    </row>
    <row r="84" spans="1:8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1" t="s">
        <v>7</v>
      </c>
    </row>
    <row r="85" spans="1:8" x14ac:dyDescent="0.25">
      <c r="A85" s="131" t="s">
        <v>148</v>
      </c>
      <c r="B85" s="131"/>
      <c r="C85" s="131"/>
      <c r="D85" s="131"/>
      <c r="E85" s="131"/>
      <c r="F85" s="131"/>
      <c r="G85" s="131"/>
      <c r="H85" s="131"/>
    </row>
    <row r="86" spans="1:8" ht="62.25" customHeight="1" x14ac:dyDescent="0.25">
      <c r="A86" s="11" t="s">
        <v>152</v>
      </c>
      <c r="B86" s="11" t="s">
        <v>153</v>
      </c>
      <c r="C86" s="4" t="s">
        <v>13</v>
      </c>
      <c r="D86" s="10">
        <v>1680</v>
      </c>
      <c r="E86" s="10">
        <v>104.2</v>
      </c>
      <c r="F86" s="10"/>
      <c r="G86" s="22">
        <f t="shared" ref="G86:G96" si="13">D86+E86-F86</f>
        <v>1784.2</v>
      </c>
      <c r="H86" s="3"/>
    </row>
    <row r="87" spans="1:8" ht="62.25" customHeight="1" x14ac:dyDescent="0.25">
      <c r="A87" s="11" t="s">
        <v>154</v>
      </c>
      <c r="B87" s="11" t="s">
        <v>155</v>
      </c>
      <c r="C87" s="4" t="s">
        <v>156</v>
      </c>
      <c r="D87" s="10">
        <v>6825</v>
      </c>
      <c r="E87" s="10"/>
      <c r="F87" s="10">
        <v>910.63</v>
      </c>
      <c r="G87" s="22">
        <f t="shared" si="13"/>
        <v>5914.37</v>
      </c>
      <c r="H87" s="3"/>
    </row>
    <row r="88" spans="1:8" ht="62.25" customHeight="1" x14ac:dyDescent="0.25">
      <c r="A88" s="11" t="s">
        <v>157</v>
      </c>
      <c r="B88" s="11" t="s">
        <v>158</v>
      </c>
      <c r="C88" s="4" t="s">
        <v>159</v>
      </c>
      <c r="D88" s="10">
        <v>2910.6</v>
      </c>
      <c r="E88" s="10"/>
      <c r="F88" s="10">
        <v>67.239999999999995</v>
      </c>
      <c r="G88" s="22">
        <f t="shared" si="13"/>
        <v>2843.36</v>
      </c>
      <c r="H88" s="3"/>
    </row>
    <row r="89" spans="1:8" ht="62.25" customHeight="1" x14ac:dyDescent="0.25">
      <c r="A89" s="11" t="s">
        <v>163</v>
      </c>
      <c r="B89" s="11" t="s">
        <v>164</v>
      </c>
      <c r="C89" s="4" t="s">
        <v>91</v>
      </c>
      <c r="D89" s="10">
        <v>2465.9299999999998</v>
      </c>
      <c r="E89" s="10"/>
      <c r="F89" s="10">
        <v>3.86</v>
      </c>
      <c r="G89" s="22">
        <f t="shared" si="13"/>
        <v>2462.0699999999997</v>
      </c>
      <c r="H89" s="3"/>
    </row>
    <row r="90" spans="1:8" ht="62.25" customHeight="1" x14ac:dyDescent="0.25">
      <c r="A90" s="11" t="s">
        <v>165</v>
      </c>
      <c r="B90" s="11" t="s">
        <v>166</v>
      </c>
      <c r="C90" s="4" t="s">
        <v>167</v>
      </c>
      <c r="D90" s="10">
        <v>2873.85</v>
      </c>
      <c r="E90" s="10"/>
      <c r="F90" s="10">
        <v>63.24</v>
      </c>
      <c r="G90" s="22">
        <f t="shared" si="13"/>
        <v>2810.61</v>
      </c>
      <c r="H90" s="3"/>
    </row>
    <row r="91" spans="1:8" ht="62.25" customHeight="1" x14ac:dyDescent="0.25">
      <c r="A91" s="11" t="s">
        <v>168</v>
      </c>
      <c r="B91" s="11" t="s">
        <v>169</v>
      </c>
      <c r="C91" s="4" t="s">
        <v>170</v>
      </c>
      <c r="D91" s="10">
        <v>2756.25</v>
      </c>
      <c r="E91" s="10"/>
      <c r="F91" s="10">
        <v>50.45</v>
      </c>
      <c r="G91" s="22">
        <f t="shared" si="13"/>
        <v>2705.8</v>
      </c>
      <c r="H91" s="3"/>
    </row>
    <row r="92" spans="1:8" ht="62.25" customHeight="1" x14ac:dyDescent="0.25">
      <c r="A92" s="11" t="s">
        <v>171</v>
      </c>
      <c r="B92" s="11" t="s">
        <v>172</v>
      </c>
      <c r="C92" s="4" t="s">
        <v>173</v>
      </c>
      <c r="D92" s="10">
        <v>1751.4</v>
      </c>
      <c r="E92" s="10">
        <v>87.63</v>
      </c>
      <c r="F92" s="10"/>
      <c r="G92" s="22">
        <f t="shared" si="13"/>
        <v>1839.0300000000002</v>
      </c>
      <c r="H92" s="3"/>
    </row>
    <row r="93" spans="1:8" ht="62.25" customHeight="1" x14ac:dyDescent="0.25">
      <c r="A93" s="11" t="s">
        <v>174</v>
      </c>
      <c r="B93" s="11" t="s">
        <v>175</v>
      </c>
      <c r="C93" s="4" t="s">
        <v>173</v>
      </c>
      <c r="D93" s="10">
        <v>1751.4</v>
      </c>
      <c r="E93" s="10">
        <v>87.63</v>
      </c>
      <c r="F93" s="10"/>
      <c r="G93" s="22">
        <f t="shared" si="13"/>
        <v>1839.0300000000002</v>
      </c>
      <c r="H93" s="3"/>
    </row>
    <row r="94" spans="1:8" ht="62.25" customHeight="1" x14ac:dyDescent="0.25">
      <c r="A94" s="11" t="s">
        <v>176</v>
      </c>
      <c r="B94" s="11" t="s">
        <v>177</v>
      </c>
      <c r="C94" s="4" t="s">
        <v>178</v>
      </c>
      <c r="D94" s="10">
        <v>3104.85</v>
      </c>
      <c r="E94" s="10"/>
      <c r="F94" s="10">
        <v>108.62</v>
      </c>
      <c r="G94" s="22">
        <f t="shared" si="13"/>
        <v>2996.23</v>
      </c>
      <c r="H94" s="3"/>
    </row>
    <row r="95" spans="1:8" ht="62.25" customHeight="1" x14ac:dyDescent="0.25">
      <c r="A95" s="11" t="s">
        <v>179</v>
      </c>
      <c r="B95" s="11" t="s">
        <v>180</v>
      </c>
      <c r="C95" s="4" t="s">
        <v>181</v>
      </c>
      <c r="D95" s="10">
        <v>3104.85</v>
      </c>
      <c r="E95" s="10"/>
      <c r="F95" s="10">
        <v>108.62</v>
      </c>
      <c r="G95" s="22">
        <f t="shared" si="13"/>
        <v>2996.23</v>
      </c>
      <c r="H95" s="3"/>
    </row>
    <row r="96" spans="1:8" ht="62.25" customHeight="1" x14ac:dyDescent="0.25">
      <c r="A96" s="11" t="s">
        <v>182</v>
      </c>
      <c r="B96" s="11" t="s">
        <v>183</v>
      </c>
      <c r="C96" s="4" t="s">
        <v>265</v>
      </c>
      <c r="D96" s="10">
        <v>2668.05</v>
      </c>
      <c r="E96" s="10"/>
      <c r="F96" s="10">
        <v>40.85</v>
      </c>
      <c r="G96" s="22">
        <f t="shared" si="13"/>
        <v>2627.2000000000003</v>
      </c>
      <c r="H96" s="3"/>
    </row>
    <row r="97" spans="1:8" x14ac:dyDescent="0.25">
      <c r="C97" s="12" t="s">
        <v>26</v>
      </c>
      <c r="D97" s="19">
        <f>SUM(D86:D96)</f>
        <v>31892.18</v>
      </c>
      <c r="E97" s="19">
        <f>SUM(E86:E96)</f>
        <v>279.45999999999998</v>
      </c>
      <c r="F97" s="19">
        <f>SUM(F86:F96)</f>
        <v>1353.5099999999998</v>
      </c>
      <c r="G97" s="19">
        <f>SUM(G86:G96)</f>
        <v>30818.129999999997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68.25" customHeight="1" x14ac:dyDescent="0.25">
      <c r="A101" s="7" t="s">
        <v>188</v>
      </c>
      <c r="B101" s="4" t="s">
        <v>189</v>
      </c>
      <c r="C101" s="4" t="s">
        <v>190</v>
      </c>
      <c r="D101" s="10">
        <v>3406.73</v>
      </c>
      <c r="E101" s="10"/>
      <c r="F101" s="10">
        <v>141.74</v>
      </c>
      <c r="G101" s="22">
        <f t="shared" ref="G101:G103" si="14">D101+E101-F101</f>
        <v>3264.99</v>
      </c>
      <c r="H101" s="3"/>
    </row>
    <row r="102" spans="1:8" ht="68.25" customHeight="1" x14ac:dyDescent="0.25">
      <c r="A102" s="7" t="s">
        <v>191</v>
      </c>
      <c r="B102" s="4" t="s">
        <v>192</v>
      </c>
      <c r="C102" s="4" t="s">
        <v>193</v>
      </c>
      <c r="D102" s="10">
        <v>2315.25</v>
      </c>
      <c r="E102" s="10">
        <v>26.93</v>
      </c>
      <c r="F102" s="10"/>
      <c r="G102" s="22">
        <f t="shared" si="14"/>
        <v>2342.1799999999998</v>
      </c>
      <c r="H102" s="3"/>
    </row>
    <row r="103" spans="1:8" ht="68.25" customHeight="1" x14ac:dyDescent="0.25">
      <c r="A103" s="7" t="s">
        <v>194</v>
      </c>
      <c r="B103" s="4" t="s">
        <v>195</v>
      </c>
      <c r="C103" s="4" t="s">
        <v>193</v>
      </c>
      <c r="D103" s="10">
        <v>2315.25</v>
      </c>
      <c r="E103" s="10">
        <v>26.93</v>
      </c>
      <c r="F103" s="10"/>
      <c r="G103" s="22">
        <f t="shared" si="14"/>
        <v>2342.1799999999998</v>
      </c>
      <c r="H103" s="3"/>
    </row>
    <row r="104" spans="1:8" x14ac:dyDescent="0.25">
      <c r="C104" s="12" t="s">
        <v>37</v>
      </c>
      <c r="D104" s="38">
        <f>SUM(D101:D103)</f>
        <v>8037.23</v>
      </c>
      <c r="E104" s="38">
        <f t="shared" ref="E104:G104" si="15">SUM(E101:E103)</f>
        <v>53.86</v>
      </c>
      <c r="F104" s="38">
        <f t="shared" si="15"/>
        <v>141.74</v>
      </c>
      <c r="G104" s="38">
        <f t="shared" si="15"/>
        <v>7949.35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67.5" customHeight="1" x14ac:dyDescent="0.25">
      <c r="A108" s="7" t="s">
        <v>197</v>
      </c>
      <c r="B108" s="11" t="s">
        <v>198</v>
      </c>
      <c r="C108" s="4" t="s">
        <v>199</v>
      </c>
      <c r="D108" s="13">
        <v>1618.05</v>
      </c>
      <c r="E108" s="13">
        <v>108.16</v>
      </c>
      <c r="F108" s="13"/>
      <c r="G108" s="22">
        <f t="shared" ref="G108:G112" si="16">D108+E108-F108</f>
        <v>1726.21</v>
      </c>
      <c r="H108" s="3"/>
    </row>
    <row r="109" spans="1:8" ht="67.5" customHeight="1" x14ac:dyDescent="0.25">
      <c r="A109" s="7" t="s">
        <v>200</v>
      </c>
      <c r="B109" s="11" t="s">
        <v>201</v>
      </c>
      <c r="C109" s="4" t="s">
        <v>202</v>
      </c>
      <c r="D109" s="13">
        <v>1190.7</v>
      </c>
      <c r="E109" s="13">
        <v>135.51</v>
      </c>
      <c r="F109" s="13"/>
      <c r="G109" s="22">
        <f t="shared" si="16"/>
        <v>1326.21</v>
      </c>
      <c r="H109" s="3"/>
    </row>
    <row r="110" spans="1:8" ht="67.5" customHeight="1" x14ac:dyDescent="0.25">
      <c r="A110" s="7" t="s">
        <v>203</v>
      </c>
      <c r="B110" s="11" t="s">
        <v>204</v>
      </c>
      <c r="C110" s="4" t="s">
        <v>205</v>
      </c>
      <c r="D110" s="13">
        <v>1050</v>
      </c>
      <c r="E110" s="13">
        <v>144.66999999999999</v>
      </c>
      <c r="F110" s="13"/>
      <c r="G110" s="22">
        <f t="shared" si="16"/>
        <v>1194.67</v>
      </c>
      <c r="H110" s="3"/>
    </row>
    <row r="111" spans="1:8" ht="67.5" customHeight="1" x14ac:dyDescent="0.25">
      <c r="A111" s="7" t="s">
        <v>206</v>
      </c>
      <c r="B111" s="11" t="s">
        <v>207</v>
      </c>
      <c r="C111" s="4" t="s">
        <v>88</v>
      </c>
      <c r="D111" s="13">
        <v>2201.33</v>
      </c>
      <c r="E111" s="13">
        <v>39.32</v>
      </c>
      <c r="F111" s="13"/>
      <c r="G111" s="22">
        <f t="shared" si="16"/>
        <v>2240.65</v>
      </c>
      <c r="H111" s="3"/>
    </row>
    <row r="112" spans="1:8" ht="67.5" customHeight="1" x14ac:dyDescent="0.25">
      <c r="A112" s="7" t="s">
        <v>208</v>
      </c>
      <c r="B112" s="11" t="s">
        <v>209</v>
      </c>
      <c r="C112" s="4" t="s">
        <v>210</v>
      </c>
      <c r="D112" s="13">
        <v>1575</v>
      </c>
      <c r="E112" s="13">
        <v>110.92</v>
      </c>
      <c r="F112" s="13"/>
      <c r="G112" s="22">
        <f t="shared" si="16"/>
        <v>1685.92</v>
      </c>
      <c r="H112" s="3"/>
    </row>
    <row r="113" spans="1:8" x14ac:dyDescent="0.25">
      <c r="C113" s="12" t="s">
        <v>37</v>
      </c>
      <c r="D113" s="35">
        <f>SUM(D108:D112)</f>
        <v>7635.08</v>
      </c>
      <c r="E113" s="35">
        <f t="shared" ref="E113:G113" si="17">SUM(E108:E112)</f>
        <v>538.57999999999993</v>
      </c>
      <c r="F113" s="35">
        <f t="shared" si="17"/>
        <v>0</v>
      </c>
      <c r="G113" s="35">
        <f t="shared" si="17"/>
        <v>8173.66</v>
      </c>
      <c r="H113" s="9"/>
    </row>
    <row r="114" spans="1:8" x14ac:dyDescent="0.25">
      <c r="C114" s="12" t="s">
        <v>26</v>
      </c>
      <c r="D114" s="35">
        <f>D104+D113</f>
        <v>15672.31</v>
      </c>
      <c r="E114" s="35">
        <f t="shared" ref="E114:G114" si="18">E104+E113</f>
        <v>592.43999999999994</v>
      </c>
      <c r="F114" s="35">
        <f t="shared" si="18"/>
        <v>141.74</v>
      </c>
      <c r="G114" s="35">
        <f t="shared" si="18"/>
        <v>16123.01</v>
      </c>
      <c r="H114" s="9"/>
    </row>
    <row r="116" spans="1:8" x14ac:dyDescent="0.25">
      <c r="A116" s="1" t="s">
        <v>0</v>
      </c>
      <c r="B116" s="1" t="s">
        <v>1</v>
      </c>
      <c r="C116" s="1" t="s">
        <v>2</v>
      </c>
      <c r="D116" s="1" t="s">
        <v>3</v>
      </c>
      <c r="E116" s="1" t="s">
        <v>4</v>
      </c>
      <c r="F116" s="1" t="s">
        <v>5</v>
      </c>
      <c r="G116" s="2" t="s">
        <v>6</v>
      </c>
      <c r="H116" s="1" t="s">
        <v>7</v>
      </c>
    </row>
    <row r="117" spans="1:8" x14ac:dyDescent="0.25">
      <c r="A117" s="131" t="s">
        <v>211</v>
      </c>
      <c r="B117" s="131"/>
      <c r="C117" s="131"/>
      <c r="D117" s="131"/>
      <c r="E117" s="131"/>
      <c r="F117" s="131"/>
      <c r="G117" s="131"/>
      <c r="H117" s="131"/>
    </row>
    <row r="118" spans="1:8" ht="72.75" customHeight="1" x14ac:dyDescent="0.25">
      <c r="A118" s="7" t="s">
        <v>212</v>
      </c>
      <c r="B118" s="4" t="s">
        <v>213</v>
      </c>
      <c r="C118" s="4" t="s">
        <v>214</v>
      </c>
      <c r="D118" s="13">
        <v>8400</v>
      </c>
      <c r="E118" s="13"/>
      <c r="F118" s="13">
        <v>1247.05</v>
      </c>
      <c r="G118" s="22">
        <f t="shared" ref="G118:G126" si="19">D118+E118-F118</f>
        <v>7152.95</v>
      </c>
      <c r="H118" s="3"/>
    </row>
    <row r="119" spans="1:8" ht="72.75" customHeight="1" x14ac:dyDescent="0.25">
      <c r="A119" s="7" t="s">
        <v>306</v>
      </c>
      <c r="B119" s="4" t="s">
        <v>216</v>
      </c>
      <c r="C119" s="4" t="s">
        <v>217</v>
      </c>
      <c r="D119" s="13">
        <v>3858.75</v>
      </c>
      <c r="E119" s="13"/>
      <c r="F119" s="13">
        <v>326.49</v>
      </c>
      <c r="G119" s="22">
        <f t="shared" si="19"/>
        <v>3532.26</v>
      </c>
      <c r="H119" s="3"/>
    </row>
    <row r="120" spans="1:8" ht="72.75" customHeight="1" x14ac:dyDescent="0.25">
      <c r="A120" s="7" t="s">
        <v>218</v>
      </c>
      <c r="B120" s="4" t="s">
        <v>219</v>
      </c>
      <c r="C120" s="4" t="s">
        <v>217</v>
      </c>
      <c r="D120" s="13">
        <v>3858.75</v>
      </c>
      <c r="E120" s="13"/>
      <c r="F120" s="13">
        <v>326.49</v>
      </c>
      <c r="G120" s="22">
        <f t="shared" si="19"/>
        <v>3532.26</v>
      </c>
      <c r="H120" s="3"/>
    </row>
    <row r="121" spans="1:8" ht="72.75" customHeight="1" x14ac:dyDescent="0.25">
      <c r="A121" s="7" t="s">
        <v>220</v>
      </c>
      <c r="B121" s="4" t="s">
        <v>221</v>
      </c>
      <c r="C121" s="4" t="s">
        <v>217</v>
      </c>
      <c r="D121" s="13">
        <v>3858.75</v>
      </c>
      <c r="E121" s="13"/>
      <c r="F121" s="13">
        <v>326.49</v>
      </c>
      <c r="G121" s="22">
        <f t="shared" si="19"/>
        <v>3532.26</v>
      </c>
      <c r="H121" s="3"/>
    </row>
    <row r="122" spans="1:8" ht="72.75" customHeight="1" x14ac:dyDescent="0.25">
      <c r="A122" s="7" t="s">
        <v>222</v>
      </c>
      <c r="B122" s="4" t="s">
        <v>223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72.75" customHeight="1" x14ac:dyDescent="0.25">
      <c r="A123" s="7" t="s">
        <v>226</v>
      </c>
      <c r="B123" s="4" t="s">
        <v>227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72.75" customHeight="1" x14ac:dyDescent="0.25">
      <c r="A124" s="7" t="s">
        <v>228</v>
      </c>
      <c r="B124" s="4" t="s">
        <v>229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72.75" customHeight="1" x14ac:dyDescent="0.25">
      <c r="A125" s="7" t="s">
        <v>230</v>
      </c>
      <c r="B125" s="4" t="s">
        <v>231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72.75" customHeight="1" x14ac:dyDescent="0.25">
      <c r="A126" s="7" t="s">
        <v>232</v>
      </c>
      <c r="B126" s="4" t="s">
        <v>233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x14ac:dyDescent="0.25">
      <c r="A127" s="16"/>
      <c r="B127" s="17"/>
      <c r="C127" s="2" t="s">
        <v>26</v>
      </c>
      <c r="D127" s="39">
        <f>SUM(D118:D126)</f>
        <v>39270</v>
      </c>
      <c r="E127" s="39">
        <f>SUM(E118:E126)</f>
        <v>0</v>
      </c>
      <c r="F127" s="39">
        <f>SUM(F118:F126)</f>
        <v>3858.9699999999993</v>
      </c>
      <c r="G127" s="39">
        <f>SUM(G118:G126)</f>
        <v>35411.030000000006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63.75" customHeight="1" x14ac:dyDescent="0.25">
      <c r="A131" s="11" t="s">
        <v>235</v>
      </c>
      <c r="B131" s="4" t="s">
        <v>236</v>
      </c>
      <c r="C131" s="4" t="s">
        <v>237</v>
      </c>
      <c r="D131" s="10">
        <v>7350</v>
      </c>
      <c r="E131" s="3"/>
      <c r="F131" s="10">
        <v>1022.77</v>
      </c>
      <c r="G131" s="15">
        <f>D131+E131-F131</f>
        <v>6327.23</v>
      </c>
      <c r="H131" s="3"/>
    </row>
    <row r="132" spans="1:8" ht="63.75" customHeight="1" x14ac:dyDescent="0.25">
      <c r="A132" s="11" t="s">
        <v>238</v>
      </c>
      <c r="B132" s="4" t="s">
        <v>239</v>
      </c>
      <c r="C132" s="4" t="s">
        <v>240</v>
      </c>
      <c r="D132" s="10">
        <v>4051.95</v>
      </c>
      <c r="E132" s="3"/>
      <c r="F132" s="10">
        <v>357.4</v>
      </c>
      <c r="G132" s="15">
        <f t="shared" ref="G132:G141" si="20">D132+E132-F132</f>
        <v>3694.5499999999997</v>
      </c>
      <c r="H132" s="34"/>
    </row>
    <row r="133" spans="1:8" ht="63.75" customHeight="1" x14ac:dyDescent="0.25">
      <c r="A133" s="11" t="s">
        <v>241</v>
      </c>
      <c r="B133" s="4" t="s">
        <v>242</v>
      </c>
      <c r="C133" s="4" t="s">
        <v>243</v>
      </c>
      <c r="D133" s="10">
        <v>2949.45</v>
      </c>
      <c r="E133" s="34"/>
      <c r="F133" s="10">
        <v>71.47</v>
      </c>
      <c r="G133" s="15">
        <f t="shared" si="20"/>
        <v>2877.98</v>
      </c>
      <c r="H133" s="3"/>
    </row>
    <row r="134" spans="1:8" ht="63.75" customHeight="1" x14ac:dyDescent="0.25">
      <c r="A134" s="11" t="s">
        <v>244</v>
      </c>
      <c r="B134" s="4" t="s">
        <v>245</v>
      </c>
      <c r="C134" s="4" t="s">
        <v>243</v>
      </c>
      <c r="D134" s="10">
        <v>2949.45</v>
      </c>
      <c r="E134" s="3"/>
      <c r="F134" s="10">
        <v>71.47</v>
      </c>
      <c r="G134" s="15">
        <f t="shared" si="20"/>
        <v>2877.98</v>
      </c>
      <c r="H134" s="3"/>
    </row>
    <row r="135" spans="1:8" ht="63.75" customHeight="1" x14ac:dyDescent="0.25">
      <c r="A135" s="11" t="s">
        <v>246</v>
      </c>
      <c r="B135" s="4" t="s">
        <v>247</v>
      </c>
      <c r="C135" s="4" t="s">
        <v>243</v>
      </c>
      <c r="D135" s="10">
        <v>2949.45</v>
      </c>
      <c r="E135" s="3"/>
      <c r="F135" s="10">
        <v>71.47</v>
      </c>
      <c r="G135" s="15">
        <f t="shared" si="20"/>
        <v>2877.98</v>
      </c>
      <c r="H135" s="3"/>
    </row>
    <row r="136" spans="1:8" ht="63.75" customHeight="1" x14ac:dyDescent="0.25">
      <c r="A136" s="11" t="s">
        <v>248</v>
      </c>
      <c r="B136" s="4" t="s">
        <v>249</v>
      </c>
      <c r="C136" s="4" t="s">
        <v>243</v>
      </c>
      <c r="D136" s="10">
        <v>2949.45</v>
      </c>
      <c r="E136" s="3"/>
      <c r="F136" s="10">
        <v>71.47</v>
      </c>
      <c r="G136" s="15">
        <f t="shared" si="20"/>
        <v>2877.98</v>
      </c>
      <c r="H136" s="3"/>
    </row>
    <row r="137" spans="1:8" ht="63.75" customHeight="1" x14ac:dyDescent="0.25">
      <c r="A137" s="11" t="s">
        <v>252</v>
      </c>
      <c r="B137" s="4" t="s">
        <v>253</v>
      </c>
      <c r="C137" s="4" t="s">
        <v>243</v>
      </c>
      <c r="D137" s="10">
        <v>2949.45</v>
      </c>
      <c r="E137" s="3"/>
      <c r="F137" s="10">
        <v>71.47</v>
      </c>
      <c r="G137" s="15">
        <f t="shared" si="20"/>
        <v>2877.98</v>
      </c>
      <c r="H137" s="3"/>
    </row>
    <row r="138" spans="1:8" ht="63.75" customHeight="1" x14ac:dyDescent="0.25">
      <c r="A138" s="11" t="s">
        <v>266</v>
      </c>
      <c r="B138" s="4" t="s">
        <v>254</v>
      </c>
      <c r="C138" s="4" t="s">
        <v>243</v>
      </c>
      <c r="D138" s="10">
        <v>2949.45</v>
      </c>
      <c r="E138" s="3"/>
      <c r="F138" s="10">
        <v>71.47</v>
      </c>
      <c r="G138" s="15">
        <f t="shared" si="20"/>
        <v>2877.98</v>
      </c>
      <c r="H138" s="3"/>
    </row>
    <row r="139" spans="1:8" ht="63.75" customHeight="1" x14ac:dyDescent="0.25">
      <c r="A139" s="11" t="s">
        <v>258</v>
      </c>
      <c r="B139" s="4" t="s">
        <v>257</v>
      </c>
      <c r="C139" s="4" t="s">
        <v>243</v>
      </c>
      <c r="D139" s="10">
        <v>2949.45</v>
      </c>
      <c r="E139" s="3"/>
      <c r="F139" s="10">
        <v>71.47</v>
      </c>
      <c r="G139" s="15">
        <f t="shared" si="20"/>
        <v>2877.98</v>
      </c>
      <c r="H139" s="3"/>
    </row>
    <row r="140" spans="1:8" ht="63.75" customHeight="1" x14ac:dyDescent="0.25">
      <c r="A140" s="41" t="s">
        <v>259</v>
      </c>
      <c r="B140" s="42" t="s">
        <v>260</v>
      </c>
      <c r="C140" s="42" t="s">
        <v>243</v>
      </c>
      <c r="D140" s="43">
        <v>2949.45</v>
      </c>
      <c r="E140" s="44"/>
      <c r="F140" s="43">
        <v>71.47</v>
      </c>
      <c r="G140" s="45">
        <f t="shared" si="20"/>
        <v>2877.98</v>
      </c>
      <c r="H140" s="44"/>
    </row>
    <row r="141" spans="1:8" ht="63.75" customHeight="1" x14ac:dyDescent="0.25">
      <c r="A141" s="11" t="s">
        <v>312</v>
      </c>
      <c r="B141" s="4" t="s">
        <v>313</v>
      </c>
      <c r="C141" s="4" t="s">
        <v>243</v>
      </c>
      <c r="D141" s="10">
        <v>2949.45</v>
      </c>
      <c r="E141" s="3"/>
      <c r="F141" s="10">
        <v>71.47</v>
      </c>
      <c r="G141" s="15">
        <f t="shared" si="20"/>
        <v>2877.98</v>
      </c>
      <c r="H141" s="3"/>
    </row>
    <row r="142" spans="1:8" x14ac:dyDescent="0.25">
      <c r="A142" s="14"/>
      <c r="C142" s="29" t="s">
        <v>26</v>
      </c>
      <c r="D142" s="40">
        <f>SUM(D131:D141)</f>
        <v>37947</v>
      </c>
      <c r="E142" s="40"/>
      <c r="F142" s="40">
        <f>SUM(F131:F141)</f>
        <v>2023.4000000000003</v>
      </c>
      <c r="G142" s="40">
        <f>SUM(G131:G141)</f>
        <v>35923.599999999999</v>
      </c>
    </row>
    <row r="143" spans="1:8" x14ac:dyDescent="0.25">
      <c r="A143" s="32"/>
    </row>
    <row r="144" spans="1:8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2" t="s">
        <v>6</v>
      </c>
      <c r="H144" s="1" t="s">
        <v>7</v>
      </c>
    </row>
    <row r="145" spans="1:8" ht="75" customHeight="1" x14ac:dyDescent="0.25">
      <c r="A145" s="7" t="s">
        <v>276</v>
      </c>
      <c r="B145" s="4" t="s">
        <v>275</v>
      </c>
      <c r="C145" s="4" t="s">
        <v>292</v>
      </c>
      <c r="D145" s="10">
        <v>588</v>
      </c>
      <c r="E145" s="13">
        <v>174.24</v>
      </c>
      <c r="F145" s="11"/>
      <c r="G145" s="22">
        <f>D145+E145</f>
        <v>762.24</v>
      </c>
      <c r="H145" s="3"/>
    </row>
    <row r="146" spans="1:8" ht="75" customHeight="1" x14ac:dyDescent="0.25">
      <c r="A146" s="7" t="s">
        <v>277</v>
      </c>
      <c r="B146" s="4" t="s">
        <v>302</v>
      </c>
      <c r="C146" s="4" t="s">
        <v>293</v>
      </c>
      <c r="D146" s="10">
        <v>588</v>
      </c>
      <c r="E146" s="13">
        <v>174.24</v>
      </c>
      <c r="F146" s="3"/>
      <c r="G146" s="22">
        <f t="shared" ref="G146:G153" si="21">D146+E146</f>
        <v>762.24</v>
      </c>
      <c r="H146" s="3"/>
    </row>
    <row r="147" spans="1:8" ht="75" customHeight="1" x14ac:dyDescent="0.25">
      <c r="A147" s="7" t="s">
        <v>278</v>
      </c>
      <c r="B147" s="4" t="s">
        <v>279</v>
      </c>
      <c r="C147" s="4" t="s">
        <v>294</v>
      </c>
      <c r="D147" s="10">
        <v>588</v>
      </c>
      <c r="E147" s="13">
        <v>174.24</v>
      </c>
      <c r="F147" s="3"/>
      <c r="G147" s="22">
        <f t="shared" si="21"/>
        <v>762.24</v>
      </c>
      <c r="H147" s="3"/>
    </row>
    <row r="148" spans="1:8" ht="75" customHeight="1" x14ac:dyDescent="0.25">
      <c r="A148" s="7" t="s">
        <v>280</v>
      </c>
      <c r="B148" s="4" t="s">
        <v>281</v>
      </c>
      <c r="C148" s="4" t="s">
        <v>295</v>
      </c>
      <c r="D148" s="10">
        <v>588</v>
      </c>
      <c r="E148" s="13">
        <v>174.24</v>
      </c>
      <c r="F148" s="3"/>
      <c r="G148" s="22">
        <f t="shared" si="21"/>
        <v>762.24</v>
      </c>
      <c r="H148" s="3"/>
    </row>
    <row r="149" spans="1:8" ht="75" customHeight="1" x14ac:dyDescent="0.25">
      <c r="A149" s="7" t="s">
        <v>282</v>
      </c>
      <c r="B149" s="4" t="s">
        <v>283</v>
      </c>
      <c r="C149" s="4" t="s">
        <v>296</v>
      </c>
      <c r="D149" s="10">
        <v>588</v>
      </c>
      <c r="E149" s="13">
        <v>174.24</v>
      </c>
      <c r="F149" s="3"/>
      <c r="G149" s="22">
        <f t="shared" si="21"/>
        <v>762.24</v>
      </c>
      <c r="H149" s="3"/>
    </row>
    <row r="150" spans="1:8" ht="75" customHeight="1" x14ac:dyDescent="0.25">
      <c r="A150" s="7" t="s">
        <v>284</v>
      </c>
      <c r="B150" s="4" t="s">
        <v>285</v>
      </c>
      <c r="C150" s="4" t="s">
        <v>297</v>
      </c>
      <c r="D150" s="10">
        <v>588</v>
      </c>
      <c r="E150" s="13">
        <v>174.24</v>
      </c>
      <c r="F150" s="3"/>
      <c r="G150" s="22">
        <f t="shared" si="21"/>
        <v>762.24</v>
      </c>
      <c r="H150" s="3"/>
    </row>
    <row r="151" spans="1:8" ht="75" customHeight="1" x14ac:dyDescent="0.25">
      <c r="A151" s="7" t="s">
        <v>286</v>
      </c>
      <c r="B151" s="4" t="s">
        <v>287</v>
      </c>
      <c r="C151" s="4" t="s">
        <v>298</v>
      </c>
      <c r="D151" s="10">
        <v>588</v>
      </c>
      <c r="E151" s="13">
        <v>174.24</v>
      </c>
      <c r="F151" s="3"/>
      <c r="G151" s="22">
        <f t="shared" si="21"/>
        <v>762.24</v>
      </c>
      <c r="H151" s="3"/>
    </row>
    <row r="152" spans="1:8" ht="75" customHeight="1" x14ac:dyDescent="0.25">
      <c r="A152" s="7" t="s">
        <v>288</v>
      </c>
      <c r="B152" s="4" t="s">
        <v>289</v>
      </c>
      <c r="C152" s="4" t="s">
        <v>299</v>
      </c>
      <c r="D152" s="10">
        <v>588</v>
      </c>
      <c r="E152" s="13">
        <v>174.24</v>
      </c>
      <c r="F152" s="3"/>
      <c r="G152" s="22">
        <f t="shared" si="21"/>
        <v>762.24</v>
      </c>
      <c r="H152" s="3"/>
    </row>
    <row r="153" spans="1:8" ht="75" customHeight="1" x14ac:dyDescent="0.25">
      <c r="A153" s="7" t="s">
        <v>290</v>
      </c>
      <c r="B153" s="4" t="s">
        <v>291</v>
      </c>
      <c r="C153" s="4" t="s">
        <v>300</v>
      </c>
      <c r="D153" s="10">
        <v>588</v>
      </c>
      <c r="E153" s="13">
        <v>174.24</v>
      </c>
      <c r="F153" s="3"/>
      <c r="G153" s="22">
        <f t="shared" si="21"/>
        <v>762.24</v>
      </c>
      <c r="H153" s="3"/>
    </row>
    <row r="154" spans="1:8" x14ac:dyDescent="0.25">
      <c r="C154" s="2" t="s">
        <v>26</v>
      </c>
      <c r="D154" s="35">
        <f>SUM(D145:D153)</f>
        <v>5292</v>
      </c>
      <c r="E154" s="35">
        <f>SUM(E145:E153)</f>
        <v>1568.16</v>
      </c>
      <c r="F154" s="35">
        <f>SUM(F145:F153)</f>
        <v>0</v>
      </c>
      <c r="G154" s="35">
        <f>SUM(G145:G153)</f>
        <v>6860.1599999999989</v>
      </c>
    </row>
  </sheetData>
  <mergeCells count="15">
    <mergeCell ref="A107:H107"/>
    <mergeCell ref="A117:H117"/>
    <mergeCell ref="A130:H130"/>
    <mergeCell ref="A45:H45"/>
    <mergeCell ref="A56:H56"/>
    <mergeCell ref="A65:H65"/>
    <mergeCell ref="A70:H70"/>
    <mergeCell ref="A85:H85"/>
    <mergeCell ref="A100:H100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&amp;CNOMINA DE EMPLEADOS DEL H. AYUNTAMIENTO DE ATENGO, JAL.
CORRESPONDIENTE AL PERIODO DE     01      AL    15   DE  SEPTIEMBRE DE   2013.</oddHeader>
    <oddFooter>&amp;L____________________________________________________
C.D ROSENDO PEREZ LEPE
PRESIDENTE MUNICIPAL&amp;R____________________________________________________
LIC.KARINA MAGAÑA PATIÑO
SECRETARIO GENERAL</oddFooter>
  </headerFooter>
  <rowBreaks count="8" manualBreakCount="8">
    <brk id="18" max="16383" man="1"/>
    <brk id="42" max="16383" man="1"/>
    <brk id="62" max="16383" man="1"/>
    <brk id="82" max="16383" man="1"/>
    <brk id="97" max="7" man="1"/>
    <brk id="114" max="7" man="1"/>
    <brk id="127" max="7" man="1"/>
    <brk id="142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opLeftCell="A130" zoomScaleNormal="100" workbookViewId="0">
      <selection activeCell="H132" sqref="H132"/>
    </sheetView>
  </sheetViews>
  <sheetFormatPr baseColWidth="10" defaultRowHeight="15" x14ac:dyDescent="0.25"/>
  <cols>
    <col min="1" max="1" width="39.5703125" customWidth="1"/>
    <col min="2" max="2" width="15.7109375" customWidth="1"/>
    <col min="3" max="3" width="36.5703125" customWidth="1"/>
    <col min="4" max="4" width="13" customWidth="1"/>
    <col min="6" max="6" width="12.28515625" customWidth="1"/>
    <col min="7" max="7" width="13.28515625" customWidth="1"/>
    <col min="8" max="8" width="44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6.2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56.2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56.2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56.2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56.2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56.2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7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57" customHeight="1" x14ac:dyDescent="0.25">
      <c r="A14" s="7" t="s">
        <v>314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57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57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57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57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49.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48.7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52.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0" si="6">D38+E38-F38</f>
        <v>3201.63</v>
      </c>
      <c r="H38" s="3"/>
    </row>
    <row r="39" spans="1:8" ht="52.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52.5" customHeight="1" x14ac:dyDescent="0.25">
      <c r="A40" s="7" t="s">
        <v>68</v>
      </c>
      <c r="B40" s="4" t="s">
        <v>69</v>
      </c>
      <c r="C40" s="4" t="s">
        <v>70</v>
      </c>
      <c r="D40" s="10">
        <v>1548.75</v>
      </c>
      <c r="E40" s="10">
        <v>112.6</v>
      </c>
      <c r="F40" s="10"/>
      <c r="G40" s="22">
        <f t="shared" si="6"/>
        <v>1661.35</v>
      </c>
      <c r="H40" s="3"/>
    </row>
    <row r="41" spans="1:8" x14ac:dyDescent="0.25">
      <c r="C41" s="2" t="s">
        <v>37</v>
      </c>
      <c r="D41" s="35">
        <f>SUM(D38:D40)</f>
        <v>7089.08</v>
      </c>
      <c r="E41" s="35">
        <f>SUM(E38:E40)</f>
        <v>151.53</v>
      </c>
      <c r="F41" s="35">
        <f>SUM(F38:F40)</f>
        <v>133.69999999999999</v>
      </c>
      <c r="G41" s="35">
        <f>SUM(G38:G40)</f>
        <v>7106.91</v>
      </c>
    </row>
    <row r="42" spans="1:8" x14ac:dyDescent="0.25">
      <c r="C42" s="2" t="s">
        <v>26</v>
      </c>
      <c r="D42" s="35">
        <f>D24+D29+D34+D41</f>
        <v>20446.66</v>
      </c>
      <c r="E42" s="35">
        <f>E24+E29+E34+E41</f>
        <v>151.53</v>
      </c>
      <c r="F42" s="35">
        <f>F24+F29+F34+F41</f>
        <v>770.87000000000012</v>
      </c>
      <c r="G42" s="35">
        <f>G24+G29+G34+G41</f>
        <v>19827.32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4.75" customHeight="1" x14ac:dyDescent="0.25">
      <c r="A46" s="7" t="s">
        <v>72</v>
      </c>
      <c r="B46" s="4" t="s">
        <v>73</v>
      </c>
      <c r="C46" s="4" t="s">
        <v>74</v>
      </c>
      <c r="D46" s="10">
        <v>3257.1</v>
      </c>
      <c r="E46" s="10"/>
      <c r="F46" s="10">
        <v>125.19</v>
      </c>
      <c r="G46" s="22">
        <f t="shared" ref="G46:G51" si="7">D46+E46-F46</f>
        <v>3131.91</v>
      </c>
      <c r="H46" s="3"/>
    </row>
    <row r="47" spans="1:8" ht="54.75" customHeight="1" x14ac:dyDescent="0.25">
      <c r="A47" s="7" t="s">
        <v>75</v>
      </c>
      <c r="B47" s="4" t="s">
        <v>76</v>
      </c>
      <c r="C47" s="4" t="s">
        <v>13</v>
      </c>
      <c r="D47" s="10">
        <v>2293.1999999999998</v>
      </c>
      <c r="E47" s="10">
        <v>29.33</v>
      </c>
      <c r="F47" s="10"/>
      <c r="G47" s="22">
        <f t="shared" si="7"/>
        <v>2322.5299999999997</v>
      </c>
      <c r="H47" s="3"/>
    </row>
    <row r="48" spans="1:8" ht="54.75" customHeight="1" x14ac:dyDescent="0.25">
      <c r="A48" s="7" t="s">
        <v>77</v>
      </c>
      <c r="B48" s="4" t="s">
        <v>78</v>
      </c>
      <c r="C48" s="4" t="s">
        <v>79</v>
      </c>
      <c r="D48" s="10">
        <v>1890</v>
      </c>
      <c r="E48" s="10">
        <v>78.760000000000005</v>
      </c>
      <c r="F48" s="10"/>
      <c r="G48" s="22">
        <f t="shared" si="7"/>
        <v>1968.76</v>
      </c>
      <c r="H48" s="3"/>
    </row>
    <row r="49" spans="1:8" ht="54.75" customHeight="1" x14ac:dyDescent="0.25">
      <c r="A49" s="7" t="s">
        <v>83</v>
      </c>
      <c r="B49" s="4" t="s">
        <v>84</v>
      </c>
      <c r="C49" s="4" t="s">
        <v>85</v>
      </c>
      <c r="D49" s="10">
        <v>1312.5</v>
      </c>
      <c r="E49" s="10">
        <v>127.72</v>
      </c>
      <c r="F49" s="10"/>
      <c r="G49" s="22">
        <f t="shared" si="7"/>
        <v>1440.22</v>
      </c>
      <c r="H49" s="3"/>
    </row>
    <row r="50" spans="1:8" ht="54.75" customHeight="1" x14ac:dyDescent="0.25">
      <c r="A50" s="7" t="s">
        <v>89</v>
      </c>
      <c r="B50" s="4" t="s">
        <v>90</v>
      </c>
      <c r="C50" s="4" t="s">
        <v>91</v>
      </c>
      <c r="D50" s="10">
        <v>1470</v>
      </c>
      <c r="E50" s="10">
        <v>117.64</v>
      </c>
      <c r="F50" s="10"/>
      <c r="G50" s="22">
        <f t="shared" si="7"/>
        <v>1587.64</v>
      </c>
      <c r="H50" s="3"/>
    </row>
    <row r="51" spans="1:8" ht="54.75" customHeight="1" x14ac:dyDescent="0.25">
      <c r="A51" s="7" t="s">
        <v>92</v>
      </c>
      <c r="B51" s="4" t="s">
        <v>93</v>
      </c>
      <c r="C51" s="4" t="s">
        <v>94</v>
      </c>
      <c r="D51" s="10">
        <v>2625</v>
      </c>
      <c r="E51" s="10"/>
      <c r="F51" s="10">
        <v>21.17</v>
      </c>
      <c r="G51" s="22">
        <f t="shared" si="7"/>
        <v>2603.83</v>
      </c>
      <c r="H51" s="3"/>
    </row>
    <row r="52" spans="1:8" x14ac:dyDescent="0.25">
      <c r="C52" s="2" t="s">
        <v>37</v>
      </c>
      <c r="D52" s="35">
        <f>SUM(D46:D51)</f>
        <v>12847.8</v>
      </c>
      <c r="E52" s="35">
        <f>SUM(E46:E51)</f>
        <v>353.45</v>
      </c>
      <c r="F52" s="35">
        <f>SUM(F46:F51)</f>
        <v>146.36000000000001</v>
      </c>
      <c r="G52" s="35">
        <f>SUM(G46:G51)</f>
        <v>13054.89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3" customHeight="1" x14ac:dyDescent="0.25">
      <c r="A56" s="7" t="s">
        <v>96</v>
      </c>
      <c r="B56" s="4" t="s">
        <v>97</v>
      </c>
      <c r="C56" s="4" t="s">
        <v>98</v>
      </c>
      <c r="D56" s="10">
        <v>10769.85</v>
      </c>
      <c r="E56" s="10"/>
      <c r="F56" s="10">
        <v>1764.38</v>
      </c>
      <c r="G56" s="22">
        <f t="shared" ref="G56:G59" si="8">D56+E56-F56</f>
        <v>9005.4700000000012</v>
      </c>
      <c r="H56" s="3"/>
    </row>
    <row r="57" spans="1:8" ht="63" customHeight="1" x14ac:dyDescent="0.25">
      <c r="A57" s="7" t="s">
        <v>102</v>
      </c>
      <c r="B57" s="4" t="s">
        <v>103</v>
      </c>
      <c r="C57" s="4" t="s">
        <v>104</v>
      </c>
      <c r="D57" s="10">
        <v>3858.75</v>
      </c>
      <c r="E57" s="10"/>
      <c r="F57" s="10">
        <v>326.49</v>
      </c>
      <c r="G57" s="22">
        <f t="shared" si="8"/>
        <v>3532.26</v>
      </c>
      <c r="H57" s="3"/>
    </row>
    <row r="58" spans="1:8" ht="63" customHeight="1" x14ac:dyDescent="0.25">
      <c r="A58" s="7" t="s">
        <v>105</v>
      </c>
      <c r="B58" s="4" t="s">
        <v>106</v>
      </c>
      <c r="C58" s="4" t="s">
        <v>107</v>
      </c>
      <c r="D58" s="10">
        <v>2568.83</v>
      </c>
      <c r="E58" s="10"/>
      <c r="F58" s="10">
        <v>15.06</v>
      </c>
      <c r="G58" s="22">
        <f t="shared" si="8"/>
        <v>2553.77</v>
      </c>
      <c r="H58" s="3"/>
    </row>
    <row r="59" spans="1:8" ht="63" customHeight="1" x14ac:dyDescent="0.25">
      <c r="A59" s="7" t="s">
        <v>108</v>
      </c>
      <c r="B59" s="4" t="s">
        <v>109</v>
      </c>
      <c r="C59" s="5" t="s">
        <v>311</v>
      </c>
      <c r="D59" s="10">
        <v>3335.33</v>
      </c>
      <c r="E59" s="10"/>
      <c r="F59" s="10">
        <v>133.69999999999999</v>
      </c>
      <c r="G59" s="22">
        <f t="shared" si="8"/>
        <v>3201.63</v>
      </c>
      <c r="H59" s="3"/>
    </row>
    <row r="60" spans="1:8" x14ac:dyDescent="0.25">
      <c r="C60" s="2" t="s">
        <v>37</v>
      </c>
      <c r="D60" s="35">
        <f>SUM(D56:D59)</f>
        <v>20532.760000000002</v>
      </c>
      <c r="E60" s="35">
        <f>SUM(E56:E59)</f>
        <v>0</v>
      </c>
      <c r="F60" s="35">
        <f>SUM(F56:F59)</f>
        <v>2239.6299999999997</v>
      </c>
      <c r="G60" s="35">
        <f>SUM(G56:G59)</f>
        <v>18293.13</v>
      </c>
    </row>
    <row r="61" spans="1:8" x14ac:dyDescent="0.25">
      <c r="C61" s="2" t="s">
        <v>26</v>
      </c>
      <c r="D61" s="35">
        <f>D52+D60</f>
        <v>33380.559999999998</v>
      </c>
      <c r="E61" s="35">
        <f>E52+E60</f>
        <v>353.45</v>
      </c>
      <c r="F61" s="35">
        <f>F52+F60</f>
        <v>2385.9899999999998</v>
      </c>
      <c r="G61" s="35">
        <f>G52+G60</f>
        <v>31348.02</v>
      </c>
    </row>
    <row r="63" spans="1:8" x14ac:dyDescent="0.2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2" t="s">
        <v>6</v>
      </c>
      <c r="H63" s="1" t="s">
        <v>7</v>
      </c>
    </row>
    <row r="64" spans="1:8" x14ac:dyDescent="0.25">
      <c r="A64" s="132" t="s">
        <v>118</v>
      </c>
      <c r="B64" s="132"/>
      <c r="C64" s="132"/>
      <c r="D64" s="132"/>
      <c r="E64" s="132"/>
      <c r="F64" s="132"/>
      <c r="G64" s="132"/>
      <c r="H64" s="132"/>
    </row>
    <row r="65" spans="1:8" ht="55.5" customHeight="1" x14ac:dyDescent="0.25">
      <c r="A65" s="7" t="s">
        <v>111</v>
      </c>
      <c r="B65" s="4" t="s">
        <v>112</v>
      </c>
      <c r="C65" s="4" t="s">
        <v>113</v>
      </c>
      <c r="D65" s="10">
        <v>4676.7</v>
      </c>
      <c r="E65" s="10"/>
      <c r="F65" s="10">
        <v>465.57</v>
      </c>
      <c r="G65" s="22">
        <f t="shared" ref="G65" si="9">D65+E65-F65</f>
        <v>4211.13</v>
      </c>
      <c r="H65" s="3"/>
    </row>
    <row r="66" spans="1:8" x14ac:dyDescent="0.25">
      <c r="C66" s="12" t="s">
        <v>37</v>
      </c>
      <c r="D66" s="35">
        <f>SUM(D65:D65)</f>
        <v>4676.7</v>
      </c>
      <c r="E66" s="35">
        <f>SUM(E65:E65)</f>
        <v>0</v>
      </c>
      <c r="F66" s="35">
        <f>SUM(F65:F65)</f>
        <v>465.57</v>
      </c>
      <c r="G66" s="35">
        <f>SUM(G65:G65)</f>
        <v>4211.13</v>
      </c>
    </row>
    <row r="68" spans="1:8" x14ac:dyDescent="0.25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2" t="s">
        <v>6</v>
      </c>
      <c r="H68" s="1" t="s">
        <v>7</v>
      </c>
    </row>
    <row r="69" spans="1:8" x14ac:dyDescent="0.25">
      <c r="A69" s="133" t="s">
        <v>117</v>
      </c>
      <c r="B69" s="133"/>
      <c r="C69" s="133"/>
      <c r="D69" s="133"/>
      <c r="E69" s="133"/>
      <c r="F69" s="133"/>
      <c r="G69" s="133"/>
      <c r="H69" s="133"/>
    </row>
    <row r="70" spans="1:8" ht="58.5" customHeight="1" x14ac:dyDescent="0.25">
      <c r="A70" s="11" t="s">
        <v>119</v>
      </c>
      <c r="B70" s="4" t="s">
        <v>120</v>
      </c>
      <c r="C70" s="4" t="s">
        <v>121</v>
      </c>
      <c r="D70" s="10">
        <v>8295</v>
      </c>
      <c r="E70" s="10"/>
      <c r="F70" s="13">
        <v>1224.6199999999999</v>
      </c>
      <c r="G70" s="22">
        <f t="shared" ref="G70:G78" si="10">D70+E70-F70</f>
        <v>7070.38</v>
      </c>
      <c r="H70" s="3"/>
    </row>
    <row r="71" spans="1:8" ht="58.5" customHeight="1" x14ac:dyDescent="0.25">
      <c r="A71" s="11" t="s">
        <v>122</v>
      </c>
      <c r="B71" s="4" t="s">
        <v>123</v>
      </c>
      <c r="C71" s="4" t="s">
        <v>124</v>
      </c>
      <c r="D71" s="10">
        <v>3756.9</v>
      </c>
      <c r="E71" s="10"/>
      <c r="F71" s="13">
        <v>310.19</v>
      </c>
      <c r="G71" s="22">
        <f t="shared" si="10"/>
        <v>3446.71</v>
      </c>
      <c r="H71" s="3"/>
    </row>
    <row r="72" spans="1:8" ht="58.5" customHeight="1" x14ac:dyDescent="0.25">
      <c r="A72" s="11" t="s">
        <v>125</v>
      </c>
      <c r="B72" s="4" t="s">
        <v>126</v>
      </c>
      <c r="C72" s="4" t="s">
        <v>127</v>
      </c>
      <c r="D72" s="10">
        <v>2910.6</v>
      </c>
      <c r="E72" s="10"/>
      <c r="F72" s="13">
        <v>67.239999999999995</v>
      </c>
      <c r="G72" s="22">
        <f t="shared" si="10"/>
        <v>2843.36</v>
      </c>
      <c r="H72" s="3"/>
    </row>
    <row r="73" spans="1:8" ht="58.5" customHeight="1" x14ac:dyDescent="0.25">
      <c r="A73" s="11" t="s">
        <v>128</v>
      </c>
      <c r="B73" s="4" t="s">
        <v>129</v>
      </c>
      <c r="C73" s="4" t="s">
        <v>130</v>
      </c>
      <c r="D73" s="10">
        <v>2625</v>
      </c>
      <c r="E73" s="10"/>
      <c r="F73" s="13">
        <v>21.17</v>
      </c>
      <c r="G73" s="22">
        <f t="shared" si="10"/>
        <v>2603.83</v>
      </c>
      <c r="H73" s="3"/>
    </row>
    <row r="74" spans="1:8" ht="58.5" customHeight="1" x14ac:dyDescent="0.25">
      <c r="A74" s="11" t="s">
        <v>131</v>
      </c>
      <c r="B74" s="4" t="s">
        <v>132</v>
      </c>
      <c r="C74" s="4" t="s">
        <v>13</v>
      </c>
      <c r="D74" s="10">
        <v>2568.83</v>
      </c>
      <c r="E74" s="10"/>
      <c r="F74" s="13">
        <v>15.06</v>
      </c>
      <c r="G74" s="22">
        <f t="shared" si="10"/>
        <v>2553.77</v>
      </c>
      <c r="H74" s="3"/>
    </row>
    <row r="75" spans="1:8" ht="58.5" customHeight="1" x14ac:dyDescent="0.25">
      <c r="A75" s="11" t="s">
        <v>133</v>
      </c>
      <c r="B75" s="4" t="s">
        <v>134</v>
      </c>
      <c r="C75" s="4" t="s">
        <v>135</v>
      </c>
      <c r="D75" s="10">
        <v>2625</v>
      </c>
      <c r="E75" s="10"/>
      <c r="F75" s="13">
        <v>21.17</v>
      </c>
      <c r="G75" s="22">
        <f t="shared" si="10"/>
        <v>2603.83</v>
      </c>
      <c r="H75" s="3"/>
    </row>
    <row r="76" spans="1:8" ht="58.5" customHeight="1" x14ac:dyDescent="0.25">
      <c r="A76" s="11" t="s">
        <v>136</v>
      </c>
      <c r="B76" s="4" t="s">
        <v>137</v>
      </c>
      <c r="C76" s="4" t="s">
        <v>138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58.5" customHeight="1" x14ac:dyDescent="0.25">
      <c r="A77" s="11" t="s">
        <v>139</v>
      </c>
      <c r="B77" s="4" t="s">
        <v>140</v>
      </c>
      <c r="C77" s="4" t="s">
        <v>141</v>
      </c>
      <c r="D77" s="10">
        <v>3638.25</v>
      </c>
      <c r="E77" s="10"/>
      <c r="F77" s="13">
        <v>184.36</v>
      </c>
      <c r="G77" s="22">
        <f t="shared" si="10"/>
        <v>3453.89</v>
      </c>
      <c r="H77" s="3"/>
    </row>
    <row r="78" spans="1:8" ht="58.5" customHeight="1" x14ac:dyDescent="0.25">
      <c r="A78" s="11" t="s">
        <v>142</v>
      </c>
      <c r="B78" s="4" t="s">
        <v>145</v>
      </c>
      <c r="C78" s="4" t="s">
        <v>146</v>
      </c>
      <c r="D78" s="10">
        <v>3638.25</v>
      </c>
      <c r="E78" s="10"/>
      <c r="F78" s="13">
        <v>184.36</v>
      </c>
      <c r="G78" s="22">
        <f t="shared" si="10"/>
        <v>3453.89</v>
      </c>
      <c r="H78" s="3"/>
    </row>
    <row r="79" spans="1:8" ht="58.5" customHeight="1" x14ac:dyDescent="0.25">
      <c r="A79" s="11" t="s">
        <v>143</v>
      </c>
      <c r="B79" s="4" t="s">
        <v>144</v>
      </c>
      <c r="C79" s="4" t="s">
        <v>147</v>
      </c>
      <c r="D79" s="10">
        <v>3638.2550000000001</v>
      </c>
      <c r="E79" s="10"/>
      <c r="F79" s="13">
        <v>184.36</v>
      </c>
      <c r="G79" s="22">
        <v>3453.89</v>
      </c>
      <c r="H79" s="3"/>
    </row>
    <row r="80" spans="1:8" x14ac:dyDescent="0.25">
      <c r="C80" s="2" t="s">
        <v>37</v>
      </c>
      <c r="D80" s="35">
        <f>SUM(D70:D79)</f>
        <v>36606.684999999998</v>
      </c>
      <c r="E80" s="35">
        <f t="shared" ref="E80:G80" si="11">SUM(E70:E79)</f>
        <v>0</v>
      </c>
      <c r="F80" s="35">
        <f t="shared" si="11"/>
        <v>2279.7700000000004</v>
      </c>
      <c r="G80" s="35">
        <f t="shared" si="11"/>
        <v>34326.909999999996</v>
      </c>
    </row>
    <row r="81" spans="1:8" x14ac:dyDescent="0.25">
      <c r="C81" s="2" t="s">
        <v>26</v>
      </c>
      <c r="D81" s="35">
        <f>D66+D80</f>
        <v>41283.384999999995</v>
      </c>
      <c r="E81" s="35">
        <f t="shared" ref="E81:G81" si="12">E66+E80</f>
        <v>0</v>
      </c>
      <c r="F81" s="35">
        <f t="shared" si="12"/>
        <v>2745.3400000000006</v>
      </c>
      <c r="G81" s="35">
        <f t="shared" si="12"/>
        <v>38538.039999999994</v>
      </c>
    </row>
    <row r="83" spans="1:8" x14ac:dyDescent="0.2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2" t="s">
        <v>6</v>
      </c>
      <c r="H83" s="1" t="s">
        <v>7</v>
      </c>
    </row>
    <row r="84" spans="1:8" x14ac:dyDescent="0.25">
      <c r="A84" s="131" t="s">
        <v>148</v>
      </c>
      <c r="B84" s="131"/>
      <c r="C84" s="131"/>
      <c r="D84" s="131"/>
      <c r="E84" s="131"/>
      <c r="F84" s="131"/>
      <c r="G84" s="131"/>
      <c r="H84" s="131"/>
    </row>
    <row r="85" spans="1:8" ht="63" customHeight="1" x14ac:dyDescent="0.25">
      <c r="A85" s="11" t="s">
        <v>152</v>
      </c>
      <c r="B85" s="11" t="s">
        <v>153</v>
      </c>
      <c r="C85" s="4" t="s">
        <v>13</v>
      </c>
      <c r="D85" s="10">
        <v>1680</v>
      </c>
      <c r="E85" s="10">
        <v>104.2</v>
      </c>
      <c r="F85" s="10"/>
      <c r="G85" s="22">
        <f t="shared" ref="G85:G95" si="13">D85+E85-F85</f>
        <v>1784.2</v>
      </c>
      <c r="H85" s="3"/>
    </row>
    <row r="86" spans="1:8" ht="63" customHeight="1" x14ac:dyDescent="0.25">
      <c r="A86" s="11" t="s">
        <v>154</v>
      </c>
      <c r="B86" s="11" t="s">
        <v>155</v>
      </c>
      <c r="C86" s="4" t="s">
        <v>156</v>
      </c>
      <c r="D86" s="10">
        <v>6825</v>
      </c>
      <c r="E86" s="10"/>
      <c r="F86" s="10">
        <v>910.63</v>
      </c>
      <c r="G86" s="22">
        <f t="shared" si="13"/>
        <v>5914.37</v>
      </c>
      <c r="H86" s="3"/>
    </row>
    <row r="87" spans="1:8" ht="63" customHeight="1" x14ac:dyDescent="0.25">
      <c r="A87" s="11" t="s">
        <v>157</v>
      </c>
      <c r="B87" s="11" t="s">
        <v>158</v>
      </c>
      <c r="C87" s="4" t="s">
        <v>159</v>
      </c>
      <c r="D87" s="10">
        <v>2910.6</v>
      </c>
      <c r="E87" s="10"/>
      <c r="F87" s="10">
        <v>67.239999999999995</v>
      </c>
      <c r="G87" s="22">
        <f t="shared" si="13"/>
        <v>2843.36</v>
      </c>
      <c r="H87" s="3"/>
    </row>
    <row r="88" spans="1:8" ht="63" customHeight="1" x14ac:dyDescent="0.25">
      <c r="A88" s="11" t="s">
        <v>163</v>
      </c>
      <c r="B88" s="11" t="s">
        <v>164</v>
      </c>
      <c r="C88" s="4" t="s">
        <v>91</v>
      </c>
      <c r="D88" s="10">
        <v>2465.9299999999998</v>
      </c>
      <c r="E88" s="10"/>
      <c r="F88" s="10">
        <v>3.86</v>
      </c>
      <c r="G88" s="22">
        <f t="shared" si="13"/>
        <v>2462.0699999999997</v>
      </c>
      <c r="H88" s="3"/>
    </row>
    <row r="89" spans="1:8" ht="63" customHeight="1" x14ac:dyDescent="0.25">
      <c r="A89" s="11" t="s">
        <v>165</v>
      </c>
      <c r="B89" s="11" t="s">
        <v>166</v>
      </c>
      <c r="C89" s="4" t="s">
        <v>167</v>
      </c>
      <c r="D89" s="10">
        <v>2873.85</v>
      </c>
      <c r="E89" s="10"/>
      <c r="F89" s="10">
        <v>63.24</v>
      </c>
      <c r="G89" s="22">
        <f t="shared" si="13"/>
        <v>2810.61</v>
      </c>
      <c r="H89" s="3"/>
    </row>
    <row r="90" spans="1:8" ht="63" customHeight="1" x14ac:dyDescent="0.25">
      <c r="A90" s="11" t="s">
        <v>168</v>
      </c>
      <c r="B90" s="11" t="s">
        <v>169</v>
      </c>
      <c r="C90" s="4" t="s">
        <v>170</v>
      </c>
      <c r="D90" s="10">
        <v>2756.25</v>
      </c>
      <c r="E90" s="10"/>
      <c r="F90" s="10">
        <v>50.45</v>
      </c>
      <c r="G90" s="22">
        <f t="shared" si="13"/>
        <v>2705.8</v>
      </c>
      <c r="H90" s="3"/>
    </row>
    <row r="91" spans="1:8" ht="63" customHeight="1" x14ac:dyDescent="0.25">
      <c r="A91" s="11" t="s">
        <v>171</v>
      </c>
      <c r="B91" s="11" t="s">
        <v>172</v>
      </c>
      <c r="C91" s="4" t="s">
        <v>173</v>
      </c>
      <c r="D91" s="10">
        <v>1751.4</v>
      </c>
      <c r="E91" s="10">
        <v>87.63</v>
      </c>
      <c r="F91" s="10"/>
      <c r="G91" s="22">
        <f t="shared" si="13"/>
        <v>1839.0300000000002</v>
      </c>
      <c r="H91" s="3"/>
    </row>
    <row r="92" spans="1:8" ht="63" customHeight="1" x14ac:dyDescent="0.25">
      <c r="A92" s="11" t="s">
        <v>174</v>
      </c>
      <c r="B92" s="11" t="s">
        <v>175</v>
      </c>
      <c r="C92" s="4" t="s">
        <v>173</v>
      </c>
      <c r="D92" s="10">
        <v>1751.4</v>
      </c>
      <c r="E92" s="10">
        <v>87.63</v>
      </c>
      <c r="F92" s="10"/>
      <c r="G92" s="22">
        <f t="shared" si="13"/>
        <v>1839.0300000000002</v>
      </c>
      <c r="H92" s="3"/>
    </row>
    <row r="93" spans="1:8" ht="63" customHeight="1" x14ac:dyDescent="0.25">
      <c r="A93" s="11" t="s">
        <v>176</v>
      </c>
      <c r="B93" s="11" t="s">
        <v>177</v>
      </c>
      <c r="C93" s="4" t="s">
        <v>178</v>
      </c>
      <c r="D93" s="10">
        <v>3104.85</v>
      </c>
      <c r="E93" s="10"/>
      <c r="F93" s="10">
        <v>108.62</v>
      </c>
      <c r="G93" s="22">
        <f t="shared" si="13"/>
        <v>2996.23</v>
      </c>
      <c r="H93" s="3"/>
    </row>
    <row r="94" spans="1:8" ht="63" customHeight="1" x14ac:dyDescent="0.25">
      <c r="A94" s="11" t="s">
        <v>179</v>
      </c>
      <c r="B94" s="11" t="s">
        <v>180</v>
      </c>
      <c r="C94" s="4" t="s">
        <v>181</v>
      </c>
      <c r="D94" s="10">
        <v>3104.85</v>
      </c>
      <c r="E94" s="10"/>
      <c r="F94" s="10">
        <v>108.62</v>
      </c>
      <c r="G94" s="22">
        <f t="shared" si="13"/>
        <v>2996.23</v>
      </c>
      <c r="H94" s="3"/>
    </row>
    <row r="95" spans="1:8" ht="63" customHeight="1" x14ac:dyDescent="0.25">
      <c r="A95" s="11" t="s">
        <v>182</v>
      </c>
      <c r="B95" s="11" t="s">
        <v>183</v>
      </c>
      <c r="C95" s="4" t="s">
        <v>265</v>
      </c>
      <c r="D95" s="10">
        <v>2668.05</v>
      </c>
      <c r="E95" s="10"/>
      <c r="F95" s="10">
        <v>40.85</v>
      </c>
      <c r="G95" s="22">
        <f t="shared" si="13"/>
        <v>2627.2000000000003</v>
      </c>
      <c r="H95" s="3"/>
    </row>
    <row r="96" spans="1:8" x14ac:dyDescent="0.25">
      <c r="C96" s="12" t="s">
        <v>26</v>
      </c>
      <c r="D96" s="19">
        <f>SUM(D85:D95)</f>
        <v>31892.18</v>
      </c>
      <c r="E96" s="19">
        <f>SUM(E85:E95)</f>
        <v>279.45999999999998</v>
      </c>
      <c r="F96" s="19">
        <f>SUM(F85:F95)</f>
        <v>1353.5099999999998</v>
      </c>
      <c r="G96" s="19">
        <f>SUM(G85:G95)</f>
        <v>30818.129999999997</v>
      </c>
    </row>
    <row r="98" spans="1:8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2" t="s">
        <v>6</v>
      </c>
      <c r="H98" s="1" t="s">
        <v>7</v>
      </c>
    </row>
    <row r="99" spans="1:8" x14ac:dyDescent="0.25">
      <c r="A99" s="130" t="s">
        <v>187</v>
      </c>
      <c r="B99" s="130"/>
      <c r="C99" s="130"/>
      <c r="D99" s="130"/>
      <c r="E99" s="130"/>
      <c r="F99" s="130"/>
      <c r="G99" s="130"/>
      <c r="H99" s="130"/>
    </row>
    <row r="100" spans="1:8" ht="57" customHeight="1" x14ac:dyDescent="0.25">
      <c r="A100" s="7" t="s">
        <v>188</v>
      </c>
      <c r="B100" s="4" t="s">
        <v>189</v>
      </c>
      <c r="C100" s="4" t="s">
        <v>190</v>
      </c>
      <c r="D100" s="10">
        <v>3406.73</v>
      </c>
      <c r="E100" s="10"/>
      <c r="F100" s="10">
        <v>141.74</v>
      </c>
      <c r="G100" s="22">
        <f t="shared" ref="G100:G102" si="14">D100+E100-F100</f>
        <v>3264.99</v>
      </c>
      <c r="H100" s="3"/>
    </row>
    <row r="101" spans="1:8" ht="57" customHeight="1" x14ac:dyDescent="0.25">
      <c r="A101" s="7" t="s">
        <v>191</v>
      </c>
      <c r="B101" s="4" t="s">
        <v>192</v>
      </c>
      <c r="C101" s="4" t="s">
        <v>193</v>
      </c>
      <c r="D101" s="10">
        <v>2315.25</v>
      </c>
      <c r="E101" s="10">
        <v>26.93</v>
      </c>
      <c r="F101" s="10"/>
      <c r="G101" s="22">
        <f t="shared" si="14"/>
        <v>2342.1799999999998</v>
      </c>
      <c r="H101" s="3"/>
    </row>
    <row r="102" spans="1:8" ht="57" customHeight="1" x14ac:dyDescent="0.25">
      <c r="A102" s="7" t="s">
        <v>194</v>
      </c>
      <c r="B102" s="4" t="s">
        <v>195</v>
      </c>
      <c r="C102" s="4" t="s">
        <v>193</v>
      </c>
      <c r="D102" s="10">
        <v>2315.25</v>
      </c>
      <c r="E102" s="10">
        <v>26.93</v>
      </c>
      <c r="F102" s="10"/>
      <c r="G102" s="22">
        <f t="shared" si="14"/>
        <v>2342.1799999999998</v>
      </c>
      <c r="H102" s="3"/>
    </row>
    <row r="103" spans="1:8" x14ac:dyDescent="0.25">
      <c r="C103" s="12" t="s">
        <v>37</v>
      </c>
      <c r="D103" s="38">
        <f>SUM(D100:D102)</f>
        <v>8037.23</v>
      </c>
      <c r="E103" s="38">
        <f t="shared" ref="E103:G103" si="15">SUM(E100:E102)</f>
        <v>53.86</v>
      </c>
      <c r="F103" s="38">
        <f t="shared" si="15"/>
        <v>141.74</v>
      </c>
      <c r="G103" s="38">
        <f t="shared" si="15"/>
        <v>7949.35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196</v>
      </c>
      <c r="B106" s="130"/>
      <c r="C106" s="130"/>
      <c r="D106" s="130"/>
      <c r="E106" s="130"/>
      <c r="F106" s="130"/>
      <c r="G106" s="130"/>
      <c r="H106" s="130"/>
    </row>
    <row r="107" spans="1:8" ht="61.5" customHeight="1" x14ac:dyDescent="0.25">
      <c r="A107" s="7" t="s">
        <v>197</v>
      </c>
      <c r="B107" s="11" t="s">
        <v>198</v>
      </c>
      <c r="C107" s="4" t="s">
        <v>199</v>
      </c>
      <c r="D107" s="13">
        <v>1618.05</v>
      </c>
      <c r="E107" s="13">
        <v>108.16</v>
      </c>
      <c r="F107" s="13"/>
      <c r="G107" s="22">
        <f t="shared" ref="G107:G111" si="16">D107+E107-F107</f>
        <v>1726.21</v>
      </c>
      <c r="H107" s="3"/>
    </row>
    <row r="108" spans="1:8" ht="61.5" customHeight="1" x14ac:dyDescent="0.25">
      <c r="A108" s="7" t="s">
        <v>200</v>
      </c>
      <c r="B108" s="11" t="s">
        <v>201</v>
      </c>
      <c r="C108" s="4" t="s">
        <v>202</v>
      </c>
      <c r="D108" s="13">
        <v>1190.7</v>
      </c>
      <c r="E108" s="13">
        <v>135.51</v>
      </c>
      <c r="F108" s="13"/>
      <c r="G108" s="22">
        <f t="shared" si="16"/>
        <v>1326.21</v>
      </c>
      <c r="H108" s="3"/>
    </row>
    <row r="109" spans="1:8" ht="61.5" customHeight="1" x14ac:dyDescent="0.25">
      <c r="A109" s="7" t="s">
        <v>203</v>
      </c>
      <c r="B109" s="11" t="s">
        <v>204</v>
      </c>
      <c r="C109" s="4" t="s">
        <v>205</v>
      </c>
      <c r="D109" s="13">
        <v>1050</v>
      </c>
      <c r="E109" s="13">
        <v>144.66999999999999</v>
      </c>
      <c r="F109" s="13"/>
      <c r="G109" s="22">
        <f t="shared" si="16"/>
        <v>1194.67</v>
      </c>
      <c r="H109" s="3"/>
    </row>
    <row r="110" spans="1:8" ht="61.5" customHeight="1" x14ac:dyDescent="0.25">
      <c r="A110" s="7" t="s">
        <v>206</v>
      </c>
      <c r="B110" s="11" t="s">
        <v>207</v>
      </c>
      <c r="C110" s="4" t="s">
        <v>88</v>
      </c>
      <c r="D110" s="13">
        <v>2201.33</v>
      </c>
      <c r="E110" s="13">
        <v>39.32</v>
      </c>
      <c r="F110" s="13"/>
      <c r="G110" s="22">
        <f t="shared" si="16"/>
        <v>2240.65</v>
      </c>
      <c r="H110" s="3"/>
    </row>
    <row r="111" spans="1:8" ht="61.5" customHeight="1" x14ac:dyDescent="0.25">
      <c r="A111" s="7" t="s">
        <v>208</v>
      </c>
      <c r="B111" s="11" t="s">
        <v>209</v>
      </c>
      <c r="C111" s="4" t="s">
        <v>210</v>
      </c>
      <c r="D111" s="13">
        <v>1575</v>
      </c>
      <c r="E111" s="13">
        <v>110.92</v>
      </c>
      <c r="F111" s="13"/>
      <c r="G111" s="22">
        <f t="shared" si="16"/>
        <v>1685.92</v>
      </c>
      <c r="H111" s="3"/>
    </row>
    <row r="112" spans="1:8" x14ac:dyDescent="0.25">
      <c r="C112" s="12" t="s">
        <v>37</v>
      </c>
      <c r="D112" s="35">
        <f>SUM(D107:D111)</f>
        <v>7635.08</v>
      </c>
      <c r="E112" s="35">
        <f t="shared" ref="E112:G112" si="17">SUM(E107:E111)</f>
        <v>538.57999999999993</v>
      </c>
      <c r="F112" s="35">
        <f t="shared" si="17"/>
        <v>0</v>
      </c>
      <c r="G112" s="35">
        <f t="shared" si="17"/>
        <v>8173.66</v>
      </c>
      <c r="H112" s="9"/>
    </row>
    <row r="113" spans="1:8" x14ac:dyDescent="0.25">
      <c r="C113" s="12" t="s">
        <v>26</v>
      </c>
      <c r="D113" s="35">
        <f>D103+D112</f>
        <v>15672.31</v>
      </c>
      <c r="E113" s="35">
        <f t="shared" ref="E113:G113" si="18">E103+E112</f>
        <v>592.43999999999994</v>
      </c>
      <c r="F113" s="35">
        <f t="shared" si="18"/>
        <v>141.74</v>
      </c>
      <c r="G113" s="35">
        <f t="shared" si="18"/>
        <v>16123.01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62.25" customHeight="1" x14ac:dyDescent="0.25">
      <c r="A117" s="7" t="s">
        <v>212</v>
      </c>
      <c r="B117" s="4" t="s">
        <v>213</v>
      </c>
      <c r="C117" s="4" t="s">
        <v>214</v>
      </c>
      <c r="D117" s="13">
        <v>8400</v>
      </c>
      <c r="E117" s="13"/>
      <c r="F117" s="13">
        <v>1247.05</v>
      </c>
      <c r="G117" s="22">
        <f t="shared" ref="G117:G126" si="19">D117+E117-F117</f>
        <v>7152.95</v>
      </c>
      <c r="H117" s="3"/>
    </row>
    <row r="118" spans="1:8" ht="62.25" customHeight="1" x14ac:dyDescent="0.25">
      <c r="A118" s="7" t="s">
        <v>306</v>
      </c>
      <c r="B118" s="4" t="s">
        <v>216</v>
      </c>
      <c r="C118" s="4" t="s">
        <v>217</v>
      </c>
      <c r="D118" s="13">
        <v>3858.75</v>
      </c>
      <c r="E118" s="13"/>
      <c r="F118" s="13">
        <v>326.49</v>
      </c>
      <c r="G118" s="22">
        <f t="shared" si="19"/>
        <v>3532.26</v>
      </c>
      <c r="H118" s="3"/>
    </row>
    <row r="119" spans="1:8" ht="62.25" customHeight="1" x14ac:dyDescent="0.25">
      <c r="A119" s="7" t="s">
        <v>218</v>
      </c>
      <c r="B119" s="4" t="s">
        <v>219</v>
      </c>
      <c r="C119" s="4" t="s">
        <v>217</v>
      </c>
      <c r="D119" s="13">
        <v>3858.75</v>
      </c>
      <c r="E119" s="13"/>
      <c r="F119" s="13">
        <v>326.49</v>
      </c>
      <c r="G119" s="22">
        <f t="shared" si="19"/>
        <v>3532.26</v>
      </c>
      <c r="H119" s="3"/>
    </row>
    <row r="120" spans="1:8" ht="62.25" customHeight="1" x14ac:dyDescent="0.25">
      <c r="A120" s="7" t="s">
        <v>220</v>
      </c>
      <c r="B120" s="4" t="s">
        <v>221</v>
      </c>
      <c r="C120" s="4" t="s">
        <v>217</v>
      </c>
      <c r="D120" s="13">
        <v>3858.75</v>
      </c>
      <c r="E120" s="13"/>
      <c r="F120" s="13">
        <v>326.49</v>
      </c>
      <c r="G120" s="22">
        <f t="shared" si="19"/>
        <v>3532.26</v>
      </c>
      <c r="H120" s="3"/>
    </row>
    <row r="121" spans="1:8" ht="62.25" customHeight="1" x14ac:dyDescent="0.25">
      <c r="A121" s="7" t="s">
        <v>222</v>
      </c>
      <c r="B121" s="4" t="s">
        <v>223</v>
      </c>
      <c r="C121" s="4" t="s">
        <v>217</v>
      </c>
      <c r="D121" s="13">
        <v>3858.75</v>
      </c>
      <c r="E121" s="13"/>
      <c r="F121" s="13">
        <v>326.49</v>
      </c>
      <c r="G121" s="22">
        <f t="shared" si="19"/>
        <v>3532.26</v>
      </c>
      <c r="H121" s="3"/>
    </row>
    <row r="122" spans="1:8" ht="62.25" customHeight="1" x14ac:dyDescent="0.25">
      <c r="A122" s="7" t="s">
        <v>226</v>
      </c>
      <c r="B122" s="4" t="s">
        <v>227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62.25" customHeight="1" x14ac:dyDescent="0.25">
      <c r="A123" s="7" t="s">
        <v>316</v>
      </c>
      <c r="B123" s="4" t="s">
        <v>315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62.25" customHeight="1" x14ac:dyDescent="0.25">
      <c r="A124" s="7" t="s">
        <v>228</v>
      </c>
      <c r="B124" s="4" t="s">
        <v>229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62.25" customHeight="1" x14ac:dyDescent="0.25">
      <c r="A125" s="7" t="s">
        <v>230</v>
      </c>
      <c r="B125" s="4" t="s">
        <v>231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62.25" customHeight="1" x14ac:dyDescent="0.25">
      <c r="A126" s="7" t="s">
        <v>232</v>
      </c>
      <c r="B126" s="4" t="s">
        <v>233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x14ac:dyDescent="0.25">
      <c r="A127" s="16"/>
      <c r="B127" s="17"/>
      <c r="C127" s="2" t="s">
        <v>26</v>
      </c>
      <c r="D127" s="39">
        <f>SUM(D117:D126)</f>
        <v>43128.75</v>
      </c>
      <c r="E127" s="39">
        <f>SUM(E117:E126)</f>
        <v>0</v>
      </c>
      <c r="F127" s="39">
        <f>SUM(F117:F126)</f>
        <v>4185.4599999999991</v>
      </c>
      <c r="G127" s="39">
        <f>SUM(G117:G126)</f>
        <v>38943.290000000008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60.75" customHeight="1" x14ac:dyDescent="0.25">
      <c r="A131" s="11" t="s">
        <v>235</v>
      </c>
      <c r="B131" s="4" t="s">
        <v>236</v>
      </c>
      <c r="C131" s="4" t="s">
        <v>237</v>
      </c>
      <c r="D131" s="10">
        <v>7350</v>
      </c>
      <c r="E131" s="3"/>
      <c r="F131" s="10">
        <v>1022.77</v>
      </c>
      <c r="G131" s="15">
        <f>D131+E131-F131</f>
        <v>6327.23</v>
      </c>
      <c r="H131" s="3"/>
    </row>
    <row r="132" spans="1:8" ht="60.75" customHeight="1" x14ac:dyDescent="0.25">
      <c r="A132" s="11" t="s">
        <v>238</v>
      </c>
      <c r="B132" s="4" t="s">
        <v>239</v>
      </c>
      <c r="C132" s="4" t="s">
        <v>240</v>
      </c>
      <c r="D132" s="10">
        <v>4051.95</v>
      </c>
      <c r="E132" s="3"/>
      <c r="F132" s="10">
        <v>357.4</v>
      </c>
      <c r="G132" s="15">
        <f t="shared" ref="G132:G141" si="20">D132+E132-F132</f>
        <v>3694.5499999999997</v>
      </c>
      <c r="H132" s="34"/>
    </row>
    <row r="133" spans="1:8" ht="60.75" customHeight="1" x14ac:dyDescent="0.25">
      <c r="A133" s="11" t="s">
        <v>241</v>
      </c>
      <c r="B133" s="4" t="s">
        <v>242</v>
      </c>
      <c r="C133" s="4" t="s">
        <v>243</v>
      </c>
      <c r="D133" s="10">
        <v>2949.45</v>
      </c>
      <c r="E133" s="34"/>
      <c r="F133" s="10">
        <v>71.47</v>
      </c>
      <c r="G133" s="15">
        <f t="shared" si="20"/>
        <v>2877.98</v>
      </c>
      <c r="H133" s="3"/>
    </row>
    <row r="134" spans="1:8" ht="60.75" customHeight="1" x14ac:dyDescent="0.25">
      <c r="A134" s="11" t="s">
        <v>244</v>
      </c>
      <c r="B134" s="4" t="s">
        <v>245</v>
      </c>
      <c r="C134" s="4" t="s">
        <v>243</v>
      </c>
      <c r="D134" s="10">
        <v>2949.45</v>
      </c>
      <c r="E134" s="3"/>
      <c r="F134" s="10">
        <v>71.47</v>
      </c>
      <c r="G134" s="15">
        <f t="shared" si="20"/>
        <v>2877.98</v>
      </c>
      <c r="H134" s="3"/>
    </row>
    <row r="135" spans="1:8" ht="60.75" customHeight="1" x14ac:dyDescent="0.25">
      <c r="A135" s="11" t="s">
        <v>246</v>
      </c>
      <c r="B135" s="4" t="s">
        <v>247</v>
      </c>
      <c r="C135" s="4" t="s">
        <v>243</v>
      </c>
      <c r="D135" s="10">
        <v>2949.45</v>
      </c>
      <c r="E135" s="3"/>
      <c r="F135" s="10">
        <v>71.47</v>
      </c>
      <c r="G135" s="15">
        <f t="shared" si="20"/>
        <v>2877.98</v>
      </c>
      <c r="H135" s="3"/>
    </row>
    <row r="136" spans="1:8" ht="60.75" customHeight="1" x14ac:dyDescent="0.25">
      <c r="A136" s="11" t="s">
        <v>248</v>
      </c>
      <c r="B136" s="4" t="s">
        <v>249</v>
      </c>
      <c r="C136" s="4" t="s">
        <v>243</v>
      </c>
      <c r="D136" s="10">
        <v>2949.45</v>
      </c>
      <c r="E136" s="3"/>
      <c r="F136" s="10">
        <v>71.47</v>
      </c>
      <c r="G136" s="15">
        <f t="shared" si="20"/>
        <v>2877.98</v>
      </c>
      <c r="H136" s="3"/>
    </row>
    <row r="137" spans="1:8" ht="60.75" customHeight="1" x14ac:dyDescent="0.25">
      <c r="A137" s="11" t="s">
        <v>252</v>
      </c>
      <c r="B137" s="4" t="s">
        <v>253</v>
      </c>
      <c r="C137" s="4" t="s">
        <v>243</v>
      </c>
      <c r="D137" s="10">
        <v>2949.45</v>
      </c>
      <c r="E137" s="3"/>
      <c r="F137" s="10">
        <v>71.47</v>
      </c>
      <c r="G137" s="15">
        <f t="shared" si="20"/>
        <v>2877.98</v>
      </c>
      <c r="H137" s="3"/>
    </row>
    <row r="138" spans="1:8" ht="60.75" customHeight="1" x14ac:dyDescent="0.25">
      <c r="A138" s="11" t="s">
        <v>266</v>
      </c>
      <c r="B138" s="4" t="s">
        <v>254</v>
      </c>
      <c r="C138" s="4" t="s">
        <v>243</v>
      </c>
      <c r="D138" s="10">
        <v>2949.45</v>
      </c>
      <c r="E138" s="3"/>
      <c r="F138" s="10">
        <v>71.47</v>
      </c>
      <c r="G138" s="15">
        <f t="shared" si="20"/>
        <v>2877.98</v>
      </c>
      <c r="H138" s="3"/>
    </row>
    <row r="139" spans="1:8" ht="60.75" customHeight="1" x14ac:dyDescent="0.25">
      <c r="A139" s="11" t="s">
        <v>258</v>
      </c>
      <c r="B139" s="4" t="s">
        <v>257</v>
      </c>
      <c r="C139" s="4" t="s">
        <v>243</v>
      </c>
      <c r="D139" s="10">
        <v>2949.45</v>
      </c>
      <c r="E139" s="3"/>
      <c r="F139" s="10">
        <v>71.47</v>
      </c>
      <c r="G139" s="15">
        <f t="shared" si="20"/>
        <v>2877.98</v>
      </c>
      <c r="H139" s="3"/>
    </row>
    <row r="140" spans="1:8" ht="60.75" customHeight="1" x14ac:dyDescent="0.25">
      <c r="A140" s="41" t="s">
        <v>259</v>
      </c>
      <c r="B140" s="42" t="s">
        <v>260</v>
      </c>
      <c r="C140" s="42" t="s">
        <v>243</v>
      </c>
      <c r="D140" s="43">
        <v>2949.45</v>
      </c>
      <c r="E140" s="44"/>
      <c r="F140" s="43">
        <v>71.47</v>
      </c>
      <c r="G140" s="45">
        <f t="shared" si="20"/>
        <v>2877.98</v>
      </c>
      <c r="H140" s="44"/>
    </row>
    <row r="141" spans="1:8" ht="60.75" customHeight="1" x14ac:dyDescent="0.25">
      <c r="A141" s="11" t="s">
        <v>312</v>
      </c>
      <c r="B141" s="4" t="s">
        <v>313</v>
      </c>
      <c r="C141" s="4" t="s">
        <v>243</v>
      </c>
      <c r="D141" s="10">
        <v>2949.45</v>
      </c>
      <c r="E141" s="3"/>
      <c r="F141" s="10">
        <v>71.47</v>
      </c>
      <c r="G141" s="15">
        <f t="shared" si="20"/>
        <v>2877.98</v>
      </c>
      <c r="H141" s="3"/>
    </row>
    <row r="142" spans="1:8" x14ac:dyDescent="0.25">
      <c r="A142" s="14"/>
      <c r="C142" s="29" t="s">
        <v>26</v>
      </c>
      <c r="D142" s="40">
        <f>SUM(D131:D141)</f>
        <v>37947</v>
      </c>
      <c r="E142" s="40"/>
      <c r="F142" s="40">
        <f>SUM(F131:F141)</f>
        <v>2023.4000000000003</v>
      </c>
      <c r="G142" s="40">
        <f>SUM(G131:G141)</f>
        <v>35923.599999999999</v>
      </c>
    </row>
    <row r="143" spans="1:8" x14ac:dyDescent="0.25">
      <c r="A143" s="32"/>
    </row>
    <row r="144" spans="1:8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2" t="s">
        <v>6</v>
      </c>
      <c r="H144" s="1" t="s">
        <v>7</v>
      </c>
    </row>
    <row r="145" spans="1:8" ht="67.5" customHeight="1" x14ac:dyDescent="0.25">
      <c r="A145" s="7" t="s">
        <v>276</v>
      </c>
      <c r="B145" s="4" t="s">
        <v>275</v>
      </c>
      <c r="C145" s="4" t="s">
        <v>292</v>
      </c>
      <c r="D145" s="10">
        <v>588</v>
      </c>
      <c r="E145" s="13">
        <v>174.24</v>
      </c>
      <c r="F145" s="11"/>
      <c r="G145" s="22">
        <f>D145+E145</f>
        <v>762.24</v>
      </c>
      <c r="H145" s="3"/>
    </row>
    <row r="146" spans="1:8" ht="67.5" customHeight="1" x14ac:dyDescent="0.25">
      <c r="A146" s="7" t="s">
        <v>277</v>
      </c>
      <c r="B146" s="4" t="s">
        <v>302</v>
      </c>
      <c r="C146" s="4" t="s">
        <v>293</v>
      </c>
      <c r="D146" s="10">
        <v>588</v>
      </c>
      <c r="E146" s="13">
        <v>174.24</v>
      </c>
      <c r="F146" s="3"/>
      <c r="G146" s="22">
        <f t="shared" ref="G146:G153" si="21">D146+E146</f>
        <v>762.24</v>
      </c>
      <c r="H146" s="3"/>
    </row>
    <row r="147" spans="1:8" ht="67.5" customHeight="1" x14ac:dyDescent="0.25">
      <c r="A147" s="7" t="s">
        <v>278</v>
      </c>
      <c r="B147" s="4" t="s">
        <v>279</v>
      </c>
      <c r="C147" s="4" t="s">
        <v>294</v>
      </c>
      <c r="D147" s="10">
        <v>588</v>
      </c>
      <c r="E147" s="13">
        <v>174.24</v>
      </c>
      <c r="F147" s="3"/>
      <c r="G147" s="22">
        <f t="shared" si="21"/>
        <v>762.24</v>
      </c>
      <c r="H147" s="3"/>
    </row>
    <row r="148" spans="1:8" ht="67.5" customHeight="1" x14ac:dyDescent="0.25">
      <c r="A148" s="7" t="s">
        <v>280</v>
      </c>
      <c r="B148" s="4" t="s">
        <v>281</v>
      </c>
      <c r="C148" s="4" t="s">
        <v>295</v>
      </c>
      <c r="D148" s="10">
        <v>588</v>
      </c>
      <c r="E148" s="13">
        <v>174.24</v>
      </c>
      <c r="F148" s="3"/>
      <c r="G148" s="22">
        <f t="shared" si="21"/>
        <v>762.24</v>
      </c>
      <c r="H148" s="3"/>
    </row>
    <row r="149" spans="1:8" ht="67.5" customHeight="1" x14ac:dyDescent="0.25">
      <c r="A149" s="7" t="s">
        <v>282</v>
      </c>
      <c r="B149" s="4" t="s">
        <v>283</v>
      </c>
      <c r="C149" s="4" t="s">
        <v>296</v>
      </c>
      <c r="D149" s="10">
        <v>588</v>
      </c>
      <c r="E149" s="13">
        <v>174.24</v>
      </c>
      <c r="F149" s="3"/>
      <c r="G149" s="22">
        <f t="shared" si="21"/>
        <v>762.24</v>
      </c>
      <c r="H149" s="3"/>
    </row>
    <row r="150" spans="1:8" ht="67.5" customHeight="1" x14ac:dyDescent="0.25">
      <c r="A150" s="7" t="s">
        <v>284</v>
      </c>
      <c r="B150" s="4" t="s">
        <v>285</v>
      </c>
      <c r="C150" s="4" t="s">
        <v>297</v>
      </c>
      <c r="D150" s="10">
        <v>588</v>
      </c>
      <c r="E150" s="13">
        <v>174.24</v>
      </c>
      <c r="F150" s="3"/>
      <c r="G150" s="22">
        <f t="shared" si="21"/>
        <v>762.24</v>
      </c>
      <c r="H150" s="3"/>
    </row>
    <row r="151" spans="1:8" ht="67.5" customHeight="1" x14ac:dyDescent="0.25">
      <c r="A151" s="7" t="s">
        <v>286</v>
      </c>
      <c r="B151" s="4" t="s">
        <v>287</v>
      </c>
      <c r="C151" s="4" t="s">
        <v>298</v>
      </c>
      <c r="D151" s="10">
        <v>588</v>
      </c>
      <c r="E151" s="13">
        <v>174.24</v>
      </c>
      <c r="F151" s="3"/>
      <c r="G151" s="22">
        <f t="shared" si="21"/>
        <v>762.24</v>
      </c>
      <c r="H151" s="3"/>
    </row>
    <row r="152" spans="1:8" ht="67.5" customHeight="1" x14ac:dyDescent="0.25">
      <c r="A152" s="7" t="s">
        <v>288</v>
      </c>
      <c r="B152" s="4" t="s">
        <v>289</v>
      </c>
      <c r="C152" s="4" t="s">
        <v>299</v>
      </c>
      <c r="D152" s="10">
        <v>588</v>
      </c>
      <c r="E152" s="13">
        <v>174.24</v>
      </c>
      <c r="F152" s="3"/>
      <c r="G152" s="22">
        <f t="shared" si="21"/>
        <v>762.24</v>
      </c>
      <c r="H152" s="3"/>
    </row>
    <row r="153" spans="1:8" ht="67.5" customHeight="1" x14ac:dyDescent="0.25">
      <c r="A153" s="7" t="s">
        <v>290</v>
      </c>
      <c r="B153" s="4" t="s">
        <v>291</v>
      </c>
      <c r="C153" s="4" t="s">
        <v>300</v>
      </c>
      <c r="D153" s="10">
        <v>588</v>
      </c>
      <c r="E153" s="13">
        <v>174.24</v>
      </c>
      <c r="F153" s="3"/>
      <c r="G153" s="22">
        <f t="shared" si="21"/>
        <v>762.24</v>
      </c>
      <c r="H153" s="3"/>
    </row>
    <row r="154" spans="1:8" x14ac:dyDescent="0.25">
      <c r="C154" s="2" t="s">
        <v>26</v>
      </c>
      <c r="D154" s="35">
        <f>SUM(D145:D153)</f>
        <v>5292</v>
      </c>
      <c r="E154" s="35">
        <f>SUM(E145:E153)</f>
        <v>1568.16</v>
      </c>
      <c r="F154" s="35">
        <f>SUM(F145:F153)</f>
        <v>0</v>
      </c>
      <c r="G154" s="35">
        <f>SUM(G145:G153)</f>
        <v>6860.1599999999989</v>
      </c>
    </row>
  </sheetData>
  <mergeCells count="15">
    <mergeCell ref="A106:H106"/>
    <mergeCell ref="A116:H116"/>
    <mergeCell ref="A130:H130"/>
    <mergeCell ref="A45:H45"/>
    <mergeCell ref="A55:H55"/>
    <mergeCell ref="A64:H64"/>
    <mergeCell ref="A69:H69"/>
    <mergeCell ref="A84:H84"/>
    <mergeCell ref="A99:H99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headerFooter>
    <oddHeader xml:space="preserve">&amp;CNOMINA DE EMPLEADOS DEL H. AYUNTAMIENTO DE ATENGO, JAL.
CORRESPONDIENTE AL PERIODO  DE  16       AL    30   DE SEPTIEMBRE   DE 2013.
</oddHeader>
    <oddFooter>&amp;L____________________________________________________
C.D ROSENDO PEREZ LEPE
PRESIDENTE MUNICIPAL&amp;R____________________________________________________
LIC.KARINA MAGAÑA PATIÑO
SECRETARIO GENERAL</oddFooter>
  </headerFooter>
  <rowBreaks count="8" manualBreakCount="8">
    <brk id="18" max="16383" man="1"/>
    <brk id="42" max="16383" man="1"/>
    <brk id="61" max="16383" man="1"/>
    <brk id="81" max="16383" man="1"/>
    <brk id="96" max="16383" man="1"/>
    <brk id="113" max="16383" man="1"/>
    <brk id="127" max="7" man="1"/>
    <brk id="142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opLeftCell="A130" zoomScaleNormal="100" workbookViewId="0">
      <selection activeCell="A136" sqref="A136"/>
    </sheetView>
  </sheetViews>
  <sheetFormatPr baseColWidth="10" defaultRowHeight="15" x14ac:dyDescent="0.25"/>
  <cols>
    <col min="1" max="1" width="38.5703125" customWidth="1"/>
    <col min="2" max="2" width="14.42578125" customWidth="1"/>
    <col min="3" max="3" width="37.5703125" customWidth="1"/>
    <col min="4" max="4" width="13.7109375" customWidth="1"/>
    <col min="5" max="5" width="13.42578125" customWidth="1"/>
    <col min="6" max="6" width="13.28515625" customWidth="1"/>
    <col min="7" max="7" width="15.42578125" customWidth="1"/>
    <col min="8" max="8" width="43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8.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58.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</row>
    <row r="5" spans="1:8" ht="58.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58.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58.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58.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1.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1.5" customHeight="1" x14ac:dyDescent="0.25">
      <c r="A14" s="7" t="s">
        <v>314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1.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1.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56.2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56.2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51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2.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59.2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0" si="6">D38+E38-F38</f>
        <v>3201.63</v>
      </c>
      <c r="H38" s="3"/>
    </row>
    <row r="39" spans="1:8" ht="59.2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59.25" customHeight="1" x14ac:dyDescent="0.25">
      <c r="A40" s="7" t="s">
        <v>68</v>
      </c>
      <c r="B40" s="4" t="s">
        <v>69</v>
      </c>
      <c r="C40" s="4" t="s">
        <v>70</v>
      </c>
      <c r="D40" s="10">
        <v>1548.75</v>
      </c>
      <c r="E40" s="10">
        <v>112.6</v>
      </c>
      <c r="F40" s="10"/>
      <c r="G40" s="22">
        <f t="shared" si="6"/>
        <v>1661.35</v>
      </c>
      <c r="H40" s="3"/>
    </row>
    <row r="41" spans="1:8" x14ac:dyDescent="0.25">
      <c r="C41" s="2" t="s">
        <v>37</v>
      </c>
      <c r="D41" s="35">
        <f>SUM(D38:D40)</f>
        <v>7089.08</v>
      </c>
      <c r="E41" s="35">
        <f>SUM(E38:E40)</f>
        <v>151.53</v>
      </c>
      <c r="F41" s="35">
        <f>SUM(F38:F40)</f>
        <v>133.69999999999999</v>
      </c>
      <c r="G41" s="35">
        <f>SUM(G38:G40)</f>
        <v>7106.91</v>
      </c>
    </row>
    <row r="42" spans="1:8" x14ac:dyDescent="0.25">
      <c r="C42" s="2" t="s">
        <v>26</v>
      </c>
      <c r="D42" s="35">
        <f>D24+D29+D34+D41</f>
        <v>20446.66</v>
      </c>
      <c r="E42" s="35">
        <f>E24+E29+E34+E41</f>
        <v>151.53</v>
      </c>
      <c r="F42" s="35">
        <f>F24+F29+F34+F41</f>
        <v>770.87000000000012</v>
      </c>
      <c r="G42" s="35">
        <f>G24+G29+G34+G41</f>
        <v>19827.32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8.5" customHeight="1" x14ac:dyDescent="0.25">
      <c r="A46" s="7" t="s">
        <v>72</v>
      </c>
      <c r="B46" s="4" t="s">
        <v>73</v>
      </c>
      <c r="C46" s="4" t="s">
        <v>74</v>
      </c>
      <c r="D46" s="10">
        <v>3257.1</v>
      </c>
      <c r="E46" s="10"/>
      <c r="F46" s="10">
        <v>125.19</v>
      </c>
      <c r="G46" s="22">
        <f t="shared" ref="G46:G51" si="7">D46+E46-F46</f>
        <v>3131.91</v>
      </c>
      <c r="H46" s="3"/>
    </row>
    <row r="47" spans="1:8" ht="58.5" customHeight="1" x14ac:dyDescent="0.25">
      <c r="A47" s="7" t="s">
        <v>75</v>
      </c>
      <c r="B47" s="4" t="s">
        <v>76</v>
      </c>
      <c r="C47" s="4" t="s">
        <v>13</v>
      </c>
      <c r="D47" s="10">
        <v>2293.1999999999998</v>
      </c>
      <c r="E47" s="10">
        <v>29.33</v>
      </c>
      <c r="F47" s="10"/>
      <c r="G47" s="22">
        <f t="shared" si="7"/>
        <v>2322.5299999999997</v>
      </c>
      <c r="H47" s="3"/>
    </row>
    <row r="48" spans="1:8" ht="58.5" customHeight="1" x14ac:dyDescent="0.25">
      <c r="A48" s="7" t="s">
        <v>77</v>
      </c>
      <c r="B48" s="4" t="s">
        <v>78</v>
      </c>
      <c r="C48" s="4" t="s">
        <v>79</v>
      </c>
      <c r="D48" s="10">
        <v>1890</v>
      </c>
      <c r="E48" s="10">
        <v>78.760000000000005</v>
      </c>
      <c r="F48" s="10"/>
      <c r="G48" s="22">
        <f t="shared" si="7"/>
        <v>1968.76</v>
      </c>
      <c r="H48" s="3"/>
    </row>
    <row r="49" spans="1:8" ht="58.5" customHeight="1" x14ac:dyDescent="0.25">
      <c r="A49" s="7" t="s">
        <v>83</v>
      </c>
      <c r="B49" s="4" t="s">
        <v>84</v>
      </c>
      <c r="C49" s="4" t="s">
        <v>85</v>
      </c>
      <c r="D49" s="10">
        <v>1312.5</v>
      </c>
      <c r="E49" s="10">
        <v>127.72</v>
      </c>
      <c r="F49" s="10"/>
      <c r="G49" s="22">
        <f t="shared" si="7"/>
        <v>1440.22</v>
      </c>
      <c r="H49" s="3"/>
    </row>
    <row r="50" spans="1:8" ht="58.5" customHeight="1" x14ac:dyDescent="0.25">
      <c r="A50" s="7" t="s">
        <v>89</v>
      </c>
      <c r="B50" s="4" t="s">
        <v>90</v>
      </c>
      <c r="C50" s="4" t="s">
        <v>91</v>
      </c>
      <c r="D50" s="10">
        <v>1470</v>
      </c>
      <c r="E50" s="10">
        <v>117.64</v>
      </c>
      <c r="F50" s="10"/>
      <c r="G50" s="22">
        <f t="shared" si="7"/>
        <v>1587.64</v>
      </c>
      <c r="H50" s="3"/>
    </row>
    <row r="51" spans="1:8" ht="58.5" customHeight="1" x14ac:dyDescent="0.25">
      <c r="A51" s="7" t="s">
        <v>92</v>
      </c>
      <c r="B51" s="4" t="s">
        <v>93</v>
      </c>
      <c r="C51" s="4" t="s">
        <v>94</v>
      </c>
      <c r="D51" s="10">
        <v>2625</v>
      </c>
      <c r="E51" s="10"/>
      <c r="F51" s="10">
        <v>21.17</v>
      </c>
      <c r="G51" s="22">
        <f t="shared" si="7"/>
        <v>2603.83</v>
      </c>
      <c r="H51" s="3"/>
    </row>
    <row r="52" spans="1:8" x14ac:dyDescent="0.25">
      <c r="C52" s="2" t="s">
        <v>37</v>
      </c>
      <c r="D52" s="35">
        <f>SUM(D46:D51)</f>
        <v>12847.8</v>
      </c>
      <c r="E52" s="35">
        <f>SUM(E46:E51)</f>
        <v>353.45</v>
      </c>
      <c r="F52" s="35">
        <f>SUM(F46:F51)</f>
        <v>146.36000000000001</v>
      </c>
      <c r="G52" s="35">
        <f>SUM(G46:G51)</f>
        <v>13054.89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3.25" customHeight="1" x14ac:dyDescent="0.25">
      <c r="A56" s="7" t="s">
        <v>96</v>
      </c>
      <c r="B56" s="4" t="s">
        <v>97</v>
      </c>
      <c r="C56" s="4" t="s">
        <v>98</v>
      </c>
      <c r="D56" s="10">
        <v>10769.85</v>
      </c>
      <c r="E56" s="10"/>
      <c r="F56" s="10">
        <v>1764.38</v>
      </c>
      <c r="G56" s="22">
        <f t="shared" ref="G56:G59" si="8">D56+E56-F56</f>
        <v>9005.4700000000012</v>
      </c>
      <c r="H56" s="3"/>
    </row>
    <row r="57" spans="1:8" ht="53.25" customHeight="1" x14ac:dyDescent="0.25">
      <c r="A57" s="7" t="s">
        <v>102</v>
      </c>
      <c r="B57" s="4" t="s">
        <v>103</v>
      </c>
      <c r="C57" s="4" t="s">
        <v>104</v>
      </c>
      <c r="D57" s="10">
        <v>3858.75</v>
      </c>
      <c r="E57" s="10"/>
      <c r="F57" s="10">
        <v>326.49</v>
      </c>
      <c r="G57" s="22">
        <f t="shared" si="8"/>
        <v>3532.26</v>
      </c>
      <c r="H57" s="3"/>
    </row>
    <row r="58" spans="1:8" ht="53.25" customHeight="1" x14ac:dyDescent="0.25">
      <c r="A58" s="7" t="s">
        <v>105</v>
      </c>
      <c r="B58" s="4" t="s">
        <v>106</v>
      </c>
      <c r="C58" s="4" t="s">
        <v>107</v>
      </c>
      <c r="D58" s="10">
        <v>2568.83</v>
      </c>
      <c r="E58" s="10"/>
      <c r="F58" s="10">
        <v>15.06</v>
      </c>
      <c r="G58" s="22">
        <f t="shared" si="8"/>
        <v>2553.77</v>
      </c>
      <c r="H58" s="3"/>
    </row>
    <row r="59" spans="1:8" ht="53.25" customHeight="1" x14ac:dyDescent="0.25">
      <c r="A59" s="7" t="s">
        <v>108</v>
      </c>
      <c r="B59" s="4" t="s">
        <v>109</v>
      </c>
      <c r="C59" s="5" t="s">
        <v>311</v>
      </c>
      <c r="D59" s="10">
        <v>3335.33</v>
      </c>
      <c r="E59" s="10"/>
      <c r="F59" s="10">
        <v>133.69999999999999</v>
      </c>
      <c r="G59" s="22">
        <f t="shared" si="8"/>
        <v>3201.63</v>
      </c>
      <c r="H59" s="3"/>
    </row>
    <row r="60" spans="1:8" x14ac:dyDescent="0.25">
      <c r="C60" s="2" t="s">
        <v>37</v>
      </c>
      <c r="D60" s="35">
        <f>SUM(D56:D59)</f>
        <v>20532.760000000002</v>
      </c>
      <c r="E60" s="35">
        <f>SUM(E56:E59)</f>
        <v>0</v>
      </c>
      <c r="F60" s="35">
        <f>SUM(F56:F59)</f>
        <v>2239.6299999999997</v>
      </c>
      <c r="G60" s="35">
        <f>SUM(G56:G59)</f>
        <v>18293.13</v>
      </c>
    </row>
    <row r="61" spans="1:8" x14ac:dyDescent="0.25">
      <c r="C61" s="2" t="s">
        <v>26</v>
      </c>
      <c r="D61" s="35">
        <f>D52+D60</f>
        <v>33380.559999999998</v>
      </c>
      <c r="E61" s="35">
        <f>E52+E60</f>
        <v>353.45</v>
      </c>
      <c r="F61" s="35">
        <f>F52+F60</f>
        <v>2385.9899999999998</v>
      </c>
      <c r="G61" s="35">
        <f>G52+G60</f>
        <v>31348.02</v>
      </c>
    </row>
    <row r="63" spans="1:8" x14ac:dyDescent="0.2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2" t="s">
        <v>6</v>
      </c>
      <c r="H63" s="1" t="s">
        <v>7</v>
      </c>
    </row>
    <row r="64" spans="1:8" x14ac:dyDescent="0.25">
      <c r="A64" s="132" t="s">
        <v>118</v>
      </c>
      <c r="B64" s="132"/>
      <c r="C64" s="132"/>
      <c r="D64" s="132"/>
      <c r="E64" s="132"/>
      <c r="F64" s="132"/>
      <c r="G64" s="132"/>
      <c r="H64" s="132"/>
    </row>
    <row r="65" spans="1:8" ht="51" customHeight="1" x14ac:dyDescent="0.25">
      <c r="A65" s="7" t="s">
        <v>111</v>
      </c>
      <c r="B65" s="4" t="s">
        <v>112</v>
      </c>
      <c r="C65" s="4" t="s">
        <v>113</v>
      </c>
      <c r="D65" s="10">
        <v>4676.7</v>
      </c>
      <c r="E65" s="10"/>
      <c r="F65" s="10">
        <v>465.57</v>
      </c>
      <c r="G65" s="22">
        <f t="shared" ref="G65" si="9">D65+E65-F65</f>
        <v>4211.13</v>
      </c>
      <c r="H65" s="3"/>
    </row>
    <row r="66" spans="1:8" x14ac:dyDescent="0.25">
      <c r="C66" s="12" t="s">
        <v>37</v>
      </c>
      <c r="D66" s="35">
        <f>SUM(D65:D65)</f>
        <v>4676.7</v>
      </c>
      <c r="E66" s="35">
        <f>SUM(E65:E65)</f>
        <v>0</v>
      </c>
      <c r="F66" s="35">
        <f>SUM(F65:F65)</f>
        <v>465.57</v>
      </c>
      <c r="G66" s="35">
        <f>SUM(G65:G65)</f>
        <v>4211.13</v>
      </c>
    </row>
    <row r="68" spans="1:8" x14ac:dyDescent="0.25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2" t="s">
        <v>6</v>
      </c>
      <c r="H68" s="1" t="s">
        <v>7</v>
      </c>
    </row>
    <row r="69" spans="1:8" x14ac:dyDescent="0.25">
      <c r="A69" s="133" t="s">
        <v>117</v>
      </c>
      <c r="B69" s="133"/>
      <c r="C69" s="133"/>
      <c r="D69" s="133"/>
      <c r="E69" s="133"/>
      <c r="F69" s="133"/>
      <c r="G69" s="133"/>
      <c r="H69" s="133"/>
    </row>
    <row r="70" spans="1:8" ht="51.75" customHeight="1" x14ac:dyDescent="0.25">
      <c r="A70" s="11" t="s">
        <v>119</v>
      </c>
      <c r="B70" s="4" t="s">
        <v>120</v>
      </c>
      <c r="C70" s="4" t="s">
        <v>121</v>
      </c>
      <c r="D70" s="10">
        <v>8295</v>
      </c>
      <c r="E70" s="10"/>
      <c r="F70" s="13">
        <v>1224.6199999999999</v>
      </c>
      <c r="G70" s="22">
        <f t="shared" ref="G70:G78" si="10">D70+E70-F70</f>
        <v>7070.38</v>
      </c>
      <c r="H70" s="3"/>
    </row>
    <row r="71" spans="1:8" ht="51.75" customHeight="1" x14ac:dyDescent="0.25">
      <c r="A71" s="11" t="s">
        <v>122</v>
      </c>
      <c r="B71" s="4" t="s">
        <v>123</v>
      </c>
      <c r="C71" s="4" t="s">
        <v>124</v>
      </c>
      <c r="D71" s="10">
        <v>3756.9</v>
      </c>
      <c r="E71" s="10"/>
      <c r="F71" s="13">
        <v>310.19</v>
      </c>
      <c r="G71" s="22">
        <f t="shared" si="10"/>
        <v>3446.71</v>
      </c>
      <c r="H71" s="3"/>
    </row>
    <row r="72" spans="1:8" ht="51.75" customHeight="1" x14ac:dyDescent="0.25">
      <c r="A72" s="11" t="s">
        <v>125</v>
      </c>
      <c r="B72" s="4" t="s">
        <v>126</v>
      </c>
      <c r="C72" s="4" t="s">
        <v>127</v>
      </c>
      <c r="D72" s="10">
        <v>2910.6</v>
      </c>
      <c r="E72" s="10"/>
      <c r="F72" s="13">
        <v>67.239999999999995</v>
      </c>
      <c r="G72" s="22">
        <f t="shared" si="10"/>
        <v>2843.36</v>
      </c>
      <c r="H72" s="3"/>
    </row>
    <row r="73" spans="1:8" ht="51.75" customHeight="1" x14ac:dyDescent="0.25">
      <c r="A73" s="11" t="s">
        <v>128</v>
      </c>
      <c r="B73" s="4" t="s">
        <v>129</v>
      </c>
      <c r="C73" s="4" t="s">
        <v>130</v>
      </c>
      <c r="D73" s="10">
        <v>2625</v>
      </c>
      <c r="E73" s="10"/>
      <c r="F73" s="13">
        <v>21.17</v>
      </c>
      <c r="G73" s="22">
        <f t="shared" si="10"/>
        <v>2603.83</v>
      </c>
      <c r="H73" s="3"/>
    </row>
    <row r="74" spans="1:8" ht="51.75" customHeight="1" x14ac:dyDescent="0.25">
      <c r="A74" s="11" t="s">
        <v>131</v>
      </c>
      <c r="B74" s="4" t="s">
        <v>132</v>
      </c>
      <c r="C74" s="4" t="s">
        <v>13</v>
      </c>
      <c r="D74" s="10">
        <v>2568.83</v>
      </c>
      <c r="E74" s="10"/>
      <c r="F74" s="13">
        <v>15.06</v>
      </c>
      <c r="G74" s="22">
        <f t="shared" si="10"/>
        <v>2553.77</v>
      </c>
      <c r="H74" s="3"/>
    </row>
    <row r="75" spans="1:8" ht="51.75" customHeight="1" x14ac:dyDescent="0.25">
      <c r="A75" s="11" t="s">
        <v>133</v>
      </c>
      <c r="B75" s="4" t="s">
        <v>134</v>
      </c>
      <c r="C75" s="4" t="s">
        <v>135</v>
      </c>
      <c r="D75" s="10">
        <v>2625</v>
      </c>
      <c r="E75" s="10"/>
      <c r="F75" s="13">
        <v>21.17</v>
      </c>
      <c r="G75" s="22">
        <f t="shared" si="10"/>
        <v>2603.83</v>
      </c>
      <c r="H75" s="3"/>
    </row>
    <row r="76" spans="1:8" ht="51.75" customHeight="1" x14ac:dyDescent="0.25">
      <c r="A76" s="11" t="s">
        <v>136</v>
      </c>
      <c r="B76" s="4" t="s">
        <v>137</v>
      </c>
      <c r="C76" s="4" t="s">
        <v>138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51.75" customHeight="1" x14ac:dyDescent="0.25">
      <c r="A77" s="11" t="s">
        <v>139</v>
      </c>
      <c r="B77" s="4" t="s">
        <v>140</v>
      </c>
      <c r="C77" s="4" t="s">
        <v>141</v>
      </c>
      <c r="D77" s="10">
        <v>3638.25</v>
      </c>
      <c r="E77" s="10"/>
      <c r="F77" s="13">
        <v>184.36</v>
      </c>
      <c r="G77" s="22">
        <f t="shared" si="10"/>
        <v>3453.89</v>
      </c>
      <c r="H77" s="3"/>
    </row>
    <row r="78" spans="1:8" ht="51.75" customHeight="1" x14ac:dyDescent="0.25">
      <c r="A78" s="11" t="s">
        <v>142</v>
      </c>
      <c r="B78" s="4" t="s">
        <v>145</v>
      </c>
      <c r="C78" s="4" t="s">
        <v>146</v>
      </c>
      <c r="D78" s="10">
        <v>3638.25</v>
      </c>
      <c r="E78" s="10"/>
      <c r="F78" s="13">
        <v>184.36</v>
      </c>
      <c r="G78" s="22">
        <f t="shared" si="10"/>
        <v>3453.89</v>
      </c>
      <c r="H78" s="3"/>
    </row>
    <row r="79" spans="1:8" ht="51.75" customHeight="1" x14ac:dyDescent="0.25">
      <c r="A79" s="11" t="s">
        <v>143</v>
      </c>
      <c r="B79" s="4" t="s">
        <v>144</v>
      </c>
      <c r="C79" s="4" t="s">
        <v>147</v>
      </c>
      <c r="D79" s="10">
        <v>3638.2550000000001</v>
      </c>
      <c r="E79" s="10"/>
      <c r="F79" s="13">
        <v>184.36</v>
      </c>
      <c r="G79" s="22">
        <v>3453.89</v>
      </c>
      <c r="H79" s="3"/>
    </row>
    <row r="80" spans="1:8" x14ac:dyDescent="0.25">
      <c r="C80" s="2" t="s">
        <v>37</v>
      </c>
      <c r="D80" s="35">
        <f>SUM(D70:D79)</f>
        <v>36606.684999999998</v>
      </c>
      <c r="E80" s="35">
        <f t="shared" ref="E80:G80" si="11">SUM(E70:E79)</f>
        <v>0</v>
      </c>
      <c r="F80" s="35">
        <f t="shared" si="11"/>
        <v>2279.7700000000004</v>
      </c>
      <c r="G80" s="35">
        <f t="shared" si="11"/>
        <v>34326.909999999996</v>
      </c>
    </row>
    <row r="81" spans="1:8" x14ac:dyDescent="0.25">
      <c r="C81" s="2" t="s">
        <v>26</v>
      </c>
      <c r="D81" s="35">
        <f>D66+D80</f>
        <v>41283.384999999995</v>
      </c>
      <c r="E81" s="35">
        <f t="shared" ref="E81:G81" si="12">E66+E80</f>
        <v>0</v>
      </c>
      <c r="F81" s="35">
        <f t="shared" si="12"/>
        <v>2745.3400000000006</v>
      </c>
      <c r="G81" s="35">
        <f t="shared" si="12"/>
        <v>38538.039999999994</v>
      </c>
    </row>
    <row r="83" spans="1:8" x14ac:dyDescent="0.2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2" t="s">
        <v>6</v>
      </c>
      <c r="H83" s="1" t="s">
        <v>7</v>
      </c>
    </row>
    <row r="84" spans="1:8" x14ac:dyDescent="0.25">
      <c r="A84" s="131" t="s">
        <v>148</v>
      </c>
      <c r="B84" s="131"/>
      <c r="C84" s="131"/>
      <c r="D84" s="131"/>
      <c r="E84" s="131"/>
      <c r="F84" s="131"/>
      <c r="G84" s="131"/>
      <c r="H84" s="131"/>
    </row>
    <row r="85" spans="1:8" ht="58.5" customHeight="1" x14ac:dyDescent="0.25">
      <c r="A85" s="11" t="s">
        <v>152</v>
      </c>
      <c r="B85" s="11" t="s">
        <v>153</v>
      </c>
      <c r="C85" s="4" t="s">
        <v>13</v>
      </c>
      <c r="D85" s="10">
        <v>1680</v>
      </c>
      <c r="E85" s="10">
        <v>104.2</v>
      </c>
      <c r="F85" s="10"/>
      <c r="G85" s="22">
        <f t="shared" ref="G85:G95" si="13">D85+E85-F85</f>
        <v>1784.2</v>
      </c>
      <c r="H85" s="3"/>
    </row>
    <row r="86" spans="1:8" ht="58.5" customHeight="1" x14ac:dyDescent="0.25">
      <c r="A86" s="11" t="s">
        <v>154</v>
      </c>
      <c r="B86" s="11" t="s">
        <v>155</v>
      </c>
      <c r="C86" s="4" t="s">
        <v>156</v>
      </c>
      <c r="D86" s="10">
        <v>6825</v>
      </c>
      <c r="E86" s="10"/>
      <c r="F86" s="10">
        <v>910.63</v>
      </c>
      <c r="G86" s="22">
        <f t="shared" si="13"/>
        <v>5914.37</v>
      </c>
      <c r="H86" s="3"/>
    </row>
    <row r="87" spans="1:8" ht="58.5" customHeight="1" x14ac:dyDescent="0.25">
      <c r="A87" s="11" t="s">
        <v>157</v>
      </c>
      <c r="B87" s="11" t="s">
        <v>158</v>
      </c>
      <c r="C87" s="4" t="s">
        <v>159</v>
      </c>
      <c r="D87" s="10">
        <v>2910.6</v>
      </c>
      <c r="E87" s="10"/>
      <c r="F87" s="10">
        <v>67.239999999999995</v>
      </c>
      <c r="G87" s="22">
        <f t="shared" si="13"/>
        <v>2843.36</v>
      </c>
      <c r="H87" s="3"/>
    </row>
    <row r="88" spans="1:8" ht="58.5" customHeight="1" x14ac:dyDescent="0.25">
      <c r="A88" s="11" t="s">
        <v>163</v>
      </c>
      <c r="B88" s="11" t="s">
        <v>164</v>
      </c>
      <c r="C88" s="4" t="s">
        <v>91</v>
      </c>
      <c r="D88" s="10">
        <v>2465.9299999999998</v>
      </c>
      <c r="E88" s="10"/>
      <c r="F88" s="10">
        <v>3.86</v>
      </c>
      <c r="G88" s="22">
        <f t="shared" si="13"/>
        <v>2462.0699999999997</v>
      </c>
      <c r="H88" s="3"/>
    </row>
    <row r="89" spans="1:8" ht="58.5" customHeight="1" x14ac:dyDescent="0.25">
      <c r="A89" s="11" t="s">
        <v>165</v>
      </c>
      <c r="B89" s="11" t="s">
        <v>166</v>
      </c>
      <c r="C89" s="4" t="s">
        <v>167</v>
      </c>
      <c r="D89" s="10">
        <v>2873.85</v>
      </c>
      <c r="E89" s="10"/>
      <c r="F89" s="10">
        <v>63.24</v>
      </c>
      <c r="G89" s="22">
        <f t="shared" si="13"/>
        <v>2810.61</v>
      </c>
      <c r="H89" s="3"/>
    </row>
    <row r="90" spans="1:8" ht="58.5" customHeight="1" x14ac:dyDescent="0.25">
      <c r="A90" s="11" t="s">
        <v>168</v>
      </c>
      <c r="B90" s="11" t="s">
        <v>169</v>
      </c>
      <c r="C90" s="4" t="s">
        <v>170</v>
      </c>
      <c r="D90" s="10">
        <v>2756.25</v>
      </c>
      <c r="E90" s="10"/>
      <c r="F90" s="10">
        <v>50.45</v>
      </c>
      <c r="G90" s="22">
        <f t="shared" si="13"/>
        <v>2705.8</v>
      </c>
      <c r="H90" s="3"/>
    </row>
    <row r="91" spans="1:8" ht="58.5" customHeight="1" x14ac:dyDescent="0.25">
      <c r="A91" s="11" t="s">
        <v>171</v>
      </c>
      <c r="B91" s="11" t="s">
        <v>172</v>
      </c>
      <c r="C91" s="4" t="s">
        <v>173</v>
      </c>
      <c r="D91" s="10">
        <v>1751.4</v>
      </c>
      <c r="E91" s="10">
        <v>87.63</v>
      </c>
      <c r="F91" s="10"/>
      <c r="G91" s="22">
        <f t="shared" si="13"/>
        <v>1839.0300000000002</v>
      </c>
      <c r="H91" s="3"/>
    </row>
    <row r="92" spans="1:8" ht="58.5" customHeight="1" x14ac:dyDescent="0.25">
      <c r="A92" s="11" t="s">
        <v>174</v>
      </c>
      <c r="B92" s="11" t="s">
        <v>175</v>
      </c>
      <c r="C92" s="4" t="s">
        <v>173</v>
      </c>
      <c r="D92" s="10">
        <v>1751.4</v>
      </c>
      <c r="E92" s="10">
        <v>87.63</v>
      </c>
      <c r="F92" s="10"/>
      <c r="G92" s="22">
        <f t="shared" si="13"/>
        <v>1839.0300000000002</v>
      </c>
      <c r="H92" s="3"/>
    </row>
    <row r="93" spans="1:8" ht="58.5" customHeight="1" x14ac:dyDescent="0.25">
      <c r="A93" s="11" t="s">
        <v>176</v>
      </c>
      <c r="B93" s="11" t="s">
        <v>177</v>
      </c>
      <c r="C93" s="4" t="s">
        <v>178</v>
      </c>
      <c r="D93" s="10">
        <v>3104.85</v>
      </c>
      <c r="E93" s="10"/>
      <c r="F93" s="10">
        <v>108.62</v>
      </c>
      <c r="G93" s="22">
        <f t="shared" si="13"/>
        <v>2996.23</v>
      </c>
      <c r="H93" s="3"/>
    </row>
    <row r="94" spans="1:8" ht="58.5" customHeight="1" x14ac:dyDescent="0.25">
      <c r="A94" s="11" t="s">
        <v>179</v>
      </c>
      <c r="B94" s="11" t="s">
        <v>180</v>
      </c>
      <c r="C94" s="4" t="s">
        <v>181</v>
      </c>
      <c r="D94" s="10">
        <v>3104.85</v>
      </c>
      <c r="E94" s="10"/>
      <c r="F94" s="10">
        <v>108.62</v>
      </c>
      <c r="G94" s="22">
        <f t="shared" si="13"/>
        <v>2996.23</v>
      </c>
      <c r="H94" s="3"/>
    </row>
    <row r="95" spans="1:8" ht="58.5" customHeight="1" x14ac:dyDescent="0.25">
      <c r="A95" s="11" t="s">
        <v>182</v>
      </c>
      <c r="B95" s="11" t="s">
        <v>183</v>
      </c>
      <c r="C95" s="4" t="s">
        <v>265</v>
      </c>
      <c r="D95" s="10">
        <v>2668.05</v>
      </c>
      <c r="E95" s="10"/>
      <c r="F95" s="10">
        <v>40.85</v>
      </c>
      <c r="G95" s="22">
        <f t="shared" si="13"/>
        <v>2627.2000000000003</v>
      </c>
      <c r="H95" s="3"/>
    </row>
    <row r="96" spans="1:8" x14ac:dyDescent="0.25">
      <c r="C96" s="12" t="s">
        <v>26</v>
      </c>
      <c r="D96" s="19">
        <f>SUM(D85:D95)</f>
        <v>31892.18</v>
      </c>
      <c r="E96" s="19">
        <f>SUM(E85:E95)</f>
        <v>279.45999999999998</v>
      </c>
      <c r="F96" s="19">
        <f>SUM(F85:F95)</f>
        <v>1353.5099999999998</v>
      </c>
      <c r="G96" s="19">
        <f>SUM(G85:G95)</f>
        <v>30818.129999999997</v>
      </c>
    </row>
    <row r="98" spans="1:8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2" t="s">
        <v>6</v>
      </c>
      <c r="H98" s="1" t="s">
        <v>7</v>
      </c>
    </row>
    <row r="99" spans="1:8" x14ac:dyDescent="0.25">
      <c r="A99" s="130" t="s">
        <v>187</v>
      </c>
      <c r="B99" s="130"/>
      <c r="C99" s="130"/>
      <c r="D99" s="130"/>
      <c r="E99" s="130"/>
      <c r="F99" s="130"/>
      <c r="G99" s="130"/>
      <c r="H99" s="130"/>
    </row>
    <row r="100" spans="1:8" ht="60.75" customHeight="1" x14ac:dyDescent="0.25">
      <c r="A100" s="7" t="s">
        <v>188</v>
      </c>
      <c r="B100" s="4" t="s">
        <v>189</v>
      </c>
      <c r="C100" s="4" t="s">
        <v>190</v>
      </c>
      <c r="D100" s="10">
        <v>3406.73</v>
      </c>
      <c r="E100" s="10"/>
      <c r="F100" s="10">
        <v>141.74</v>
      </c>
      <c r="G100" s="22">
        <f t="shared" ref="G100:G102" si="14">D100+E100-F100</f>
        <v>3264.99</v>
      </c>
      <c r="H100" s="3"/>
    </row>
    <row r="101" spans="1:8" ht="60.75" customHeight="1" x14ac:dyDescent="0.25">
      <c r="A101" s="7" t="s">
        <v>191</v>
      </c>
      <c r="B101" s="4" t="s">
        <v>192</v>
      </c>
      <c r="C101" s="4" t="s">
        <v>193</v>
      </c>
      <c r="D101" s="10">
        <v>2315.25</v>
      </c>
      <c r="E101" s="10">
        <v>26.93</v>
      </c>
      <c r="F101" s="10"/>
      <c r="G101" s="22">
        <f t="shared" si="14"/>
        <v>2342.1799999999998</v>
      </c>
      <c r="H101" s="3"/>
    </row>
    <row r="102" spans="1:8" ht="60.75" customHeight="1" x14ac:dyDescent="0.25">
      <c r="A102" s="7" t="s">
        <v>194</v>
      </c>
      <c r="B102" s="4" t="s">
        <v>195</v>
      </c>
      <c r="C102" s="4" t="s">
        <v>193</v>
      </c>
      <c r="D102" s="10">
        <v>2315.25</v>
      </c>
      <c r="E102" s="10">
        <v>26.93</v>
      </c>
      <c r="F102" s="10"/>
      <c r="G102" s="22">
        <f t="shared" si="14"/>
        <v>2342.1799999999998</v>
      </c>
      <c r="H102" s="3"/>
    </row>
    <row r="103" spans="1:8" x14ac:dyDescent="0.25">
      <c r="C103" s="12" t="s">
        <v>37</v>
      </c>
      <c r="D103" s="38">
        <f>SUM(D100:D102)</f>
        <v>8037.23</v>
      </c>
      <c r="E103" s="38">
        <f t="shared" ref="E103:G103" si="15">SUM(E100:E102)</f>
        <v>53.86</v>
      </c>
      <c r="F103" s="38">
        <f t="shared" si="15"/>
        <v>141.74</v>
      </c>
      <c r="G103" s="38">
        <f t="shared" si="15"/>
        <v>7949.35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196</v>
      </c>
      <c r="B106" s="130"/>
      <c r="C106" s="130"/>
      <c r="D106" s="130"/>
      <c r="E106" s="130"/>
      <c r="F106" s="130"/>
      <c r="G106" s="130"/>
      <c r="H106" s="130"/>
    </row>
    <row r="107" spans="1:8" ht="54.75" customHeight="1" x14ac:dyDescent="0.25">
      <c r="A107" s="7" t="s">
        <v>197</v>
      </c>
      <c r="B107" s="11" t="s">
        <v>198</v>
      </c>
      <c r="C107" s="4" t="s">
        <v>199</v>
      </c>
      <c r="D107" s="13">
        <v>1618.05</v>
      </c>
      <c r="E107" s="13">
        <v>108.16</v>
      </c>
      <c r="F107" s="13"/>
      <c r="G107" s="22">
        <f t="shared" ref="G107:G111" si="16">D107+E107-F107</f>
        <v>1726.21</v>
      </c>
      <c r="H107" s="3"/>
    </row>
    <row r="108" spans="1:8" ht="54.75" customHeight="1" x14ac:dyDescent="0.25">
      <c r="A108" s="7" t="s">
        <v>200</v>
      </c>
      <c r="B108" s="11" t="s">
        <v>201</v>
      </c>
      <c r="C108" s="4" t="s">
        <v>202</v>
      </c>
      <c r="D108" s="13">
        <v>1190.7</v>
      </c>
      <c r="E108" s="13">
        <v>135.51</v>
      </c>
      <c r="F108" s="13"/>
      <c r="G108" s="22">
        <f t="shared" si="16"/>
        <v>1326.21</v>
      </c>
      <c r="H108" s="3"/>
    </row>
    <row r="109" spans="1:8" ht="54.75" customHeight="1" x14ac:dyDescent="0.25">
      <c r="A109" s="7" t="s">
        <v>203</v>
      </c>
      <c r="B109" s="11" t="s">
        <v>204</v>
      </c>
      <c r="C109" s="4" t="s">
        <v>205</v>
      </c>
      <c r="D109" s="13">
        <v>1050</v>
      </c>
      <c r="E109" s="13">
        <v>144.66999999999999</v>
      </c>
      <c r="F109" s="13"/>
      <c r="G109" s="22">
        <f t="shared" si="16"/>
        <v>1194.67</v>
      </c>
      <c r="H109" s="3"/>
    </row>
    <row r="110" spans="1:8" ht="54.75" customHeight="1" x14ac:dyDescent="0.25">
      <c r="A110" s="7" t="s">
        <v>206</v>
      </c>
      <c r="B110" s="11" t="s">
        <v>207</v>
      </c>
      <c r="C110" s="4" t="s">
        <v>88</v>
      </c>
      <c r="D110" s="13">
        <v>2201.33</v>
      </c>
      <c r="E110" s="13">
        <v>39.32</v>
      </c>
      <c r="F110" s="13"/>
      <c r="G110" s="22">
        <f t="shared" si="16"/>
        <v>2240.65</v>
      </c>
      <c r="H110" s="3"/>
    </row>
    <row r="111" spans="1:8" ht="54.75" customHeight="1" x14ac:dyDescent="0.25">
      <c r="A111" s="7" t="s">
        <v>208</v>
      </c>
      <c r="B111" s="11" t="s">
        <v>209</v>
      </c>
      <c r="C111" s="4" t="s">
        <v>210</v>
      </c>
      <c r="D111" s="13">
        <v>1575</v>
      </c>
      <c r="E111" s="13">
        <v>110.92</v>
      </c>
      <c r="F111" s="13"/>
      <c r="G111" s="22">
        <f t="shared" si="16"/>
        <v>1685.92</v>
      </c>
      <c r="H111" s="3"/>
    </row>
    <row r="112" spans="1:8" x14ac:dyDescent="0.25">
      <c r="C112" s="12" t="s">
        <v>37</v>
      </c>
      <c r="D112" s="35">
        <f>SUM(D107:D111)</f>
        <v>7635.08</v>
      </c>
      <c r="E112" s="35">
        <f t="shared" ref="E112:G112" si="17">SUM(E107:E111)</f>
        <v>538.57999999999993</v>
      </c>
      <c r="F112" s="35">
        <f t="shared" si="17"/>
        <v>0</v>
      </c>
      <c r="G112" s="35">
        <f t="shared" si="17"/>
        <v>8173.66</v>
      </c>
      <c r="H112" s="9"/>
    </row>
    <row r="113" spans="1:8" x14ac:dyDescent="0.25">
      <c r="C113" s="12" t="s">
        <v>26</v>
      </c>
      <c r="D113" s="35">
        <f>D103+D112</f>
        <v>15672.31</v>
      </c>
      <c r="E113" s="35">
        <f t="shared" ref="E113:G113" si="18">E103+E112</f>
        <v>592.43999999999994</v>
      </c>
      <c r="F113" s="35">
        <f t="shared" si="18"/>
        <v>141.74</v>
      </c>
      <c r="G113" s="35">
        <f t="shared" si="18"/>
        <v>16123.01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61.5" customHeight="1" x14ac:dyDescent="0.25">
      <c r="A117" s="7" t="s">
        <v>212</v>
      </c>
      <c r="B117" s="4" t="s">
        <v>213</v>
      </c>
      <c r="C117" s="4" t="s">
        <v>214</v>
      </c>
      <c r="D117" s="13">
        <v>8400</v>
      </c>
      <c r="E117" s="13"/>
      <c r="F117" s="13">
        <v>1247.05</v>
      </c>
      <c r="G117" s="22">
        <f t="shared" ref="G117:G126" si="19">D117+E117-F117</f>
        <v>7152.95</v>
      </c>
      <c r="H117" s="3"/>
    </row>
    <row r="118" spans="1:8" ht="61.5" customHeight="1" x14ac:dyDescent="0.25">
      <c r="A118" s="7" t="s">
        <v>306</v>
      </c>
      <c r="B118" s="4" t="s">
        <v>216</v>
      </c>
      <c r="C118" s="4" t="s">
        <v>217</v>
      </c>
      <c r="D118" s="13">
        <v>3858.75</v>
      </c>
      <c r="E118" s="13"/>
      <c r="F118" s="13">
        <v>326.49</v>
      </c>
      <c r="G118" s="22">
        <f t="shared" si="19"/>
        <v>3532.26</v>
      </c>
      <c r="H118" s="3"/>
    </row>
    <row r="119" spans="1:8" ht="61.5" customHeight="1" x14ac:dyDescent="0.25">
      <c r="A119" s="7" t="s">
        <v>218</v>
      </c>
      <c r="B119" s="4" t="s">
        <v>219</v>
      </c>
      <c r="C119" s="4" t="s">
        <v>217</v>
      </c>
      <c r="D119" s="13">
        <v>3858.75</v>
      </c>
      <c r="E119" s="13"/>
      <c r="F119" s="13">
        <v>326.49</v>
      </c>
      <c r="G119" s="22">
        <f t="shared" si="19"/>
        <v>3532.26</v>
      </c>
      <c r="H119" s="3"/>
    </row>
    <row r="120" spans="1:8" ht="61.5" customHeight="1" x14ac:dyDescent="0.25">
      <c r="A120" s="7" t="s">
        <v>220</v>
      </c>
      <c r="B120" s="4" t="s">
        <v>221</v>
      </c>
      <c r="C120" s="4" t="s">
        <v>217</v>
      </c>
      <c r="D120" s="13">
        <v>3858.75</v>
      </c>
      <c r="E120" s="13"/>
      <c r="F120" s="13">
        <v>326.49</v>
      </c>
      <c r="G120" s="22">
        <f t="shared" si="19"/>
        <v>3532.26</v>
      </c>
      <c r="H120" s="3"/>
    </row>
    <row r="121" spans="1:8" ht="61.5" customHeight="1" x14ac:dyDescent="0.25">
      <c r="A121" s="7" t="s">
        <v>222</v>
      </c>
      <c r="B121" s="4" t="s">
        <v>223</v>
      </c>
      <c r="C121" s="4" t="s">
        <v>217</v>
      </c>
      <c r="D121" s="13">
        <v>3858.75</v>
      </c>
      <c r="E121" s="13"/>
      <c r="F121" s="13">
        <v>326.49</v>
      </c>
      <c r="G121" s="22">
        <f t="shared" si="19"/>
        <v>3532.26</v>
      </c>
      <c r="H121" s="3"/>
    </row>
    <row r="122" spans="1:8" ht="61.5" customHeight="1" x14ac:dyDescent="0.25">
      <c r="A122" s="7" t="s">
        <v>226</v>
      </c>
      <c r="B122" s="4" t="s">
        <v>227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61.5" customHeight="1" x14ac:dyDescent="0.25">
      <c r="A123" s="7" t="s">
        <v>316</v>
      </c>
      <c r="B123" s="4" t="s">
        <v>315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61.5" customHeight="1" x14ac:dyDescent="0.25">
      <c r="A124" s="7" t="s">
        <v>228</v>
      </c>
      <c r="B124" s="4" t="s">
        <v>229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61.5" customHeight="1" x14ac:dyDescent="0.25">
      <c r="A125" s="7" t="s">
        <v>230</v>
      </c>
      <c r="B125" s="4" t="s">
        <v>231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61.5" customHeight="1" x14ac:dyDescent="0.25">
      <c r="A126" s="7" t="s">
        <v>232</v>
      </c>
      <c r="B126" s="4" t="s">
        <v>233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x14ac:dyDescent="0.25">
      <c r="A127" s="16"/>
      <c r="B127" s="17"/>
      <c r="C127" s="2" t="s">
        <v>26</v>
      </c>
      <c r="D127" s="39">
        <f>SUM(D117:D126)</f>
        <v>43128.75</v>
      </c>
      <c r="E127" s="39">
        <f>SUM(E117:E126)</f>
        <v>0</v>
      </c>
      <c r="F127" s="39">
        <f>SUM(F117:F126)</f>
        <v>4185.4599999999991</v>
      </c>
      <c r="G127" s="39">
        <f>SUM(G117:G126)</f>
        <v>38943.290000000008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54" customHeight="1" x14ac:dyDescent="0.25">
      <c r="A131" s="11" t="s">
        <v>235</v>
      </c>
      <c r="B131" s="4" t="s">
        <v>236</v>
      </c>
      <c r="C131" s="4" t="s">
        <v>237</v>
      </c>
      <c r="D131" s="10">
        <v>7350</v>
      </c>
      <c r="E131" s="3"/>
      <c r="F131" s="10">
        <v>1022.77</v>
      </c>
      <c r="G131" s="15">
        <f>D131+E131-F131</f>
        <v>6327.23</v>
      </c>
      <c r="H131" s="3"/>
    </row>
    <row r="132" spans="1:8" ht="54" customHeight="1" x14ac:dyDescent="0.25">
      <c r="A132" s="11" t="s">
        <v>238</v>
      </c>
      <c r="B132" s="4" t="s">
        <v>239</v>
      </c>
      <c r="C132" s="4" t="s">
        <v>240</v>
      </c>
      <c r="D132" s="10">
        <v>4051.95</v>
      </c>
      <c r="E132" s="3"/>
      <c r="F132" s="10">
        <v>357.4</v>
      </c>
      <c r="G132" s="15">
        <f t="shared" ref="G132:G141" si="20">D132+E132-F132</f>
        <v>3694.5499999999997</v>
      </c>
      <c r="H132" s="34"/>
    </row>
    <row r="133" spans="1:8" ht="54" customHeight="1" x14ac:dyDescent="0.25">
      <c r="A133" s="11" t="s">
        <v>317</v>
      </c>
      <c r="B133" s="4" t="s">
        <v>318</v>
      </c>
      <c r="C133" s="4" t="s">
        <v>240</v>
      </c>
      <c r="D133" s="10">
        <v>4051.95</v>
      </c>
      <c r="E133" s="3"/>
      <c r="F133" s="10">
        <v>357.4</v>
      </c>
      <c r="G133" s="15">
        <f t="shared" si="20"/>
        <v>3694.5499999999997</v>
      </c>
      <c r="H133" s="34"/>
    </row>
    <row r="134" spans="1:8" ht="54" customHeight="1" x14ac:dyDescent="0.25">
      <c r="A134" s="11" t="s">
        <v>244</v>
      </c>
      <c r="B134" s="4" t="s">
        <v>245</v>
      </c>
      <c r="C134" s="4" t="s">
        <v>243</v>
      </c>
      <c r="D134" s="10">
        <v>2949.45</v>
      </c>
      <c r="E134" s="3"/>
      <c r="F134" s="10">
        <v>71.47</v>
      </c>
      <c r="G134" s="15">
        <f t="shared" si="20"/>
        <v>2877.98</v>
      </c>
      <c r="H134" s="3"/>
    </row>
    <row r="135" spans="1:8" ht="54" customHeight="1" x14ac:dyDescent="0.25">
      <c r="A135" s="11" t="s">
        <v>246</v>
      </c>
      <c r="B135" s="4" t="s">
        <v>247</v>
      </c>
      <c r="C135" s="4" t="s">
        <v>243</v>
      </c>
      <c r="D135" s="10">
        <v>2949.45</v>
      </c>
      <c r="E135" s="3"/>
      <c r="F135" s="10">
        <v>71.47</v>
      </c>
      <c r="G135" s="15">
        <f t="shared" si="20"/>
        <v>2877.98</v>
      </c>
      <c r="H135" s="3"/>
    </row>
    <row r="136" spans="1:8" ht="54" customHeight="1" x14ac:dyDescent="0.25">
      <c r="A136" s="11" t="s">
        <v>248</v>
      </c>
      <c r="B136" s="4" t="s">
        <v>249</v>
      </c>
      <c r="C136" s="4" t="s">
        <v>243</v>
      </c>
      <c r="D136" s="10">
        <v>2949.45</v>
      </c>
      <c r="E136" s="3"/>
      <c r="F136" s="10">
        <v>71.47</v>
      </c>
      <c r="G136" s="15">
        <f t="shared" si="20"/>
        <v>2877.98</v>
      </c>
      <c r="H136" s="3"/>
    </row>
    <row r="137" spans="1:8" ht="54" customHeight="1" x14ac:dyDescent="0.25">
      <c r="A137" s="11" t="s">
        <v>252</v>
      </c>
      <c r="B137" s="4" t="s">
        <v>253</v>
      </c>
      <c r="C137" s="4" t="s">
        <v>243</v>
      </c>
      <c r="D137" s="10">
        <v>2949.45</v>
      </c>
      <c r="E137" s="3"/>
      <c r="F137" s="10">
        <v>71.47</v>
      </c>
      <c r="G137" s="15">
        <f t="shared" si="20"/>
        <v>2877.98</v>
      </c>
      <c r="H137" s="3"/>
    </row>
    <row r="138" spans="1:8" ht="54" customHeight="1" x14ac:dyDescent="0.25">
      <c r="A138" s="11" t="s">
        <v>266</v>
      </c>
      <c r="B138" s="4" t="s">
        <v>254</v>
      </c>
      <c r="C138" s="4" t="s">
        <v>243</v>
      </c>
      <c r="D138" s="10">
        <v>2949.45</v>
      </c>
      <c r="E138" s="3"/>
      <c r="F138" s="10">
        <v>71.47</v>
      </c>
      <c r="G138" s="15">
        <f t="shared" si="20"/>
        <v>2877.98</v>
      </c>
      <c r="H138" s="3"/>
    </row>
    <row r="139" spans="1:8" ht="54" customHeight="1" x14ac:dyDescent="0.25">
      <c r="A139" s="11" t="s">
        <v>258</v>
      </c>
      <c r="B139" s="4" t="s">
        <v>257</v>
      </c>
      <c r="C139" s="4" t="s">
        <v>243</v>
      </c>
      <c r="D139" s="10">
        <v>2949.45</v>
      </c>
      <c r="E139" s="3"/>
      <c r="F139" s="10">
        <v>71.47</v>
      </c>
      <c r="G139" s="15">
        <f t="shared" si="20"/>
        <v>2877.98</v>
      </c>
      <c r="H139" s="3"/>
    </row>
    <row r="140" spans="1:8" ht="54" customHeight="1" x14ac:dyDescent="0.25">
      <c r="A140" s="41" t="s">
        <v>259</v>
      </c>
      <c r="B140" s="42" t="s">
        <v>260</v>
      </c>
      <c r="C140" s="42" t="s">
        <v>243</v>
      </c>
      <c r="D140" s="43">
        <v>2949.45</v>
      </c>
      <c r="E140" s="44"/>
      <c r="F140" s="43">
        <v>71.47</v>
      </c>
      <c r="G140" s="45">
        <f t="shared" si="20"/>
        <v>2877.98</v>
      </c>
      <c r="H140" s="44"/>
    </row>
    <row r="141" spans="1:8" ht="54" customHeight="1" x14ac:dyDescent="0.25">
      <c r="A141" s="11" t="s">
        <v>312</v>
      </c>
      <c r="B141" s="4" t="s">
        <v>313</v>
      </c>
      <c r="C141" s="4" t="s">
        <v>243</v>
      </c>
      <c r="D141" s="10">
        <v>2949.45</v>
      </c>
      <c r="E141" s="3"/>
      <c r="F141" s="10">
        <v>71.47</v>
      </c>
      <c r="G141" s="15">
        <f t="shared" si="20"/>
        <v>2877.98</v>
      </c>
      <c r="H141" s="3"/>
    </row>
    <row r="142" spans="1:8" x14ac:dyDescent="0.25">
      <c r="A142" s="14"/>
      <c r="C142" s="29" t="s">
        <v>26</v>
      </c>
      <c r="D142" s="40">
        <f>SUM(D131:D141)</f>
        <v>39049.5</v>
      </c>
      <c r="E142" s="40"/>
      <c r="F142" s="40">
        <f>SUM(F131:F141)</f>
        <v>2309.3299999999995</v>
      </c>
      <c r="G142" s="40">
        <f>SUM(G131:G141)</f>
        <v>36740.17</v>
      </c>
    </row>
    <row r="143" spans="1:8" x14ac:dyDescent="0.25">
      <c r="A143" s="32"/>
    </row>
    <row r="144" spans="1:8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2" t="s">
        <v>6</v>
      </c>
      <c r="H144" s="1" t="s">
        <v>7</v>
      </c>
    </row>
    <row r="145" spans="1:8" ht="63" customHeight="1" x14ac:dyDescent="0.25">
      <c r="A145" s="7" t="s">
        <v>276</v>
      </c>
      <c r="B145" s="4" t="s">
        <v>275</v>
      </c>
      <c r="C145" s="4" t="s">
        <v>292</v>
      </c>
      <c r="D145" s="10">
        <v>588</v>
      </c>
      <c r="E145" s="13">
        <v>174.24</v>
      </c>
      <c r="F145" s="11"/>
      <c r="G145" s="22">
        <f>D145+E145</f>
        <v>762.24</v>
      </c>
      <c r="H145" s="3"/>
    </row>
    <row r="146" spans="1:8" ht="63" customHeight="1" x14ac:dyDescent="0.25">
      <c r="A146" s="7" t="s">
        <v>277</v>
      </c>
      <c r="B146" s="4" t="s">
        <v>302</v>
      </c>
      <c r="C146" s="4" t="s">
        <v>293</v>
      </c>
      <c r="D146" s="10">
        <v>588</v>
      </c>
      <c r="E146" s="13">
        <v>174.24</v>
      </c>
      <c r="F146" s="3"/>
      <c r="G146" s="22">
        <f t="shared" ref="G146:G153" si="21">D146+E146</f>
        <v>762.24</v>
      </c>
      <c r="H146" s="3"/>
    </row>
    <row r="147" spans="1:8" ht="63" customHeight="1" x14ac:dyDescent="0.25">
      <c r="A147" s="7" t="s">
        <v>278</v>
      </c>
      <c r="B147" s="4" t="s">
        <v>279</v>
      </c>
      <c r="C147" s="4" t="s">
        <v>294</v>
      </c>
      <c r="D147" s="10">
        <v>588</v>
      </c>
      <c r="E147" s="13">
        <v>174.24</v>
      </c>
      <c r="F147" s="3"/>
      <c r="G147" s="22">
        <f t="shared" si="21"/>
        <v>762.24</v>
      </c>
      <c r="H147" s="3"/>
    </row>
    <row r="148" spans="1:8" ht="63" customHeight="1" x14ac:dyDescent="0.25">
      <c r="A148" s="7" t="s">
        <v>280</v>
      </c>
      <c r="B148" s="4" t="s">
        <v>281</v>
      </c>
      <c r="C148" s="4" t="s">
        <v>295</v>
      </c>
      <c r="D148" s="10">
        <v>588</v>
      </c>
      <c r="E148" s="13">
        <v>174.24</v>
      </c>
      <c r="F148" s="3"/>
      <c r="G148" s="22">
        <f t="shared" si="21"/>
        <v>762.24</v>
      </c>
      <c r="H148" s="3"/>
    </row>
    <row r="149" spans="1:8" ht="63" customHeight="1" x14ac:dyDescent="0.25">
      <c r="A149" s="7" t="s">
        <v>282</v>
      </c>
      <c r="B149" s="4" t="s">
        <v>283</v>
      </c>
      <c r="C149" s="4" t="s">
        <v>296</v>
      </c>
      <c r="D149" s="10">
        <v>588</v>
      </c>
      <c r="E149" s="13">
        <v>174.24</v>
      </c>
      <c r="F149" s="3"/>
      <c r="G149" s="22">
        <f t="shared" si="21"/>
        <v>762.24</v>
      </c>
      <c r="H149" s="3"/>
    </row>
    <row r="150" spans="1:8" ht="63" customHeight="1" x14ac:dyDescent="0.25">
      <c r="A150" s="7" t="s">
        <v>284</v>
      </c>
      <c r="B150" s="4" t="s">
        <v>285</v>
      </c>
      <c r="C150" s="4" t="s">
        <v>297</v>
      </c>
      <c r="D150" s="10">
        <v>588</v>
      </c>
      <c r="E150" s="13">
        <v>174.24</v>
      </c>
      <c r="F150" s="3"/>
      <c r="G150" s="22">
        <f t="shared" si="21"/>
        <v>762.24</v>
      </c>
      <c r="H150" s="3"/>
    </row>
    <row r="151" spans="1:8" ht="63" customHeight="1" x14ac:dyDescent="0.25">
      <c r="A151" s="7" t="s">
        <v>286</v>
      </c>
      <c r="B151" s="4" t="s">
        <v>287</v>
      </c>
      <c r="C151" s="4" t="s">
        <v>298</v>
      </c>
      <c r="D151" s="10">
        <v>588</v>
      </c>
      <c r="E151" s="13">
        <v>174.24</v>
      </c>
      <c r="F151" s="3"/>
      <c r="G151" s="22">
        <f t="shared" si="21"/>
        <v>762.24</v>
      </c>
      <c r="H151" s="3"/>
    </row>
    <row r="152" spans="1:8" ht="63" customHeight="1" x14ac:dyDescent="0.25">
      <c r="A152" s="7" t="s">
        <v>288</v>
      </c>
      <c r="B152" s="4" t="s">
        <v>289</v>
      </c>
      <c r="C152" s="4" t="s">
        <v>299</v>
      </c>
      <c r="D152" s="10">
        <v>588</v>
      </c>
      <c r="E152" s="13">
        <v>174.24</v>
      </c>
      <c r="F152" s="3"/>
      <c r="G152" s="22">
        <f t="shared" si="21"/>
        <v>762.24</v>
      </c>
      <c r="H152" s="3"/>
    </row>
    <row r="153" spans="1:8" ht="63" customHeight="1" x14ac:dyDescent="0.25">
      <c r="A153" s="7" t="s">
        <v>290</v>
      </c>
      <c r="B153" s="4" t="s">
        <v>291</v>
      </c>
      <c r="C153" s="4" t="s">
        <v>300</v>
      </c>
      <c r="D153" s="10">
        <v>588</v>
      </c>
      <c r="E153" s="13">
        <v>174.24</v>
      </c>
      <c r="F153" s="3"/>
      <c r="G153" s="22">
        <f t="shared" si="21"/>
        <v>762.24</v>
      </c>
      <c r="H153" s="3"/>
    </row>
    <row r="154" spans="1:8" x14ac:dyDescent="0.25">
      <c r="C154" s="2" t="s">
        <v>26</v>
      </c>
      <c r="D154" s="35">
        <f>SUM(D145:D153)</f>
        <v>5292</v>
      </c>
      <c r="E154" s="35">
        <f>SUM(E145:E153)</f>
        <v>1568.16</v>
      </c>
      <c r="F154" s="35">
        <f>SUM(F145:F153)</f>
        <v>0</v>
      </c>
      <c r="G154" s="35">
        <f>SUM(G145:G153)</f>
        <v>6860.1599999999989</v>
      </c>
    </row>
  </sheetData>
  <mergeCells count="15">
    <mergeCell ref="A106:H106"/>
    <mergeCell ref="A116:H116"/>
    <mergeCell ref="A130:H130"/>
    <mergeCell ref="A45:H45"/>
    <mergeCell ref="A55:H55"/>
    <mergeCell ref="A64:H64"/>
    <mergeCell ref="A69:H69"/>
    <mergeCell ref="A84:H84"/>
    <mergeCell ref="A99:H99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Header xml:space="preserve">&amp;CNOMINA DE EMPLEADOS DEL H. AYUNTAMIENTO DE ATENGO, JAL.
CORRESPONDIENTE AL   PERIODO   DE     01    AL    15   DE OCTUBRE DE   2013.
</oddHeader>
    <oddFooter>&amp;L____________________________________________________
C.D ROSENDO PEREZ LEPE
PRESIDENTE MUNICIPAL&amp;R____________________________________________________
LIC.KARINA MAGAÑA PATIÑO
SECRETARIO GENERAL</oddFooter>
  </headerFooter>
  <rowBreaks count="8" manualBreakCount="8">
    <brk id="18" max="16383" man="1"/>
    <brk id="42" max="16383" man="1"/>
    <brk id="61" max="16383" man="1"/>
    <brk id="81" max="16383" man="1"/>
    <brk id="96" max="16383" man="1"/>
    <brk id="113" max="16383" man="1"/>
    <brk id="127" max="16383" man="1"/>
    <brk id="14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opLeftCell="A132" zoomScaleNormal="100" workbookViewId="0">
      <selection activeCell="A137" sqref="A137"/>
    </sheetView>
  </sheetViews>
  <sheetFormatPr baseColWidth="10" defaultRowHeight="15" x14ac:dyDescent="0.25"/>
  <cols>
    <col min="1" max="1" width="38.85546875" customWidth="1"/>
    <col min="2" max="2" width="15.5703125" customWidth="1"/>
    <col min="3" max="3" width="36.42578125" customWidth="1"/>
    <col min="4" max="4" width="12.7109375" customWidth="1"/>
    <col min="5" max="5" width="11.85546875" customWidth="1"/>
    <col min="6" max="6" width="12.85546875" customWidth="1"/>
    <col min="7" max="7" width="15.85546875" customWidth="1"/>
    <col min="8" max="8" width="46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2.2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2.2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</row>
    <row r="5" spans="1:8" ht="62.2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2.2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2.2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2.2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71.2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71.25" customHeight="1" x14ac:dyDescent="0.25">
      <c r="A14" s="7" t="s">
        <v>314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71.2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71.2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59.2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59.2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57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7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0.7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0" si="6">D38+E38-F38</f>
        <v>3201.63</v>
      </c>
      <c r="H38" s="3"/>
    </row>
    <row r="39" spans="1:8" ht="60.7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0.75" customHeight="1" x14ac:dyDescent="0.25">
      <c r="A40" s="7" t="s">
        <v>68</v>
      </c>
      <c r="B40" s="4" t="s">
        <v>69</v>
      </c>
      <c r="C40" s="4" t="s">
        <v>70</v>
      </c>
      <c r="D40" s="10">
        <v>1548.75</v>
      </c>
      <c r="E40" s="10">
        <v>112.6</v>
      </c>
      <c r="F40" s="10"/>
      <c r="G40" s="22">
        <f t="shared" si="6"/>
        <v>1661.35</v>
      </c>
      <c r="H40" s="3"/>
    </row>
    <row r="41" spans="1:8" x14ac:dyDescent="0.25">
      <c r="C41" s="2" t="s">
        <v>37</v>
      </c>
      <c r="D41" s="35">
        <f>SUM(D38:D40)</f>
        <v>7089.08</v>
      </c>
      <c r="E41" s="35">
        <f>SUM(E38:E40)</f>
        <v>151.53</v>
      </c>
      <c r="F41" s="35">
        <f>SUM(F38:F40)</f>
        <v>133.69999999999999</v>
      </c>
      <c r="G41" s="35">
        <f>SUM(G38:G40)</f>
        <v>7106.91</v>
      </c>
    </row>
    <row r="42" spans="1:8" x14ac:dyDescent="0.25">
      <c r="C42" s="2" t="s">
        <v>26</v>
      </c>
      <c r="D42" s="35">
        <f>D24+D29+D34+D41</f>
        <v>20446.66</v>
      </c>
      <c r="E42" s="35">
        <f>E24+E29+E34+E41</f>
        <v>151.53</v>
      </c>
      <c r="F42" s="35">
        <f>F24+F29+F34+F41</f>
        <v>770.87000000000012</v>
      </c>
      <c r="G42" s="35">
        <f>G24+G29+G34+G41</f>
        <v>19827.32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9.25" customHeight="1" x14ac:dyDescent="0.25">
      <c r="A46" s="7" t="s">
        <v>72</v>
      </c>
      <c r="B46" s="4" t="s">
        <v>73</v>
      </c>
      <c r="C46" s="4" t="s">
        <v>74</v>
      </c>
      <c r="D46" s="10">
        <v>3257.1</v>
      </c>
      <c r="E46" s="10"/>
      <c r="F46" s="10">
        <v>125.19</v>
      </c>
      <c r="G46" s="22">
        <f t="shared" ref="G46:G51" si="7">D46+E46-F46</f>
        <v>3131.91</v>
      </c>
      <c r="H46" s="3"/>
    </row>
    <row r="47" spans="1:8" ht="59.25" customHeight="1" x14ac:dyDescent="0.25">
      <c r="A47" s="7" t="s">
        <v>75</v>
      </c>
      <c r="B47" s="4" t="s">
        <v>76</v>
      </c>
      <c r="C47" s="4" t="s">
        <v>13</v>
      </c>
      <c r="D47" s="10">
        <v>2293.1999999999998</v>
      </c>
      <c r="E47" s="10">
        <v>29.33</v>
      </c>
      <c r="F47" s="10"/>
      <c r="G47" s="22">
        <f t="shared" si="7"/>
        <v>2322.5299999999997</v>
      </c>
      <c r="H47" s="3"/>
    </row>
    <row r="48" spans="1:8" ht="59.25" customHeight="1" x14ac:dyDescent="0.25">
      <c r="A48" s="7" t="s">
        <v>77</v>
      </c>
      <c r="B48" s="4" t="s">
        <v>78</v>
      </c>
      <c r="C48" s="4" t="s">
        <v>79</v>
      </c>
      <c r="D48" s="10">
        <v>1890</v>
      </c>
      <c r="E48" s="10">
        <v>78.760000000000005</v>
      </c>
      <c r="F48" s="10"/>
      <c r="G48" s="22">
        <f t="shared" si="7"/>
        <v>1968.76</v>
      </c>
      <c r="H48" s="3"/>
    </row>
    <row r="49" spans="1:8" ht="59.25" customHeight="1" x14ac:dyDescent="0.25">
      <c r="A49" s="7" t="s">
        <v>83</v>
      </c>
      <c r="B49" s="4" t="s">
        <v>84</v>
      </c>
      <c r="C49" s="4" t="s">
        <v>85</v>
      </c>
      <c r="D49" s="10">
        <v>1312.5</v>
      </c>
      <c r="E49" s="10">
        <v>127.72</v>
      </c>
      <c r="F49" s="10"/>
      <c r="G49" s="22">
        <f t="shared" si="7"/>
        <v>1440.22</v>
      </c>
      <c r="H49" s="3"/>
    </row>
    <row r="50" spans="1:8" ht="59.25" customHeight="1" x14ac:dyDescent="0.25">
      <c r="A50" s="7" t="s">
        <v>89</v>
      </c>
      <c r="B50" s="4" t="s">
        <v>90</v>
      </c>
      <c r="C50" s="4" t="s">
        <v>91</v>
      </c>
      <c r="D50" s="10">
        <v>1470</v>
      </c>
      <c r="E50" s="10">
        <v>117.64</v>
      </c>
      <c r="F50" s="10"/>
      <c r="G50" s="22">
        <f t="shared" si="7"/>
        <v>1587.64</v>
      </c>
      <c r="H50" s="3"/>
    </row>
    <row r="51" spans="1:8" ht="59.25" customHeight="1" x14ac:dyDescent="0.25">
      <c r="A51" s="7" t="s">
        <v>92</v>
      </c>
      <c r="B51" s="4" t="s">
        <v>93</v>
      </c>
      <c r="C51" s="4" t="s">
        <v>94</v>
      </c>
      <c r="D51" s="10">
        <v>2625</v>
      </c>
      <c r="E51" s="10"/>
      <c r="F51" s="10">
        <v>21.17</v>
      </c>
      <c r="G51" s="22">
        <f t="shared" si="7"/>
        <v>2603.83</v>
      </c>
      <c r="H51" s="3"/>
    </row>
    <row r="52" spans="1:8" x14ac:dyDescent="0.25">
      <c r="C52" s="2" t="s">
        <v>37</v>
      </c>
      <c r="D52" s="35">
        <f>SUM(D46:D51)</f>
        <v>12847.8</v>
      </c>
      <c r="E52" s="35">
        <f>SUM(E46:E51)</f>
        <v>353.45</v>
      </c>
      <c r="F52" s="35">
        <f>SUM(F46:F51)</f>
        <v>146.36000000000001</v>
      </c>
      <c r="G52" s="35">
        <f>SUM(G46:G51)</f>
        <v>13054.89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3" customHeight="1" x14ac:dyDescent="0.25">
      <c r="A56" s="7" t="s">
        <v>96</v>
      </c>
      <c r="B56" s="4" t="s">
        <v>97</v>
      </c>
      <c r="C56" s="4" t="s">
        <v>98</v>
      </c>
      <c r="D56" s="10">
        <v>10769.85</v>
      </c>
      <c r="E56" s="10"/>
      <c r="F56" s="10">
        <v>1764.38</v>
      </c>
      <c r="G56" s="22">
        <f t="shared" ref="G56:G59" si="8">D56+E56-F56</f>
        <v>9005.4700000000012</v>
      </c>
      <c r="H56" s="3"/>
    </row>
    <row r="57" spans="1:8" ht="63" customHeight="1" x14ac:dyDescent="0.25">
      <c r="A57" s="7" t="s">
        <v>102</v>
      </c>
      <c r="B57" s="4" t="s">
        <v>103</v>
      </c>
      <c r="C57" s="4" t="s">
        <v>104</v>
      </c>
      <c r="D57" s="10">
        <v>3858.75</v>
      </c>
      <c r="E57" s="10"/>
      <c r="F57" s="10">
        <v>326.49</v>
      </c>
      <c r="G57" s="22">
        <f t="shared" si="8"/>
        <v>3532.26</v>
      </c>
      <c r="H57" s="3"/>
    </row>
    <row r="58" spans="1:8" ht="63" customHeight="1" x14ac:dyDescent="0.25">
      <c r="A58" s="7" t="s">
        <v>105</v>
      </c>
      <c r="B58" s="4" t="s">
        <v>106</v>
      </c>
      <c r="C58" s="4" t="s">
        <v>107</v>
      </c>
      <c r="D58" s="10">
        <v>2568.83</v>
      </c>
      <c r="E58" s="10"/>
      <c r="F58" s="10">
        <v>15.06</v>
      </c>
      <c r="G58" s="22">
        <f t="shared" si="8"/>
        <v>2553.77</v>
      </c>
      <c r="H58" s="3"/>
    </row>
    <row r="59" spans="1:8" ht="63" customHeight="1" x14ac:dyDescent="0.25">
      <c r="A59" s="7" t="s">
        <v>108</v>
      </c>
      <c r="B59" s="4" t="s">
        <v>109</v>
      </c>
      <c r="C59" s="5" t="s">
        <v>311</v>
      </c>
      <c r="D59" s="10">
        <v>3335.33</v>
      </c>
      <c r="E59" s="10"/>
      <c r="F59" s="10">
        <v>133.69999999999999</v>
      </c>
      <c r="G59" s="22">
        <f t="shared" si="8"/>
        <v>3201.63</v>
      </c>
      <c r="H59" s="3"/>
    </row>
    <row r="60" spans="1:8" x14ac:dyDescent="0.25">
      <c r="C60" s="2" t="s">
        <v>37</v>
      </c>
      <c r="D60" s="35">
        <f>SUM(D56:D59)</f>
        <v>20532.760000000002</v>
      </c>
      <c r="E60" s="35">
        <f>SUM(E56:E59)</f>
        <v>0</v>
      </c>
      <c r="F60" s="35">
        <f>SUM(F56:F59)</f>
        <v>2239.6299999999997</v>
      </c>
      <c r="G60" s="35">
        <f>SUM(G56:G59)</f>
        <v>18293.13</v>
      </c>
    </row>
    <row r="61" spans="1:8" x14ac:dyDescent="0.25">
      <c r="C61" s="2" t="s">
        <v>26</v>
      </c>
      <c r="D61" s="35">
        <f>D52+D60</f>
        <v>33380.559999999998</v>
      </c>
      <c r="E61" s="35">
        <f>E52+E60</f>
        <v>353.45</v>
      </c>
      <c r="F61" s="35">
        <f>F52+F60</f>
        <v>2385.9899999999998</v>
      </c>
      <c r="G61" s="35">
        <f>G52+G60</f>
        <v>31348.02</v>
      </c>
    </row>
    <row r="63" spans="1:8" x14ac:dyDescent="0.2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2" t="s">
        <v>6</v>
      </c>
      <c r="H63" s="1" t="s">
        <v>7</v>
      </c>
    </row>
    <row r="64" spans="1:8" x14ac:dyDescent="0.25">
      <c r="A64" s="132" t="s">
        <v>118</v>
      </c>
      <c r="B64" s="132"/>
      <c r="C64" s="132"/>
      <c r="D64" s="132"/>
      <c r="E64" s="132"/>
      <c r="F64" s="132"/>
      <c r="G64" s="132"/>
      <c r="H64" s="132"/>
    </row>
    <row r="65" spans="1:8" ht="54" customHeight="1" x14ac:dyDescent="0.25">
      <c r="A65" s="7" t="s">
        <v>111</v>
      </c>
      <c r="B65" s="4" t="s">
        <v>112</v>
      </c>
      <c r="C65" s="4" t="s">
        <v>113</v>
      </c>
      <c r="D65" s="10">
        <v>4676.7</v>
      </c>
      <c r="E65" s="10"/>
      <c r="F65" s="10">
        <v>465.57</v>
      </c>
      <c r="G65" s="22">
        <f t="shared" ref="G65" si="9">D65+E65-F65</f>
        <v>4211.13</v>
      </c>
      <c r="H65" s="3"/>
    </row>
    <row r="66" spans="1:8" x14ac:dyDescent="0.25">
      <c r="C66" s="12" t="s">
        <v>37</v>
      </c>
      <c r="D66" s="35">
        <f>SUM(D65:D65)</f>
        <v>4676.7</v>
      </c>
      <c r="E66" s="35">
        <f>SUM(E65:E65)</f>
        <v>0</v>
      </c>
      <c r="F66" s="35">
        <f>SUM(F65:F65)</f>
        <v>465.57</v>
      </c>
      <c r="G66" s="35">
        <f>SUM(G65:G65)</f>
        <v>4211.13</v>
      </c>
    </row>
    <row r="68" spans="1:8" x14ac:dyDescent="0.25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2" t="s">
        <v>6</v>
      </c>
      <c r="H68" s="1" t="s">
        <v>7</v>
      </c>
    </row>
    <row r="69" spans="1:8" x14ac:dyDescent="0.25">
      <c r="A69" s="133" t="s">
        <v>117</v>
      </c>
      <c r="B69" s="133"/>
      <c r="C69" s="133"/>
      <c r="D69" s="133"/>
      <c r="E69" s="133"/>
      <c r="F69" s="133"/>
      <c r="G69" s="133"/>
      <c r="H69" s="133"/>
    </row>
    <row r="70" spans="1:8" ht="63" customHeight="1" x14ac:dyDescent="0.25">
      <c r="A70" s="11" t="s">
        <v>119</v>
      </c>
      <c r="B70" s="4" t="s">
        <v>120</v>
      </c>
      <c r="C70" s="4" t="s">
        <v>121</v>
      </c>
      <c r="D70" s="10">
        <v>8295</v>
      </c>
      <c r="E70" s="10"/>
      <c r="F70" s="13">
        <v>1224.6199999999999</v>
      </c>
      <c r="G70" s="22">
        <f t="shared" ref="G70:G78" si="10">D70+E70-F70</f>
        <v>7070.38</v>
      </c>
      <c r="H70" s="3"/>
    </row>
    <row r="71" spans="1:8" ht="63" customHeight="1" x14ac:dyDescent="0.25">
      <c r="A71" s="11" t="s">
        <v>122</v>
      </c>
      <c r="B71" s="4" t="s">
        <v>123</v>
      </c>
      <c r="C71" s="4" t="s">
        <v>124</v>
      </c>
      <c r="D71" s="10">
        <v>3756.9</v>
      </c>
      <c r="E71" s="10"/>
      <c r="F71" s="13">
        <v>310.19</v>
      </c>
      <c r="G71" s="22">
        <f t="shared" si="10"/>
        <v>3446.71</v>
      </c>
      <c r="H71" s="3"/>
    </row>
    <row r="72" spans="1:8" ht="63" customHeight="1" x14ac:dyDescent="0.25">
      <c r="A72" s="11" t="s">
        <v>125</v>
      </c>
      <c r="B72" s="4" t="s">
        <v>126</v>
      </c>
      <c r="C72" s="4" t="s">
        <v>127</v>
      </c>
      <c r="D72" s="10">
        <v>2910.6</v>
      </c>
      <c r="E72" s="10"/>
      <c r="F72" s="13">
        <v>67.239999999999995</v>
      </c>
      <c r="G72" s="22">
        <f t="shared" si="10"/>
        <v>2843.36</v>
      </c>
      <c r="H72" s="3"/>
    </row>
    <row r="73" spans="1:8" ht="63" customHeight="1" x14ac:dyDescent="0.25">
      <c r="A73" s="11" t="s">
        <v>128</v>
      </c>
      <c r="B73" s="4" t="s">
        <v>129</v>
      </c>
      <c r="C73" s="4" t="s">
        <v>130</v>
      </c>
      <c r="D73" s="10">
        <v>2625</v>
      </c>
      <c r="E73" s="10"/>
      <c r="F73" s="13">
        <v>21.17</v>
      </c>
      <c r="G73" s="22">
        <f t="shared" si="10"/>
        <v>2603.83</v>
      </c>
      <c r="H73" s="3"/>
    </row>
    <row r="74" spans="1:8" ht="63" customHeight="1" x14ac:dyDescent="0.25">
      <c r="A74" s="11" t="s">
        <v>131</v>
      </c>
      <c r="B74" s="4" t="s">
        <v>132</v>
      </c>
      <c r="C74" s="4" t="s">
        <v>13</v>
      </c>
      <c r="D74" s="10">
        <v>2568.83</v>
      </c>
      <c r="E74" s="10"/>
      <c r="F74" s="13">
        <v>15.06</v>
      </c>
      <c r="G74" s="22">
        <f t="shared" si="10"/>
        <v>2553.77</v>
      </c>
      <c r="H74" s="3"/>
    </row>
    <row r="75" spans="1:8" ht="63" customHeight="1" x14ac:dyDescent="0.25">
      <c r="A75" s="11" t="s">
        <v>133</v>
      </c>
      <c r="B75" s="4" t="s">
        <v>134</v>
      </c>
      <c r="C75" s="4" t="s">
        <v>135</v>
      </c>
      <c r="D75" s="10">
        <v>2625</v>
      </c>
      <c r="E75" s="10"/>
      <c r="F75" s="13">
        <v>21.17</v>
      </c>
      <c r="G75" s="22">
        <f t="shared" si="10"/>
        <v>2603.83</v>
      </c>
      <c r="H75" s="3"/>
    </row>
    <row r="76" spans="1:8" ht="63" customHeight="1" x14ac:dyDescent="0.25">
      <c r="A76" s="11" t="s">
        <v>136</v>
      </c>
      <c r="B76" s="4" t="s">
        <v>137</v>
      </c>
      <c r="C76" s="4" t="s">
        <v>138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63" customHeight="1" x14ac:dyDescent="0.25">
      <c r="A77" s="11" t="s">
        <v>139</v>
      </c>
      <c r="B77" s="4" t="s">
        <v>140</v>
      </c>
      <c r="C77" s="4" t="s">
        <v>141</v>
      </c>
      <c r="D77" s="10">
        <v>3638.25</v>
      </c>
      <c r="E77" s="10"/>
      <c r="F77" s="13">
        <v>184.36</v>
      </c>
      <c r="G77" s="22">
        <f t="shared" si="10"/>
        <v>3453.89</v>
      </c>
      <c r="H77" s="3"/>
    </row>
    <row r="78" spans="1:8" ht="63" customHeight="1" x14ac:dyDescent="0.25">
      <c r="A78" s="11" t="s">
        <v>142</v>
      </c>
      <c r="B78" s="4" t="s">
        <v>145</v>
      </c>
      <c r="C78" s="4" t="s">
        <v>146</v>
      </c>
      <c r="D78" s="10">
        <v>3638.25</v>
      </c>
      <c r="E78" s="10"/>
      <c r="F78" s="13">
        <v>184.36</v>
      </c>
      <c r="G78" s="22">
        <f t="shared" si="10"/>
        <v>3453.89</v>
      </c>
      <c r="H78" s="3"/>
    </row>
    <row r="79" spans="1:8" ht="63" customHeight="1" x14ac:dyDescent="0.25">
      <c r="A79" s="11" t="s">
        <v>143</v>
      </c>
      <c r="B79" s="4" t="s">
        <v>144</v>
      </c>
      <c r="C79" s="4" t="s">
        <v>147</v>
      </c>
      <c r="D79" s="10">
        <v>3638.2550000000001</v>
      </c>
      <c r="E79" s="10"/>
      <c r="F79" s="13">
        <v>184.36</v>
      </c>
      <c r="G79" s="22">
        <v>3453.89</v>
      </c>
      <c r="H79" s="3"/>
    </row>
    <row r="80" spans="1:8" x14ac:dyDescent="0.25">
      <c r="C80" s="2" t="s">
        <v>37</v>
      </c>
      <c r="D80" s="35">
        <f>SUM(D70:D79)</f>
        <v>36606.684999999998</v>
      </c>
      <c r="E80" s="35">
        <f t="shared" ref="E80:G80" si="11">SUM(E70:E79)</f>
        <v>0</v>
      </c>
      <c r="F80" s="35">
        <f t="shared" si="11"/>
        <v>2279.7700000000004</v>
      </c>
      <c r="G80" s="35">
        <f t="shared" si="11"/>
        <v>34326.909999999996</v>
      </c>
    </row>
    <row r="81" spans="1:8" x14ac:dyDescent="0.25">
      <c r="C81" s="2" t="s">
        <v>26</v>
      </c>
      <c r="D81" s="35">
        <f>D66+D80</f>
        <v>41283.384999999995</v>
      </c>
      <c r="E81" s="35">
        <f t="shared" ref="E81:G81" si="12">E66+E80</f>
        <v>0</v>
      </c>
      <c r="F81" s="35">
        <f t="shared" si="12"/>
        <v>2745.3400000000006</v>
      </c>
      <c r="G81" s="35">
        <f t="shared" si="12"/>
        <v>38538.039999999994</v>
      </c>
    </row>
    <row r="83" spans="1:8" x14ac:dyDescent="0.2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2" t="s">
        <v>6</v>
      </c>
      <c r="H83" s="1" t="s">
        <v>7</v>
      </c>
    </row>
    <row r="84" spans="1:8" x14ac:dyDescent="0.25">
      <c r="A84" s="131" t="s">
        <v>148</v>
      </c>
      <c r="B84" s="131"/>
      <c r="C84" s="131"/>
      <c r="D84" s="131"/>
      <c r="E84" s="131"/>
      <c r="F84" s="131"/>
      <c r="G84" s="131"/>
      <c r="H84" s="131"/>
    </row>
    <row r="85" spans="1:8" ht="63.75" customHeight="1" x14ac:dyDescent="0.25">
      <c r="A85" s="11" t="s">
        <v>152</v>
      </c>
      <c r="B85" s="11" t="s">
        <v>153</v>
      </c>
      <c r="C85" s="4" t="s">
        <v>13</v>
      </c>
      <c r="D85" s="10">
        <v>1680</v>
      </c>
      <c r="E85" s="10">
        <v>104.2</v>
      </c>
      <c r="F85" s="10"/>
      <c r="G85" s="22">
        <f t="shared" ref="G85:G95" si="13">D85+E85-F85</f>
        <v>1784.2</v>
      </c>
      <c r="H85" s="3"/>
    </row>
    <row r="86" spans="1:8" ht="63.75" customHeight="1" x14ac:dyDescent="0.25">
      <c r="A86" s="11" t="s">
        <v>154</v>
      </c>
      <c r="B86" s="11" t="s">
        <v>155</v>
      </c>
      <c r="C86" s="4" t="s">
        <v>156</v>
      </c>
      <c r="D86" s="10">
        <v>6825</v>
      </c>
      <c r="E86" s="10"/>
      <c r="F86" s="10">
        <v>910.63</v>
      </c>
      <c r="G86" s="22">
        <f t="shared" si="13"/>
        <v>5914.37</v>
      </c>
      <c r="H86" s="3"/>
    </row>
    <row r="87" spans="1:8" ht="63.75" customHeight="1" x14ac:dyDescent="0.25">
      <c r="A87" s="11" t="s">
        <v>157</v>
      </c>
      <c r="B87" s="11" t="s">
        <v>158</v>
      </c>
      <c r="C87" s="4" t="s">
        <v>159</v>
      </c>
      <c r="D87" s="10">
        <v>2910.6</v>
      </c>
      <c r="E87" s="10"/>
      <c r="F87" s="10">
        <v>67.239999999999995</v>
      </c>
      <c r="G87" s="22">
        <f t="shared" si="13"/>
        <v>2843.36</v>
      </c>
      <c r="H87" s="3"/>
    </row>
    <row r="88" spans="1:8" ht="63.75" customHeight="1" x14ac:dyDescent="0.25">
      <c r="A88" s="11" t="s">
        <v>163</v>
      </c>
      <c r="B88" s="11" t="s">
        <v>164</v>
      </c>
      <c r="C88" s="4" t="s">
        <v>91</v>
      </c>
      <c r="D88" s="10">
        <v>2465.9299999999998</v>
      </c>
      <c r="E88" s="10"/>
      <c r="F88" s="10">
        <v>3.86</v>
      </c>
      <c r="G88" s="22">
        <f t="shared" si="13"/>
        <v>2462.0699999999997</v>
      </c>
      <c r="H88" s="3"/>
    </row>
    <row r="89" spans="1:8" ht="63.75" customHeight="1" x14ac:dyDescent="0.25">
      <c r="A89" s="11" t="s">
        <v>165</v>
      </c>
      <c r="B89" s="11" t="s">
        <v>166</v>
      </c>
      <c r="C89" s="4" t="s">
        <v>167</v>
      </c>
      <c r="D89" s="10">
        <v>2873.85</v>
      </c>
      <c r="E89" s="10"/>
      <c r="F89" s="10">
        <v>63.24</v>
      </c>
      <c r="G89" s="22">
        <f t="shared" si="13"/>
        <v>2810.61</v>
      </c>
      <c r="H89" s="3"/>
    </row>
    <row r="90" spans="1:8" ht="63.75" customHeight="1" x14ac:dyDescent="0.25">
      <c r="A90" s="11" t="s">
        <v>168</v>
      </c>
      <c r="B90" s="11" t="s">
        <v>169</v>
      </c>
      <c r="C90" s="4" t="s">
        <v>170</v>
      </c>
      <c r="D90" s="10">
        <v>2756.25</v>
      </c>
      <c r="E90" s="10"/>
      <c r="F90" s="10">
        <v>50.45</v>
      </c>
      <c r="G90" s="22">
        <f t="shared" si="13"/>
        <v>2705.8</v>
      </c>
      <c r="H90" s="3"/>
    </row>
    <row r="91" spans="1:8" ht="63.75" customHeight="1" x14ac:dyDescent="0.25">
      <c r="A91" s="11" t="s">
        <v>171</v>
      </c>
      <c r="B91" s="11" t="s">
        <v>172</v>
      </c>
      <c r="C91" s="4" t="s">
        <v>173</v>
      </c>
      <c r="D91" s="10">
        <v>1751.4</v>
      </c>
      <c r="E91" s="10">
        <v>87.63</v>
      </c>
      <c r="F91" s="10"/>
      <c r="G91" s="22">
        <f t="shared" si="13"/>
        <v>1839.0300000000002</v>
      </c>
      <c r="H91" s="3"/>
    </row>
    <row r="92" spans="1:8" ht="63.75" customHeight="1" x14ac:dyDescent="0.25">
      <c r="A92" s="11" t="s">
        <v>174</v>
      </c>
      <c r="B92" s="11" t="s">
        <v>175</v>
      </c>
      <c r="C92" s="4" t="s">
        <v>173</v>
      </c>
      <c r="D92" s="10">
        <v>1751.4</v>
      </c>
      <c r="E92" s="10">
        <v>87.63</v>
      </c>
      <c r="F92" s="10"/>
      <c r="G92" s="22">
        <f t="shared" si="13"/>
        <v>1839.0300000000002</v>
      </c>
      <c r="H92" s="3"/>
    </row>
    <row r="93" spans="1:8" ht="63.75" customHeight="1" x14ac:dyDescent="0.25">
      <c r="A93" s="11" t="s">
        <v>176</v>
      </c>
      <c r="B93" s="11" t="s">
        <v>177</v>
      </c>
      <c r="C93" s="4" t="s">
        <v>178</v>
      </c>
      <c r="D93" s="10">
        <v>3104.85</v>
      </c>
      <c r="E93" s="10"/>
      <c r="F93" s="10">
        <v>108.62</v>
      </c>
      <c r="G93" s="22">
        <f t="shared" si="13"/>
        <v>2996.23</v>
      </c>
      <c r="H93" s="3"/>
    </row>
    <row r="94" spans="1:8" ht="63.75" customHeight="1" x14ac:dyDescent="0.25">
      <c r="A94" s="11" t="s">
        <v>179</v>
      </c>
      <c r="B94" s="11" t="s">
        <v>180</v>
      </c>
      <c r="C94" s="4" t="s">
        <v>181</v>
      </c>
      <c r="D94" s="10">
        <v>3104.85</v>
      </c>
      <c r="E94" s="10"/>
      <c r="F94" s="10">
        <v>108.62</v>
      </c>
      <c r="G94" s="22">
        <f t="shared" si="13"/>
        <v>2996.23</v>
      </c>
      <c r="H94" s="3"/>
    </row>
    <row r="95" spans="1:8" ht="63.75" customHeight="1" x14ac:dyDescent="0.25">
      <c r="A95" s="11" t="s">
        <v>182</v>
      </c>
      <c r="B95" s="11" t="s">
        <v>183</v>
      </c>
      <c r="C95" s="4" t="s">
        <v>265</v>
      </c>
      <c r="D95" s="10">
        <v>2668.05</v>
      </c>
      <c r="E95" s="10"/>
      <c r="F95" s="10">
        <v>40.85</v>
      </c>
      <c r="G95" s="22">
        <f t="shared" si="13"/>
        <v>2627.2000000000003</v>
      </c>
      <c r="H95" s="3"/>
    </row>
    <row r="96" spans="1:8" x14ac:dyDescent="0.25">
      <c r="C96" s="12" t="s">
        <v>26</v>
      </c>
      <c r="D96" s="19">
        <f>SUM(D85:D95)</f>
        <v>31892.18</v>
      </c>
      <c r="E96" s="19">
        <f>SUM(E85:E95)</f>
        <v>279.45999999999998</v>
      </c>
      <c r="F96" s="19">
        <f>SUM(F85:F95)</f>
        <v>1353.5099999999998</v>
      </c>
      <c r="G96" s="19">
        <f>SUM(G85:G95)</f>
        <v>30818.129999999997</v>
      </c>
    </row>
    <row r="98" spans="1:8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2" t="s">
        <v>6</v>
      </c>
      <c r="H98" s="1" t="s">
        <v>7</v>
      </c>
    </row>
    <row r="99" spans="1:8" x14ac:dyDescent="0.25">
      <c r="A99" s="130" t="s">
        <v>187</v>
      </c>
      <c r="B99" s="130"/>
      <c r="C99" s="130"/>
      <c r="D99" s="130"/>
      <c r="E99" s="130"/>
      <c r="F99" s="130"/>
      <c r="G99" s="130"/>
      <c r="H99" s="130"/>
    </row>
    <row r="100" spans="1:8" ht="54.75" customHeight="1" x14ac:dyDescent="0.25">
      <c r="A100" s="7" t="s">
        <v>188</v>
      </c>
      <c r="B100" s="4" t="s">
        <v>189</v>
      </c>
      <c r="C100" s="4" t="s">
        <v>190</v>
      </c>
      <c r="D100" s="10">
        <v>3406.73</v>
      </c>
      <c r="E100" s="10"/>
      <c r="F100" s="10">
        <v>141.74</v>
      </c>
      <c r="G100" s="22">
        <f t="shared" ref="G100:G102" si="14">D100+E100-F100</f>
        <v>3264.99</v>
      </c>
      <c r="H100" s="3"/>
    </row>
    <row r="101" spans="1:8" ht="54.75" customHeight="1" x14ac:dyDescent="0.25">
      <c r="A101" s="7" t="s">
        <v>191</v>
      </c>
      <c r="B101" s="4" t="s">
        <v>192</v>
      </c>
      <c r="C101" s="4" t="s">
        <v>193</v>
      </c>
      <c r="D101" s="10">
        <v>2315.25</v>
      </c>
      <c r="E101" s="10">
        <v>26.93</v>
      </c>
      <c r="F101" s="10"/>
      <c r="G101" s="22">
        <f t="shared" si="14"/>
        <v>2342.1799999999998</v>
      </c>
      <c r="H101" s="3"/>
    </row>
    <row r="102" spans="1:8" ht="54.75" customHeight="1" x14ac:dyDescent="0.25">
      <c r="A102" s="7" t="s">
        <v>194</v>
      </c>
      <c r="B102" s="4" t="s">
        <v>195</v>
      </c>
      <c r="C102" s="4" t="s">
        <v>193</v>
      </c>
      <c r="D102" s="10">
        <v>2315.25</v>
      </c>
      <c r="E102" s="10">
        <v>26.93</v>
      </c>
      <c r="F102" s="10"/>
      <c r="G102" s="22">
        <f t="shared" si="14"/>
        <v>2342.1799999999998</v>
      </c>
      <c r="H102" s="3"/>
    </row>
    <row r="103" spans="1:8" x14ac:dyDescent="0.25">
      <c r="C103" s="12" t="s">
        <v>37</v>
      </c>
      <c r="D103" s="38">
        <f>SUM(D100:D102)</f>
        <v>8037.23</v>
      </c>
      <c r="E103" s="38">
        <f t="shared" ref="E103:G103" si="15">SUM(E100:E102)</f>
        <v>53.86</v>
      </c>
      <c r="F103" s="38">
        <f t="shared" si="15"/>
        <v>141.74</v>
      </c>
      <c r="G103" s="38">
        <f t="shared" si="15"/>
        <v>7949.35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196</v>
      </c>
      <c r="B106" s="130"/>
      <c r="C106" s="130"/>
      <c r="D106" s="130"/>
      <c r="E106" s="130"/>
      <c r="F106" s="130"/>
      <c r="G106" s="130"/>
      <c r="H106" s="130"/>
    </row>
    <row r="107" spans="1:8" ht="59.25" customHeight="1" x14ac:dyDescent="0.25">
      <c r="A107" s="7" t="s">
        <v>197</v>
      </c>
      <c r="B107" s="11" t="s">
        <v>198</v>
      </c>
      <c r="C107" s="4" t="s">
        <v>199</v>
      </c>
      <c r="D107" s="13">
        <v>1618.05</v>
      </c>
      <c r="E107" s="13">
        <v>108.16</v>
      </c>
      <c r="F107" s="13"/>
      <c r="G107" s="22">
        <f t="shared" ref="G107:G111" si="16">D107+E107-F107</f>
        <v>1726.21</v>
      </c>
      <c r="H107" s="3"/>
    </row>
    <row r="108" spans="1:8" ht="59.25" customHeight="1" x14ac:dyDescent="0.25">
      <c r="A108" s="7" t="s">
        <v>200</v>
      </c>
      <c r="B108" s="11" t="s">
        <v>201</v>
      </c>
      <c r="C108" s="4" t="s">
        <v>202</v>
      </c>
      <c r="D108" s="13">
        <v>1190.7</v>
      </c>
      <c r="E108" s="13">
        <v>135.51</v>
      </c>
      <c r="F108" s="13"/>
      <c r="G108" s="22">
        <f t="shared" si="16"/>
        <v>1326.21</v>
      </c>
      <c r="H108" s="3"/>
    </row>
    <row r="109" spans="1:8" ht="59.25" customHeight="1" x14ac:dyDescent="0.25">
      <c r="A109" s="7" t="s">
        <v>203</v>
      </c>
      <c r="B109" s="11" t="s">
        <v>204</v>
      </c>
      <c r="C109" s="4" t="s">
        <v>205</v>
      </c>
      <c r="D109" s="13">
        <v>1050</v>
      </c>
      <c r="E109" s="13">
        <v>144.66999999999999</v>
      </c>
      <c r="F109" s="13"/>
      <c r="G109" s="22">
        <f t="shared" si="16"/>
        <v>1194.67</v>
      </c>
      <c r="H109" s="3"/>
    </row>
    <row r="110" spans="1:8" ht="59.25" customHeight="1" x14ac:dyDescent="0.25">
      <c r="A110" s="7" t="s">
        <v>206</v>
      </c>
      <c r="B110" s="11" t="s">
        <v>207</v>
      </c>
      <c r="C110" s="4" t="s">
        <v>88</v>
      </c>
      <c r="D110" s="13">
        <v>2201.33</v>
      </c>
      <c r="E110" s="13">
        <v>39.32</v>
      </c>
      <c r="F110" s="13"/>
      <c r="G110" s="22">
        <f t="shared" si="16"/>
        <v>2240.65</v>
      </c>
      <c r="H110" s="3"/>
    </row>
    <row r="111" spans="1:8" ht="59.25" customHeight="1" x14ac:dyDescent="0.25">
      <c r="A111" s="7" t="s">
        <v>208</v>
      </c>
      <c r="B111" s="11" t="s">
        <v>209</v>
      </c>
      <c r="C111" s="4" t="s">
        <v>210</v>
      </c>
      <c r="D111" s="13">
        <v>1575</v>
      </c>
      <c r="E111" s="13">
        <v>110.92</v>
      </c>
      <c r="F111" s="13"/>
      <c r="G111" s="22">
        <f t="shared" si="16"/>
        <v>1685.92</v>
      </c>
      <c r="H111" s="3"/>
    </row>
    <row r="112" spans="1:8" x14ac:dyDescent="0.25">
      <c r="C112" s="12" t="s">
        <v>37</v>
      </c>
      <c r="D112" s="35">
        <f>SUM(D107:D111)</f>
        <v>7635.08</v>
      </c>
      <c r="E112" s="35">
        <f t="shared" ref="E112:G112" si="17">SUM(E107:E111)</f>
        <v>538.57999999999993</v>
      </c>
      <c r="F112" s="35">
        <f t="shared" si="17"/>
        <v>0</v>
      </c>
      <c r="G112" s="35">
        <f t="shared" si="17"/>
        <v>8173.66</v>
      </c>
      <c r="H112" s="9"/>
    </row>
    <row r="113" spans="1:8" x14ac:dyDescent="0.25">
      <c r="C113" s="12" t="s">
        <v>26</v>
      </c>
      <c r="D113" s="35">
        <f>D103+D112</f>
        <v>15672.31</v>
      </c>
      <c r="E113" s="35">
        <f t="shared" ref="E113:G113" si="18">E103+E112</f>
        <v>592.43999999999994</v>
      </c>
      <c r="F113" s="35">
        <f t="shared" si="18"/>
        <v>141.74</v>
      </c>
      <c r="G113" s="35">
        <f t="shared" si="18"/>
        <v>16123.01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67.5" customHeight="1" x14ac:dyDescent="0.25">
      <c r="A117" s="7" t="s">
        <v>212</v>
      </c>
      <c r="B117" s="4" t="s">
        <v>213</v>
      </c>
      <c r="C117" s="4" t="s">
        <v>214</v>
      </c>
      <c r="D117" s="13">
        <v>8400</v>
      </c>
      <c r="E117" s="13"/>
      <c r="F117" s="13">
        <v>1247.05</v>
      </c>
      <c r="G117" s="22">
        <f t="shared" ref="G117:G126" si="19">D117+E117-F117</f>
        <v>7152.95</v>
      </c>
      <c r="H117" s="3"/>
    </row>
    <row r="118" spans="1:8" ht="67.5" customHeight="1" x14ac:dyDescent="0.25">
      <c r="A118" s="7" t="s">
        <v>306</v>
      </c>
      <c r="B118" s="4" t="s">
        <v>216</v>
      </c>
      <c r="C118" s="4" t="s">
        <v>217</v>
      </c>
      <c r="D118" s="13">
        <v>3858.75</v>
      </c>
      <c r="E118" s="13"/>
      <c r="F118" s="13">
        <v>326.49</v>
      </c>
      <c r="G118" s="22">
        <f t="shared" si="19"/>
        <v>3532.26</v>
      </c>
      <c r="H118" s="3"/>
    </row>
    <row r="119" spans="1:8" ht="67.5" customHeight="1" x14ac:dyDescent="0.25">
      <c r="A119" s="7" t="s">
        <v>218</v>
      </c>
      <c r="B119" s="4" t="s">
        <v>219</v>
      </c>
      <c r="C119" s="4" t="s">
        <v>217</v>
      </c>
      <c r="D119" s="13">
        <v>3858.75</v>
      </c>
      <c r="E119" s="13"/>
      <c r="F119" s="13">
        <v>326.49</v>
      </c>
      <c r="G119" s="22">
        <f t="shared" si="19"/>
        <v>3532.26</v>
      </c>
      <c r="H119" s="3"/>
    </row>
    <row r="120" spans="1:8" ht="67.5" customHeight="1" x14ac:dyDescent="0.25">
      <c r="A120" s="7" t="s">
        <v>220</v>
      </c>
      <c r="B120" s="4" t="s">
        <v>221</v>
      </c>
      <c r="C120" s="4" t="s">
        <v>217</v>
      </c>
      <c r="D120" s="13">
        <v>3858.75</v>
      </c>
      <c r="E120" s="13"/>
      <c r="F120" s="13">
        <v>326.49</v>
      </c>
      <c r="G120" s="22">
        <f t="shared" si="19"/>
        <v>3532.26</v>
      </c>
      <c r="H120" s="3"/>
    </row>
    <row r="121" spans="1:8" ht="67.5" customHeight="1" x14ac:dyDescent="0.25">
      <c r="A121" s="7" t="s">
        <v>222</v>
      </c>
      <c r="B121" s="4" t="s">
        <v>223</v>
      </c>
      <c r="C121" s="4" t="s">
        <v>217</v>
      </c>
      <c r="D121" s="13">
        <v>3858.75</v>
      </c>
      <c r="E121" s="13"/>
      <c r="F121" s="13">
        <v>326.49</v>
      </c>
      <c r="G121" s="22">
        <f t="shared" si="19"/>
        <v>3532.26</v>
      </c>
      <c r="H121" s="3"/>
    </row>
    <row r="122" spans="1:8" ht="67.5" customHeight="1" x14ac:dyDescent="0.25">
      <c r="A122" s="7" t="s">
        <v>226</v>
      </c>
      <c r="B122" s="4" t="s">
        <v>227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67.5" customHeight="1" x14ac:dyDescent="0.25">
      <c r="A123" s="7" t="s">
        <v>316</v>
      </c>
      <c r="B123" s="4" t="s">
        <v>315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67.5" customHeight="1" x14ac:dyDescent="0.25">
      <c r="A124" s="7" t="s">
        <v>228</v>
      </c>
      <c r="B124" s="4" t="s">
        <v>229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67.5" customHeight="1" x14ac:dyDescent="0.25">
      <c r="A125" s="7" t="s">
        <v>230</v>
      </c>
      <c r="B125" s="4" t="s">
        <v>231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67.5" customHeight="1" x14ac:dyDescent="0.25">
      <c r="A126" s="7" t="s">
        <v>232</v>
      </c>
      <c r="B126" s="4" t="s">
        <v>233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x14ac:dyDescent="0.25">
      <c r="A127" s="16"/>
      <c r="B127" s="17"/>
      <c r="C127" s="2" t="s">
        <v>26</v>
      </c>
      <c r="D127" s="39">
        <f>SUM(D117:D126)</f>
        <v>43128.75</v>
      </c>
      <c r="E127" s="39">
        <f>SUM(E117:E126)</f>
        <v>0</v>
      </c>
      <c r="F127" s="39">
        <f>SUM(F117:F126)</f>
        <v>4185.4599999999991</v>
      </c>
      <c r="G127" s="39">
        <f>SUM(G117:G126)</f>
        <v>38943.290000000008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63" customHeight="1" x14ac:dyDescent="0.25">
      <c r="A131" s="11" t="s">
        <v>235</v>
      </c>
      <c r="B131" s="4" t="s">
        <v>236</v>
      </c>
      <c r="C131" s="4" t="s">
        <v>237</v>
      </c>
      <c r="D131" s="10">
        <v>7350</v>
      </c>
      <c r="E131" s="3"/>
      <c r="F131" s="10">
        <v>1022.77</v>
      </c>
      <c r="G131" s="15">
        <f>D131+E131-F131</f>
        <v>6327.23</v>
      </c>
      <c r="H131" s="3"/>
    </row>
    <row r="132" spans="1:8" ht="63" customHeight="1" x14ac:dyDescent="0.25">
      <c r="A132" s="11" t="s">
        <v>238</v>
      </c>
      <c r="B132" s="4" t="s">
        <v>239</v>
      </c>
      <c r="C132" s="4" t="s">
        <v>240</v>
      </c>
      <c r="D132" s="10">
        <v>4051.95</v>
      </c>
      <c r="E132" s="3"/>
      <c r="F132" s="10">
        <v>357.4</v>
      </c>
      <c r="G132" s="15">
        <f t="shared" ref="G132:G141" si="20">D132+E132-F132</f>
        <v>3694.5499999999997</v>
      </c>
      <c r="H132" s="34"/>
    </row>
    <row r="133" spans="1:8" ht="63" customHeight="1" x14ac:dyDescent="0.25">
      <c r="A133" s="11" t="s">
        <v>317</v>
      </c>
      <c r="B133" s="4" t="s">
        <v>318</v>
      </c>
      <c r="C133" s="4" t="s">
        <v>240</v>
      </c>
      <c r="D133" s="10">
        <v>4051.95</v>
      </c>
      <c r="E133" s="3"/>
      <c r="F133" s="10">
        <v>357.4</v>
      </c>
      <c r="G133" s="15">
        <f t="shared" si="20"/>
        <v>3694.5499999999997</v>
      </c>
      <c r="H133" s="34"/>
    </row>
    <row r="134" spans="1:8" ht="63" customHeight="1" x14ac:dyDescent="0.25">
      <c r="A134" s="11" t="s">
        <v>244</v>
      </c>
      <c r="B134" s="4" t="s">
        <v>245</v>
      </c>
      <c r="C134" s="4" t="s">
        <v>243</v>
      </c>
      <c r="D134" s="10">
        <v>2949.45</v>
      </c>
      <c r="E134" s="3"/>
      <c r="F134" s="10">
        <v>71.47</v>
      </c>
      <c r="G134" s="15">
        <f t="shared" si="20"/>
        <v>2877.98</v>
      </c>
      <c r="H134" s="3"/>
    </row>
    <row r="135" spans="1:8" ht="63" customHeight="1" x14ac:dyDescent="0.25">
      <c r="A135" s="11" t="s">
        <v>246</v>
      </c>
      <c r="B135" s="4" t="s">
        <v>247</v>
      </c>
      <c r="C135" s="4" t="s">
        <v>243</v>
      </c>
      <c r="D135" s="10">
        <v>2949.45</v>
      </c>
      <c r="E135" s="3"/>
      <c r="F135" s="10">
        <v>71.47</v>
      </c>
      <c r="G135" s="15">
        <f t="shared" si="20"/>
        <v>2877.98</v>
      </c>
      <c r="H135" s="3"/>
    </row>
    <row r="136" spans="1:8" ht="63" customHeight="1" x14ac:dyDescent="0.25">
      <c r="A136" s="11" t="s">
        <v>248</v>
      </c>
      <c r="B136" s="4" t="s">
        <v>249</v>
      </c>
      <c r="C136" s="4" t="s">
        <v>243</v>
      </c>
      <c r="D136" s="10">
        <v>2949.45</v>
      </c>
      <c r="E136" s="3"/>
      <c r="F136" s="10">
        <v>71.47</v>
      </c>
      <c r="G136" s="15">
        <f t="shared" si="20"/>
        <v>2877.98</v>
      </c>
      <c r="H136" s="3"/>
    </row>
    <row r="137" spans="1:8" ht="63" customHeight="1" x14ac:dyDescent="0.25">
      <c r="A137" s="11" t="s">
        <v>252</v>
      </c>
      <c r="B137" s="4" t="s">
        <v>253</v>
      </c>
      <c r="C137" s="4" t="s">
        <v>243</v>
      </c>
      <c r="D137" s="10">
        <v>2949.45</v>
      </c>
      <c r="E137" s="3"/>
      <c r="F137" s="10">
        <v>71.47</v>
      </c>
      <c r="G137" s="15">
        <f t="shared" si="20"/>
        <v>2877.98</v>
      </c>
      <c r="H137" s="3"/>
    </row>
    <row r="138" spans="1:8" ht="63" customHeight="1" x14ac:dyDescent="0.25">
      <c r="A138" s="11" t="s">
        <v>266</v>
      </c>
      <c r="B138" s="4" t="s">
        <v>254</v>
      </c>
      <c r="C138" s="4" t="s">
        <v>243</v>
      </c>
      <c r="D138" s="10">
        <v>2949.45</v>
      </c>
      <c r="E138" s="3"/>
      <c r="F138" s="10">
        <v>71.47</v>
      </c>
      <c r="G138" s="15">
        <f t="shared" si="20"/>
        <v>2877.98</v>
      </c>
      <c r="H138" s="3"/>
    </row>
    <row r="139" spans="1:8" ht="63" customHeight="1" x14ac:dyDescent="0.25">
      <c r="A139" s="11" t="s">
        <v>258</v>
      </c>
      <c r="B139" s="4" t="s">
        <v>257</v>
      </c>
      <c r="C139" s="4" t="s">
        <v>243</v>
      </c>
      <c r="D139" s="10">
        <v>2949.45</v>
      </c>
      <c r="E139" s="3"/>
      <c r="F139" s="10">
        <v>71.47</v>
      </c>
      <c r="G139" s="15">
        <f t="shared" si="20"/>
        <v>2877.98</v>
      </c>
      <c r="H139" s="3"/>
    </row>
    <row r="140" spans="1:8" ht="63" customHeight="1" x14ac:dyDescent="0.25">
      <c r="A140" s="41" t="s">
        <v>259</v>
      </c>
      <c r="B140" s="42" t="s">
        <v>260</v>
      </c>
      <c r="C140" s="42" t="s">
        <v>243</v>
      </c>
      <c r="D140" s="43">
        <v>2949.45</v>
      </c>
      <c r="E140" s="44"/>
      <c r="F140" s="43">
        <v>71.47</v>
      </c>
      <c r="G140" s="45">
        <f t="shared" si="20"/>
        <v>2877.98</v>
      </c>
      <c r="H140" s="44"/>
    </row>
    <row r="141" spans="1:8" ht="63" customHeight="1" x14ac:dyDescent="0.25">
      <c r="A141" s="11" t="s">
        <v>312</v>
      </c>
      <c r="B141" s="4" t="s">
        <v>313</v>
      </c>
      <c r="C141" s="4" t="s">
        <v>243</v>
      </c>
      <c r="D141" s="10">
        <v>2949.45</v>
      </c>
      <c r="E141" s="3"/>
      <c r="F141" s="10">
        <v>71.47</v>
      </c>
      <c r="G141" s="15">
        <f t="shared" si="20"/>
        <v>2877.98</v>
      </c>
      <c r="H141" s="3"/>
    </row>
    <row r="142" spans="1:8" x14ac:dyDescent="0.25">
      <c r="A142" s="14"/>
      <c r="C142" s="29" t="s">
        <v>26</v>
      </c>
      <c r="D142" s="40">
        <f>SUM(D131:D141)</f>
        <v>39049.5</v>
      </c>
      <c r="E142" s="40"/>
      <c r="F142" s="40">
        <f>SUM(F131:F141)</f>
        <v>2309.3299999999995</v>
      </c>
      <c r="G142" s="40">
        <f>SUM(G131:G141)</f>
        <v>36740.17</v>
      </c>
    </row>
    <row r="143" spans="1:8" x14ac:dyDescent="0.25">
      <c r="A143" s="32"/>
    </row>
    <row r="144" spans="1:8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2" t="s">
        <v>6</v>
      </c>
      <c r="H144" s="1" t="s">
        <v>7</v>
      </c>
    </row>
    <row r="145" spans="1:8" ht="65.25" customHeight="1" x14ac:dyDescent="0.25">
      <c r="A145" s="7" t="s">
        <v>276</v>
      </c>
      <c r="B145" s="4" t="s">
        <v>275</v>
      </c>
      <c r="C145" s="4" t="s">
        <v>292</v>
      </c>
      <c r="D145" s="10">
        <v>588</v>
      </c>
      <c r="E145" s="13">
        <v>174.24</v>
      </c>
      <c r="F145" s="11"/>
      <c r="G145" s="22">
        <f>D145+E145</f>
        <v>762.24</v>
      </c>
      <c r="H145" s="3"/>
    </row>
    <row r="146" spans="1:8" ht="65.25" customHeight="1" x14ac:dyDescent="0.25">
      <c r="A146" s="7" t="s">
        <v>277</v>
      </c>
      <c r="B146" s="4" t="s">
        <v>302</v>
      </c>
      <c r="C146" s="4" t="s">
        <v>293</v>
      </c>
      <c r="D146" s="10">
        <v>588</v>
      </c>
      <c r="E146" s="13">
        <v>174.24</v>
      </c>
      <c r="F146" s="3"/>
      <c r="G146" s="22">
        <f t="shared" ref="G146:G153" si="21">D146+E146</f>
        <v>762.24</v>
      </c>
      <c r="H146" s="3"/>
    </row>
    <row r="147" spans="1:8" ht="65.25" customHeight="1" x14ac:dyDescent="0.25">
      <c r="A147" s="7" t="s">
        <v>278</v>
      </c>
      <c r="B147" s="4" t="s">
        <v>279</v>
      </c>
      <c r="C147" s="4" t="s">
        <v>294</v>
      </c>
      <c r="D147" s="10">
        <v>588</v>
      </c>
      <c r="E147" s="13">
        <v>174.24</v>
      </c>
      <c r="F147" s="3"/>
      <c r="G147" s="22">
        <f t="shared" si="21"/>
        <v>762.24</v>
      </c>
      <c r="H147" s="3"/>
    </row>
    <row r="148" spans="1:8" ht="65.25" customHeight="1" x14ac:dyDescent="0.25">
      <c r="A148" s="7" t="s">
        <v>280</v>
      </c>
      <c r="B148" s="4" t="s">
        <v>281</v>
      </c>
      <c r="C148" s="4" t="s">
        <v>295</v>
      </c>
      <c r="D148" s="10">
        <v>588</v>
      </c>
      <c r="E148" s="13">
        <v>174.24</v>
      </c>
      <c r="F148" s="3"/>
      <c r="G148" s="22">
        <f t="shared" si="21"/>
        <v>762.24</v>
      </c>
      <c r="H148" s="3"/>
    </row>
    <row r="149" spans="1:8" ht="65.25" customHeight="1" x14ac:dyDescent="0.25">
      <c r="A149" s="7" t="s">
        <v>282</v>
      </c>
      <c r="B149" s="4" t="s">
        <v>283</v>
      </c>
      <c r="C149" s="4" t="s">
        <v>296</v>
      </c>
      <c r="D149" s="10">
        <v>588</v>
      </c>
      <c r="E149" s="13">
        <v>174.24</v>
      </c>
      <c r="F149" s="3"/>
      <c r="G149" s="22">
        <f t="shared" si="21"/>
        <v>762.24</v>
      </c>
      <c r="H149" s="3"/>
    </row>
    <row r="150" spans="1:8" ht="65.25" customHeight="1" x14ac:dyDescent="0.25">
      <c r="A150" s="7" t="s">
        <v>284</v>
      </c>
      <c r="B150" s="4" t="s">
        <v>285</v>
      </c>
      <c r="C150" s="4" t="s">
        <v>297</v>
      </c>
      <c r="D150" s="10">
        <v>588</v>
      </c>
      <c r="E150" s="13">
        <v>174.24</v>
      </c>
      <c r="F150" s="3"/>
      <c r="G150" s="22">
        <f t="shared" si="21"/>
        <v>762.24</v>
      </c>
      <c r="H150" s="3"/>
    </row>
    <row r="151" spans="1:8" ht="65.25" customHeight="1" x14ac:dyDescent="0.25">
      <c r="A151" s="7" t="s">
        <v>286</v>
      </c>
      <c r="B151" s="4" t="s">
        <v>287</v>
      </c>
      <c r="C151" s="4" t="s">
        <v>298</v>
      </c>
      <c r="D151" s="10">
        <v>588</v>
      </c>
      <c r="E151" s="13">
        <v>174.24</v>
      </c>
      <c r="F151" s="3"/>
      <c r="G151" s="22">
        <f t="shared" si="21"/>
        <v>762.24</v>
      </c>
      <c r="H151" s="3"/>
    </row>
    <row r="152" spans="1:8" ht="65.25" customHeight="1" x14ac:dyDescent="0.25">
      <c r="A152" s="7" t="s">
        <v>288</v>
      </c>
      <c r="B152" s="4" t="s">
        <v>289</v>
      </c>
      <c r="C152" s="4" t="s">
        <v>299</v>
      </c>
      <c r="D152" s="10">
        <v>588</v>
      </c>
      <c r="E152" s="13">
        <v>174.24</v>
      </c>
      <c r="F152" s="3"/>
      <c r="G152" s="22">
        <f t="shared" si="21"/>
        <v>762.24</v>
      </c>
      <c r="H152" s="3"/>
    </row>
    <row r="153" spans="1:8" ht="65.25" customHeight="1" x14ac:dyDescent="0.25">
      <c r="A153" s="7" t="s">
        <v>290</v>
      </c>
      <c r="B153" s="4" t="s">
        <v>291</v>
      </c>
      <c r="C153" s="4" t="s">
        <v>300</v>
      </c>
      <c r="D153" s="10">
        <v>588</v>
      </c>
      <c r="E153" s="13">
        <v>174.24</v>
      </c>
      <c r="F153" s="3"/>
      <c r="G153" s="22">
        <f t="shared" si="21"/>
        <v>762.24</v>
      </c>
      <c r="H153" s="3"/>
    </row>
    <row r="154" spans="1:8" x14ac:dyDescent="0.25">
      <c r="C154" s="2" t="s">
        <v>26</v>
      </c>
      <c r="D154" s="35">
        <f>SUM(D145:D153)</f>
        <v>5292</v>
      </c>
      <c r="E154" s="35">
        <f>SUM(E145:E153)</f>
        <v>1568.16</v>
      </c>
      <c r="F154" s="35">
        <f>SUM(F145:F153)</f>
        <v>0</v>
      </c>
      <c r="G154" s="35">
        <f>SUM(G145:G153)</f>
        <v>6860.1599999999989</v>
      </c>
    </row>
  </sheetData>
  <mergeCells count="15">
    <mergeCell ref="A37:H37"/>
    <mergeCell ref="A2:H2"/>
    <mergeCell ref="A12:H12"/>
    <mergeCell ref="A21:H21"/>
    <mergeCell ref="A27:H27"/>
    <mergeCell ref="A32:H32"/>
    <mergeCell ref="A106:H106"/>
    <mergeCell ref="A116:H116"/>
    <mergeCell ref="A130:H130"/>
    <mergeCell ref="A45:H45"/>
    <mergeCell ref="A55:H55"/>
    <mergeCell ref="A64:H64"/>
    <mergeCell ref="A69:H69"/>
    <mergeCell ref="A84:H84"/>
    <mergeCell ref="A99:H99"/>
  </mergeCells>
  <pageMargins left="0.70866141732283472" right="0.70866141732283472" top="0.74803149606299213" bottom="0.74803149606299213" header="0.31496062992125984" footer="0.31496062992125984"/>
  <pageSetup scale="63" orientation="landscape" r:id="rId1"/>
  <headerFooter>
    <oddHeader>&amp;CNOMINA DE EMPLEADOS DEL H. AYUNTAMIENTO DE ATENGO, JAL.
CORRESPONDIENTE AL  PERIODO DE   16      AL   31   OCTUBRE DE 2013.</oddHeader>
    <oddFooter>&amp;L____________________________________________________
C.D ROSENDO PEREZ LEPE
PRESIDENTE MUNICIPAL&amp;R____________________________________________________
LIC.KARINA MAGAÑA PATIÑO
SECRETARIO GENERAL</oddFooter>
  </headerFooter>
  <rowBreaks count="8" manualBreakCount="8">
    <brk id="18" max="16383" man="1"/>
    <brk id="42" max="16383" man="1"/>
    <brk id="61" max="16383" man="1"/>
    <brk id="81" max="16383" man="1"/>
    <brk id="96" max="16383" man="1"/>
    <brk id="113" max="16383" man="1"/>
    <brk id="127" max="7" man="1"/>
    <brk id="142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opLeftCell="A122" zoomScaleNormal="100" workbookViewId="0">
      <selection activeCell="A128" sqref="A128"/>
    </sheetView>
  </sheetViews>
  <sheetFormatPr baseColWidth="10" defaultRowHeight="15" x14ac:dyDescent="0.25"/>
  <cols>
    <col min="1" max="1" width="38.7109375" customWidth="1"/>
    <col min="2" max="2" width="18.85546875" customWidth="1"/>
    <col min="3" max="3" width="37.140625" customWidth="1"/>
    <col min="4" max="4" width="13.28515625" customWidth="1"/>
    <col min="5" max="5" width="12.7109375" customWidth="1"/>
    <col min="6" max="6" width="12.85546875" customWidth="1"/>
    <col min="7" max="7" width="13.5703125" customWidth="1"/>
    <col min="8" max="8" width="42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1.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1.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</row>
    <row r="5" spans="1:8" ht="61.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1.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1.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1.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2.2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2.25" customHeight="1" x14ac:dyDescent="0.25">
      <c r="A14" s="7" t="s">
        <v>314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2.2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2.2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70.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70.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9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3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8.2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0" si="6">D38+E38-F38</f>
        <v>3201.63</v>
      </c>
      <c r="H38" s="3"/>
    </row>
    <row r="39" spans="1:8" ht="68.2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8.25" customHeight="1" x14ac:dyDescent="0.25">
      <c r="A40" s="7" t="s">
        <v>68</v>
      </c>
      <c r="B40" s="4" t="s">
        <v>69</v>
      </c>
      <c r="C40" s="4" t="s">
        <v>70</v>
      </c>
      <c r="D40" s="10">
        <v>1548.75</v>
      </c>
      <c r="E40" s="10">
        <v>112.6</v>
      </c>
      <c r="F40" s="10"/>
      <c r="G40" s="22">
        <f t="shared" si="6"/>
        <v>1661.35</v>
      </c>
      <c r="H40" s="3"/>
    </row>
    <row r="41" spans="1:8" x14ac:dyDescent="0.25">
      <c r="C41" s="2" t="s">
        <v>37</v>
      </c>
      <c r="D41" s="35">
        <f>SUM(D38:D40)</f>
        <v>7089.08</v>
      </c>
      <c r="E41" s="35">
        <f>SUM(E38:E40)</f>
        <v>151.53</v>
      </c>
      <c r="F41" s="35">
        <f>SUM(F38:F40)</f>
        <v>133.69999999999999</v>
      </c>
      <c r="G41" s="35">
        <f>SUM(G38:G40)</f>
        <v>7106.91</v>
      </c>
    </row>
    <row r="42" spans="1:8" x14ac:dyDescent="0.25">
      <c r="C42" s="2" t="s">
        <v>26</v>
      </c>
      <c r="D42" s="35">
        <f>D24+D29+D34+D41</f>
        <v>20446.66</v>
      </c>
      <c r="E42" s="35">
        <f>E24+E29+E34+E41</f>
        <v>151.53</v>
      </c>
      <c r="F42" s="35">
        <f>F24+F29+F34+F41</f>
        <v>770.87000000000012</v>
      </c>
      <c r="G42" s="35">
        <f>G24+G29+G34+G41</f>
        <v>19827.32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6.25" customHeight="1" x14ac:dyDescent="0.25">
      <c r="A46" s="7" t="s">
        <v>72</v>
      </c>
      <c r="B46" s="4" t="s">
        <v>73</v>
      </c>
      <c r="C46" s="4" t="s">
        <v>74</v>
      </c>
      <c r="D46" s="10">
        <v>3257.1</v>
      </c>
      <c r="E46" s="10"/>
      <c r="F46" s="10">
        <v>125.19</v>
      </c>
      <c r="G46" s="22">
        <f t="shared" ref="G46:G51" si="7">D46+E46-F46</f>
        <v>3131.91</v>
      </c>
      <c r="H46" s="3"/>
    </row>
    <row r="47" spans="1:8" ht="56.25" customHeight="1" x14ac:dyDescent="0.25">
      <c r="A47" s="7" t="s">
        <v>75</v>
      </c>
      <c r="B47" s="4" t="s">
        <v>76</v>
      </c>
      <c r="C47" s="4" t="s">
        <v>13</v>
      </c>
      <c r="D47" s="10">
        <v>2293.1999999999998</v>
      </c>
      <c r="E47" s="10">
        <v>29.33</v>
      </c>
      <c r="F47" s="10"/>
      <c r="G47" s="22">
        <f t="shared" si="7"/>
        <v>2322.5299999999997</v>
      </c>
      <c r="H47" s="3"/>
    </row>
    <row r="48" spans="1:8" ht="56.25" customHeight="1" x14ac:dyDescent="0.25">
      <c r="A48" s="7" t="s">
        <v>77</v>
      </c>
      <c r="B48" s="4" t="s">
        <v>78</v>
      </c>
      <c r="C48" s="4" t="s">
        <v>79</v>
      </c>
      <c r="D48" s="10">
        <v>1890</v>
      </c>
      <c r="E48" s="10">
        <v>78.760000000000005</v>
      </c>
      <c r="F48" s="10"/>
      <c r="G48" s="22">
        <f t="shared" si="7"/>
        <v>1968.76</v>
      </c>
      <c r="H48" s="3"/>
    </row>
    <row r="49" spans="1:8" ht="56.25" customHeight="1" x14ac:dyDescent="0.25">
      <c r="A49" s="7" t="s">
        <v>83</v>
      </c>
      <c r="B49" s="4" t="s">
        <v>84</v>
      </c>
      <c r="C49" s="4" t="s">
        <v>85</v>
      </c>
      <c r="D49" s="10">
        <v>1312.5</v>
      </c>
      <c r="E49" s="10">
        <v>127.72</v>
      </c>
      <c r="F49" s="10"/>
      <c r="G49" s="22">
        <f t="shared" si="7"/>
        <v>1440.22</v>
      </c>
      <c r="H49" s="3"/>
    </row>
    <row r="50" spans="1:8" ht="56.25" customHeight="1" x14ac:dyDescent="0.25">
      <c r="A50" s="7" t="s">
        <v>89</v>
      </c>
      <c r="B50" s="4" t="s">
        <v>90</v>
      </c>
      <c r="C50" s="4" t="s">
        <v>91</v>
      </c>
      <c r="D50" s="10">
        <v>1470</v>
      </c>
      <c r="E50" s="10">
        <v>117.64</v>
      </c>
      <c r="F50" s="10"/>
      <c r="G50" s="22">
        <f t="shared" si="7"/>
        <v>1587.64</v>
      </c>
      <c r="H50" s="3"/>
    </row>
    <row r="51" spans="1:8" ht="56.25" customHeight="1" x14ac:dyDescent="0.25">
      <c r="A51" s="7" t="s">
        <v>92</v>
      </c>
      <c r="B51" s="4" t="s">
        <v>93</v>
      </c>
      <c r="C51" s="4" t="s">
        <v>94</v>
      </c>
      <c r="D51" s="10">
        <v>2625</v>
      </c>
      <c r="E51" s="10"/>
      <c r="F51" s="10">
        <v>21.17</v>
      </c>
      <c r="G51" s="22">
        <f t="shared" si="7"/>
        <v>2603.83</v>
      </c>
      <c r="H51" s="3"/>
    </row>
    <row r="52" spans="1:8" x14ac:dyDescent="0.25">
      <c r="C52" s="2" t="s">
        <v>37</v>
      </c>
      <c r="D52" s="35">
        <f>SUM(D46:D51)</f>
        <v>12847.8</v>
      </c>
      <c r="E52" s="35">
        <f>SUM(E46:E51)</f>
        <v>353.45</v>
      </c>
      <c r="F52" s="35">
        <f>SUM(F46:F51)</f>
        <v>146.36000000000001</v>
      </c>
      <c r="G52" s="35">
        <f>SUM(G46:G51)</f>
        <v>13054.89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0.75" customHeight="1" x14ac:dyDescent="0.25">
      <c r="A56" s="7" t="s">
        <v>96</v>
      </c>
      <c r="B56" s="4" t="s">
        <v>97</v>
      </c>
      <c r="C56" s="4" t="s">
        <v>98</v>
      </c>
      <c r="D56" s="10">
        <v>10769.85</v>
      </c>
      <c r="E56" s="10"/>
      <c r="F56" s="10">
        <v>1764.38</v>
      </c>
      <c r="G56" s="22">
        <f t="shared" ref="G56:G59" si="8">D56+E56-F56</f>
        <v>9005.4700000000012</v>
      </c>
      <c r="H56" s="3"/>
    </row>
    <row r="57" spans="1:8" ht="60.75" customHeight="1" x14ac:dyDescent="0.25">
      <c r="A57" s="7" t="s">
        <v>102</v>
      </c>
      <c r="B57" s="4" t="s">
        <v>103</v>
      </c>
      <c r="C57" s="4" t="s">
        <v>104</v>
      </c>
      <c r="D57" s="10">
        <v>3858.75</v>
      </c>
      <c r="E57" s="10"/>
      <c r="F57" s="10">
        <v>326.49</v>
      </c>
      <c r="G57" s="22">
        <f t="shared" si="8"/>
        <v>3532.26</v>
      </c>
      <c r="H57" s="3"/>
    </row>
    <row r="58" spans="1:8" ht="60.75" customHeight="1" x14ac:dyDescent="0.25">
      <c r="A58" s="7" t="s">
        <v>105</v>
      </c>
      <c r="B58" s="4" t="s">
        <v>106</v>
      </c>
      <c r="C58" s="4" t="s">
        <v>107</v>
      </c>
      <c r="D58" s="10">
        <v>2568.83</v>
      </c>
      <c r="E58" s="10"/>
      <c r="F58" s="10">
        <v>15.06</v>
      </c>
      <c r="G58" s="22">
        <f t="shared" si="8"/>
        <v>2553.77</v>
      </c>
      <c r="H58" s="3"/>
    </row>
    <row r="59" spans="1:8" ht="60.75" customHeight="1" x14ac:dyDescent="0.25">
      <c r="A59" s="7" t="s">
        <v>108</v>
      </c>
      <c r="B59" s="4" t="s">
        <v>109</v>
      </c>
      <c r="C59" s="5" t="s">
        <v>311</v>
      </c>
      <c r="D59" s="10">
        <v>3335.33</v>
      </c>
      <c r="E59" s="10"/>
      <c r="F59" s="10">
        <v>133.69999999999999</v>
      </c>
      <c r="G59" s="22">
        <f t="shared" si="8"/>
        <v>3201.63</v>
      </c>
      <c r="H59" s="3"/>
    </row>
    <row r="60" spans="1:8" x14ac:dyDescent="0.25">
      <c r="C60" s="2" t="s">
        <v>37</v>
      </c>
      <c r="D60" s="35">
        <f>SUM(D56:D59)</f>
        <v>20532.760000000002</v>
      </c>
      <c r="E60" s="35">
        <f>SUM(E56:E59)</f>
        <v>0</v>
      </c>
      <c r="F60" s="35">
        <f>SUM(F56:F59)</f>
        <v>2239.6299999999997</v>
      </c>
      <c r="G60" s="35">
        <f>SUM(G56:G59)</f>
        <v>18293.13</v>
      </c>
    </row>
    <row r="61" spans="1:8" x14ac:dyDescent="0.25">
      <c r="C61" s="2" t="s">
        <v>26</v>
      </c>
      <c r="D61" s="35">
        <f>D52+D60</f>
        <v>33380.559999999998</v>
      </c>
      <c r="E61" s="35">
        <f>E52+E60</f>
        <v>353.45</v>
      </c>
      <c r="F61" s="35">
        <f>F52+F60</f>
        <v>2385.9899999999998</v>
      </c>
      <c r="G61" s="35">
        <f>G52+G60</f>
        <v>31348.02</v>
      </c>
    </row>
    <row r="63" spans="1:8" x14ac:dyDescent="0.2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2" t="s">
        <v>6</v>
      </c>
      <c r="H63" s="1" t="s">
        <v>7</v>
      </c>
    </row>
    <row r="64" spans="1:8" x14ac:dyDescent="0.25">
      <c r="A64" s="132" t="s">
        <v>118</v>
      </c>
      <c r="B64" s="132"/>
      <c r="C64" s="132"/>
      <c r="D64" s="132"/>
      <c r="E64" s="132"/>
      <c r="F64" s="132"/>
      <c r="G64" s="132"/>
      <c r="H64" s="132"/>
    </row>
    <row r="65" spans="1:8" ht="51.75" customHeight="1" x14ac:dyDescent="0.25">
      <c r="A65" s="7" t="s">
        <v>111</v>
      </c>
      <c r="B65" s="4" t="s">
        <v>112</v>
      </c>
      <c r="C65" s="4" t="s">
        <v>113</v>
      </c>
      <c r="D65" s="10">
        <v>4676.7</v>
      </c>
      <c r="E65" s="10"/>
      <c r="F65" s="10">
        <v>465.57</v>
      </c>
      <c r="G65" s="22">
        <f t="shared" ref="G65" si="9">D65+E65-F65</f>
        <v>4211.13</v>
      </c>
      <c r="H65" s="3"/>
    </row>
    <row r="66" spans="1:8" x14ac:dyDescent="0.25">
      <c r="C66" s="12" t="s">
        <v>37</v>
      </c>
      <c r="D66" s="35">
        <f>SUM(D65:D65)</f>
        <v>4676.7</v>
      </c>
      <c r="E66" s="35">
        <f>SUM(E65:E65)</f>
        <v>0</v>
      </c>
      <c r="F66" s="35">
        <f>SUM(F65:F65)</f>
        <v>465.57</v>
      </c>
      <c r="G66" s="35">
        <f>SUM(G65:G65)</f>
        <v>4211.13</v>
      </c>
    </row>
    <row r="68" spans="1:8" x14ac:dyDescent="0.25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2" t="s">
        <v>6</v>
      </c>
      <c r="H68" s="1" t="s">
        <v>7</v>
      </c>
    </row>
    <row r="69" spans="1:8" x14ac:dyDescent="0.25">
      <c r="A69" s="133" t="s">
        <v>117</v>
      </c>
      <c r="B69" s="133"/>
      <c r="C69" s="133"/>
      <c r="D69" s="133"/>
      <c r="E69" s="133"/>
      <c r="F69" s="133"/>
      <c r="G69" s="133"/>
      <c r="H69" s="133"/>
    </row>
    <row r="70" spans="1:8" ht="56.25" customHeight="1" x14ac:dyDescent="0.25">
      <c r="A70" s="11" t="s">
        <v>119</v>
      </c>
      <c r="B70" s="4" t="s">
        <v>120</v>
      </c>
      <c r="C70" s="4" t="s">
        <v>121</v>
      </c>
      <c r="D70" s="10">
        <v>8295</v>
      </c>
      <c r="E70" s="10"/>
      <c r="F70" s="13">
        <v>1224.6199999999999</v>
      </c>
      <c r="G70" s="22">
        <f t="shared" ref="G70:G78" si="10">D70+E70-F70</f>
        <v>7070.38</v>
      </c>
      <c r="H70" s="3"/>
    </row>
    <row r="71" spans="1:8" ht="56.25" customHeight="1" x14ac:dyDescent="0.25">
      <c r="A71" s="11" t="s">
        <v>122</v>
      </c>
      <c r="B71" s="4" t="s">
        <v>123</v>
      </c>
      <c r="C71" s="4" t="s">
        <v>124</v>
      </c>
      <c r="D71" s="10">
        <v>3756.9</v>
      </c>
      <c r="E71" s="10"/>
      <c r="F71" s="13">
        <v>310.19</v>
      </c>
      <c r="G71" s="22">
        <f t="shared" si="10"/>
        <v>3446.71</v>
      </c>
      <c r="H71" s="3"/>
    </row>
    <row r="72" spans="1:8" ht="56.25" customHeight="1" x14ac:dyDescent="0.25">
      <c r="A72" s="11" t="s">
        <v>125</v>
      </c>
      <c r="B72" s="4" t="s">
        <v>126</v>
      </c>
      <c r="C72" s="4" t="s">
        <v>127</v>
      </c>
      <c r="D72" s="10">
        <v>2910.6</v>
      </c>
      <c r="E72" s="10"/>
      <c r="F72" s="13">
        <v>67.239999999999995</v>
      </c>
      <c r="G72" s="22">
        <f t="shared" si="10"/>
        <v>2843.36</v>
      </c>
      <c r="H72" s="3"/>
    </row>
    <row r="73" spans="1:8" ht="56.25" customHeight="1" x14ac:dyDescent="0.25">
      <c r="A73" s="11" t="s">
        <v>128</v>
      </c>
      <c r="B73" s="4" t="s">
        <v>129</v>
      </c>
      <c r="C73" s="4" t="s">
        <v>130</v>
      </c>
      <c r="D73" s="10">
        <v>2625</v>
      </c>
      <c r="E73" s="10"/>
      <c r="F73" s="13">
        <v>21.17</v>
      </c>
      <c r="G73" s="22">
        <f t="shared" si="10"/>
        <v>2603.83</v>
      </c>
      <c r="H73" s="3"/>
    </row>
    <row r="74" spans="1:8" ht="56.25" customHeight="1" x14ac:dyDescent="0.25">
      <c r="A74" s="11" t="s">
        <v>131</v>
      </c>
      <c r="B74" s="4" t="s">
        <v>132</v>
      </c>
      <c r="C74" s="4" t="s">
        <v>13</v>
      </c>
      <c r="D74" s="10">
        <v>2568.83</v>
      </c>
      <c r="E74" s="10"/>
      <c r="F74" s="13">
        <v>15.06</v>
      </c>
      <c r="G74" s="22">
        <f t="shared" si="10"/>
        <v>2553.77</v>
      </c>
      <c r="H74" s="3"/>
    </row>
    <row r="75" spans="1:8" ht="56.25" customHeight="1" x14ac:dyDescent="0.25">
      <c r="A75" s="11" t="s">
        <v>133</v>
      </c>
      <c r="B75" s="4" t="s">
        <v>134</v>
      </c>
      <c r="C75" s="4" t="s">
        <v>135</v>
      </c>
      <c r="D75" s="10">
        <v>2625</v>
      </c>
      <c r="E75" s="10"/>
      <c r="F75" s="13">
        <v>21.17</v>
      </c>
      <c r="G75" s="22">
        <f t="shared" si="10"/>
        <v>2603.83</v>
      </c>
      <c r="H75" s="3"/>
    </row>
    <row r="76" spans="1:8" ht="56.25" customHeight="1" x14ac:dyDescent="0.25">
      <c r="A76" s="11" t="s">
        <v>136</v>
      </c>
      <c r="B76" s="4" t="s">
        <v>137</v>
      </c>
      <c r="C76" s="4" t="s">
        <v>138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56.25" customHeight="1" x14ac:dyDescent="0.25">
      <c r="A77" s="11" t="s">
        <v>139</v>
      </c>
      <c r="B77" s="4" t="s">
        <v>140</v>
      </c>
      <c r="C77" s="4" t="s">
        <v>141</v>
      </c>
      <c r="D77" s="10">
        <v>3638.25</v>
      </c>
      <c r="E77" s="10"/>
      <c r="F77" s="13">
        <v>184.36</v>
      </c>
      <c r="G77" s="22">
        <f t="shared" si="10"/>
        <v>3453.89</v>
      </c>
      <c r="H77" s="3"/>
    </row>
    <row r="78" spans="1:8" ht="56.25" customHeight="1" x14ac:dyDescent="0.25">
      <c r="A78" s="11" t="s">
        <v>142</v>
      </c>
      <c r="B78" s="4" t="s">
        <v>145</v>
      </c>
      <c r="C78" s="4" t="s">
        <v>146</v>
      </c>
      <c r="D78" s="10">
        <v>3638.25</v>
      </c>
      <c r="E78" s="10"/>
      <c r="F78" s="13">
        <v>184.36</v>
      </c>
      <c r="G78" s="22">
        <f t="shared" si="10"/>
        <v>3453.89</v>
      </c>
      <c r="H78" s="3"/>
    </row>
    <row r="79" spans="1:8" ht="56.25" customHeight="1" x14ac:dyDescent="0.25">
      <c r="A79" s="11" t="s">
        <v>143</v>
      </c>
      <c r="B79" s="4" t="s">
        <v>144</v>
      </c>
      <c r="C79" s="4" t="s">
        <v>147</v>
      </c>
      <c r="D79" s="10">
        <v>3638.2550000000001</v>
      </c>
      <c r="E79" s="10"/>
      <c r="F79" s="13">
        <v>184.36</v>
      </c>
      <c r="G79" s="22">
        <v>3453.89</v>
      </c>
      <c r="H79" s="3"/>
    </row>
    <row r="80" spans="1:8" x14ac:dyDescent="0.25">
      <c r="C80" s="2" t="s">
        <v>37</v>
      </c>
      <c r="D80" s="35">
        <f>SUM(D70:D79)</f>
        <v>36606.684999999998</v>
      </c>
      <c r="E80" s="35">
        <f t="shared" ref="E80:G80" si="11">SUM(E70:E79)</f>
        <v>0</v>
      </c>
      <c r="F80" s="35">
        <f t="shared" si="11"/>
        <v>2279.7700000000004</v>
      </c>
      <c r="G80" s="35">
        <f t="shared" si="11"/>
        <v>34326.909999999996</v>
      </c>
    </row>
    <row r="81" spans="1:8" x14ac:dyDescent="0.25">
      <c r="C81" s="2" t="s">
        <v>26</v>
      </c>
      <c r="D81" s="35">
        <f>D66+D80</f>
        <v>41283.384999999995</v>
      </c>
      <c r="E81" s="35">
        <f t="shared" ref="E81:G81" si="12">E66+E80</f>
        <v>0</v>
      </c>
      <c r="F81" s="35">
        <f t="shared" si="12"/>
        <v>2745.3400000000006</v>
      </c>
      <c r="G81" s="35">
        <f t="shared" si="12"/>
        <v>38538.039999999994</v>
      </c>
    </row>
    <row r="83" spans="1:8" x14ac:dyDescent="0.2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2" t="s">
        <v>6</v>
      </c>
      <c r="H83" s="1" t="s">
        <v>7</v>
      </c>
    </row>
    <row r="84" spans="1:8" x14ac:dyDescent="0.25">
      <c r="A84" s="131" t="s">
        <v>148</v>
      </c>
      <c r="B84" s="131"/>
      <c r="C84" s="131"/>
      <c r="D84" s="131"/>
      <c r="E84" s="131"/>
      <c r="F84" s="131"/>
      <c r="G84" s="131"/>
      <c r="H84" s="131"/>
    </row>
    <row r="85" spans="1:8" ht="58.5" customHeight="1" x14ac:dyDescent="0.25">
      <c r="A85" s="11" t="s">
        <v>152</v>
      </c>
      <c r="B85" s="11" t="s">
        <v>153</v>
      </c>
      <c r="C85" s="4" t="s">
        <v>13</v>
      </c>
      <c r="D85" s="10">
        <v>1680</v>
      </c>
      <c r="E85" s="10">
        <v>104.2</v>
      </c>
      <c r="F85" s="10"/>
      <c r="G85" s="22">
        <f t="shared" ref="G85:G95" si="13">D85+E85-F85</f>
        <v>1784.2</v>
      </c>
      <c r="H85" s="3"/>
    </row>
    <row r="86" spans="1:8" ht="58.5" customHeight="1" x14ac:dyDescent="0.25">
      <c r="A86" s="11" t="s">
        <v>154</v>
      </c>
      <c r="B86" s="11" t="s">
        <v>155</v>
      </c>
      <c r="C86" s="4" t="s">
        <v>156</v>
      </c>
      <c r="D86" s="10">
        <v>6825</v>
      </c>
      <c r="E86" s="10"/>
      <c r="F86" s="10">
        <v>910.63</v>
      </c>
      <c r="G86" s="22">
        <f t="shared" si="13"/>
        <v>5914.37</v>
      </c>
      <c r="H86" s="3"/>
    </row>
    <row r="87" spans="1:8" ht="58.5" customHeight="1" x14ac:dyDescent="0.25">
      <c r="A87" s="11" t="s">
        <v>157</v>
      </c>
      <c r="B87" s="11" t="s">
        <v>158</v>
      </c>
      <c r="C87" s="4" t="s">
        <v>159</v>
      </c>
      <c r="D87" s="10">
        <v>2910.6</v>
      </c>
      <c r="E87" s="10"/>
      <c r="F87" s="10">
        <v>67.239999999999995</v>
      </c>
      <c r="G87" s="22">
        <f t="shared" si="13"/>
        <v>2843.36</v>
      </c>
      <c r="H87" s="3"/>
    </row>
    <row r="88" spans="1:8" ht="58.5" customHeight="1" x14ac:dyDescent="0.25">
      <c r="A88" s="11" t="s">
        <v>163</v>
      </c>
      <c r="B88" s="11" t="s">
        <v>164</v>
      </c>
      <c r="C88" s="4" t="s">
        <v>91</v>
      </c>
      <c r="D88" s="10">
        <v>2465.9299999999998</v>
      </c>
      <c r="E88" s="10"/>
      <c r="F88" s="10">
        <v>3.86</v>
      </c>
      <c r="G88" s="22">
        <f t="shared" si="13"/>
        <v>2462.0699999999997</v>
      </c>
      <c r="H88" s="3"/>
    </row>
    <row r="89" spans="1:8" ht="58.5" customHeight="1" x14ac:dyDescent="0.25">
      <c r="A89" s="11" t="s">
        <v>165</v>
      </c>
      <c r="B89" s="11" t="s">
        <v>166</v>
      </c>
      <c r="C89" s="4" t="s">
        <v>167</v>
      </c>
      <c r="D89" s="10">
        <v>2873.85</v>
      </c>
      <c r="E89" s="10"/>
      <c r="F89" s="10">
        <v>63.24</v>
      </c>
      <c r="G89" s="22">
        <f t="shared" si="13"/>
        <v>2810.61</v>
      </c>
      <c r="H89" s="3"/>
    </row>
    <row r="90" spans="1:8" ht="58.5" customHeight="1" x14ac:dyDescent="0.25">
      <c r="A90" s="11" t="s">
        <v>168</v>
      </c>
      <c r="B90" s="11" t="s">
        <v>169</v>
      </c>
      <c r="C90" s="4" t="s">
        <v>170</v>
      </c>
      <c r="D90" s="10">
        <v>2756.25</v>
      </c>
      <c r="E90" s="10"/>
      <c r="F90" s="10">
        <v>50.45</v>
      </c>
      <c r="G90" s="22">
        <f t="shared" si="13"/>
        <v>2705.8</v>
      </c>
      <c r="H90" s="3"/>
    </row>
    <row r="91" spans="1:8" ht="58.5" customHeight="1" x14ac:dyDescent="0.25">
      <c r="A91" s="11" t="s">
        <v>171</v>
      </c>
      <c r="B91" s="11" t="s">
        <v>172</v>
      </c>
      <c r="C91" s="4" t="s">
        <v>173</v>
      </c>
      <c r="D91" s="10">
        <v>1751.4</v>
      </c>
      <c r="E91" s="10">
        <v>87.63</v>
      </c>
      <c r="F91" s="10"/>
      <c r="G91" s="22">
        <f t="shared" si="13"/>
        <v>1839.0300000000002</v>
      </c>
      <c r="H91" s="3"/>
    </row>
    <row r="92" spans="1:8" ht="58.5" customHeight="1" x14ac:dyDescent="0.25">
      <c r="A92" s="11" t="s">
        <v>174</v>
      </c>
      <c r="B92" s="11" t="s">
        <v>175</v>
      </c>
      <c r="C92" s="4" t="s">
        <v>173</v>
      </c>
      <c r="D92" s="10">
        <v>1751.4</v>
      </c>
      <c r="E92" s="10">
        <v>87.63</v>
      </c>
      <c r="F92" s="10"/>
      <c r="G92" s="22">
        <f t="shared" si="13"/>
        <v>1839.0300000000002</v>
      </c>
      <c r="H92" s="3"/>
    </row>
    <row r="93" spans="1:8" ht="58.5" customHeight="1" x14ac:dyDescent="0.25">
      <c r="A93" s="11" t="s">
        <v>176</v>
      </c>
      <c r="B93" s="11" t="s">
        <v>177</v>
      </c>
      <c r="C93" s="4" t="s">
        <v>178</v>
      </c>
      <c r="D93" s="10">
        <v>3104.85</v>
      </c>
      <c r="E93" s="10"/>
      <c r="F93" s="10">
        <v>108.62</v>
      </c>
      <c r="G93" s="22">
        <f t="shared" si="13"/>
        <v>2996.23</v>
      </c>
      <c r="H93" s="3"/>
    </row>
    <row r="94" spans="1:8" ht="58.5" customHeight="1" x14ac:dyDescent="0.25">
      <c r="A94" s="11" t="s">
        <v>179</v>
      </c>
      <c r="B94" s="11" t="s">
        <v>180</v>
      </c>
      <c r="C94" s="4" t="s">
        <v>181</v>
      </c>
      <c r="D94" s="10">
        <v>3104.85</v>
      </c>
      <c r="E94" s="10"/>
      <c r="F94" s="10">
        <v>108.62</v>
      </c>
      <c r="G94" s="22">
        <f t="shared" si="13"/>
        <v>2996.23</v>
      </c>
      <c r="H94" s="3"/>
    </row>
    <row r="95" spans="1:8" ht="58.5" customHeight="1" x14ac:dyDescent="0.25">
      <c r="A95" s="11" t="s">
        <v>182</v>
      </c>
      <c r="B95" s="11" t="s">
        <v>183</v>
      </c>
      <c r="C95" s="4" t="s">
        <v>265</v>
      </c>
      <c r="D95" s="10">
        <v>2668.05</v>
      </c>
      <c r="E95" s="10"/>
      <c r="F95" s="10">
        <v>40.85</v>
      </c>
      <c r="G95" s="22">
        <f t="shared" si="13"/>
        <v>2627.2000000000003</v>
      </c>
      <c r="H95" s="3"/>
    </row>
    <row r="96" spans="1:8" x14ac:dyDescent="0.25">
      <c r="C96" s="12" t="s">
        <v>26</v>
      </c>
      <c r="D96" s="19">
        <f>SUM(D85:D95)</f>
        <v>31892.18</v>
      </c>
      <c r="E96" s="19">
        <f>SUM(E85:E95)</f>
        <v>279.45999999999998</v>
      </c>
      <c r="F96" s="19">
        <f>SUM(F85:F95)</f>
        <v>1353.5099999999998</v>
      </c>
      <c r="G96" s="19">
        <f>SUM(G85:G95)</f>
        <v>30818.129999999997</v>
      </c>
    </row>
    <row r="98" spans="1:8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2" t="s">
        <v>6</v>
      </c>
      <c r="H98" s="1" t="s">
        <v>7</v>
      </c>
    </row>
    <row r="99" spans="1:8" x14ac:dyDescent="0.25">
      <c r="A99" s="130" t="s">
        <v>187</v>
      </c>
      <c r="B99" s="130"/>
      <c r="C99" s="130"/>
      <c r="D99" s="130"/>
      <c r="E99" s="130"/>
      <c r="F99" s="130"/>
      <c r="G99" s="130"/>
      <c r="H99" s="130"/>
    </row>
    <row r="100" spans="1:8" ht="56.25" customHeight="1" x14ac:dyDescent="0.25">
      <c r="A100" s="7" t="s">
        <v>188</v>
      </c>
      <c r="B100" s="4" t="s">
        <v>189</v>
      </c>
      <c r="C100" s="4" t="s">
        <v>190</v>
      </c>
      <c r="D100" s="10">
        <v>3406.73</v>
      </c>
      <c r="E100" s="10"/>
      <c r="F100" s="10">
        <v>141.74</v>
      </c>
      <c r="G100" s="22">
        <f t="shared" ref="G100:G102" si="14">D100+E100-F100</f>
        <v>3264.99</v>
      </c>
      <c r="H100" s="3"/>
    </row>
    <row r="101" spans="1:8" ht="56.25" customHeight="1" x14ac:dyDescent="0.25">
      <c r="A101" s="7" t="s">
        <v>191</v>
      </c>
      <c r="B101" s="4" t="s">
        <v>192</v>
      </c>
      <c r="C101" s="4" t="s">
        <v>193</v>
      </c>
      <c r="D101" s="10">
        <v>2315.25</v>
      </c>
      <c r="E101" s="10">
        <v>26.93</v>
      </c>
      <c r="F101" s="10"/>
      <c r="G101" s="22">
        <f t="shared" si="14"/>
        <v>2342.1799999999998</v>
      </c>
      <c r="H101" s="3"/>
    </row>
    <row r="102" spans="1:8" ht="56.25" customHeight="1" x14ac:dyDescent="0.25">
      <c r="A102" s="7" t="s">
        <v>194</v>
      </c>
      <c r="B102" s="4" t="s">
        <v>195</v>
      </c>
      <c r="C102" s="4" t="s">
        <v>193</v>
      </c>
      <c r="D102" s="10">
        <v>2315.25</v>
      </c>
      <c r="E102" s="10">
        <v>26.93</v>
      </c>
      <c r="F102" s="10"/>
      <c r="G102" s="22">
        <f t="shared" si="14"/>
        <v>2342.1799999999998</v>
      </c>
      <c r="H102" s="3"/>
    </row>
    <row r="103" spans="1:8" x14ac:dyDescent="0.25">
      <c r="C103" s="12" t="s">
        <v>37</v>
      </c>
      <c r="D103" s="38">
        <f>SUM(D100:D102)</f>
        <v>8037.23</v>
      </c>
      <c r="E103" s="38">
        <f t="shared" ref="E103:G103" si="15">SUM(E100:E102)</f>
        <v>53.86</v>
      </c>
      <c r="F103" s="38">
        <f t="shared" si="15"/>
        <v>141.74</v>
      </c>
      <c r="G103" s="38">
        <f t="shared" si="15"/>
        <v>7949.35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196</v>
      </c>
      <c r="B106" s="130"/>
      <c r="C106" s="130"/>
      <c r="D106" s="130"/>
      <c r="E106" s="130"/>
      <c r="F106" s="130"/>
      <c r="G106" s="130"/>
      <c r="H106" s="130"/>
    </row>
    <row r="107" spans="1:8" ht="60" customHeight="1" x14ac:dyDescent="0.25">
      <c r="A107" s="7" t="s">
        <v>197</v>
      </c>
      <c r="B107" s="11" t="s">
        <v>198</v>
      </c>
      <c r="C107" s="4" t="s">
        <v>199</v>
      </c>
      <c r="D107" s="13">
        <v>1618.05</v>
      </c>
      <c r="E107" s="13">
        <v>108.16</v>
      </c>
      <c r="F107" s="13"/>
      <c r="G107" s="22">
        <f t="shared" ref="G107:G111" si="16">D107+E107-F107</f>
        <v>1726.21</v>
      </c>
      <c r="H107" s="3"/>
    </row>
    <row r="108" spans="1:8" ht="60" customHeight="1" x14ac:dyDescent="0.25">
      <c r="A108" s="7" t="s">
        <v>200</v>
      </c>
      <c r="B108" s="11" t="s">
        <v>201</v>
      </c>
      <c r="C108" s="4" t="s">
        <v>202</v>
      </c>
      <c r="D108" s="13">
        <v>1190.7</v>
      </c>
      <c r="E108" s="13">
        <v>135.51</v>
      </c>
      <c r="F108" s="13"/>
      <c r="G108" s="22">
        <f t="shared" si="16"/>
        <v>1326.21</v>
      </c>
      <c r="H108" s="3"/>
    </row>
    <row r="109" spans="1:8" ht="60" customHeight="1" x14ac:dyDescent="0.25">
      <c r="A109" s="7" t="s">
        <v>203</v>
      </c>
      <c r="B109" s="11" t="s">
        <v>204</v>
      </c>
      <c r="C109" s="4" t="s">
        <v>205</v>
      </c>
      <c r="D109" s="13">
        <v>1050</v>
      </c>
      <c r="E109" s="13">
        <v>144.66999999999999</v>
      </c>
      <c r="F109" s="13"/>
      <c r="G109" s="22">
        <f t="shared" si="16"/>
        <v>1194.67</v>
      </c>
      <c r="H109" s="3"/>
    </row>
    <row r="110" spans="1:8" ht="60" customHeight="1" x14ac:dyDescent="0.25">
      <c r="A110" s="7" t="s">
        <v>206</v>
      </c>
      <c r="B110" s="11" t="s">
        <v>207</v>
      </c>
      <c r="C110" s="4" t="s">
        <v>88</v>
      </c>
      <c r="D110" s="13">
        <v>2201.33</v>
      </c>
      <c r="E110" s="13">
        <v>39.32</v>
      </c>
      <c r="F110" s="13"/>
      <c r="G110" s="22">
        <f t="shared" si="16"/>
        <v>2240.65</v>
      </c>
      <c r="H110" s="3"/>
    </row>
    <row r="111" spans="1:8" ht="60" customHeight="1" x14ac:dyDescent="0.25">
      <c r="A111" s="7" t="s">
        <v>208</v>
      </c>
      <c r="B111" s="11" t="s">
        <v>209</v>
      </c>
      <c r="C111" s="4" t="s">
        <v>210</v>
      </c>
      <c r="D111" s="13">
        <v>1575</v>
      </c>
      <c r="E111" s="13">
        <v>110.92</v>
      </c>
      <c r="F111" s="13"/>
      <c r="G111" s="22">
        <f t="shared" si="16"/>
        <v>1685.92</v>
      </c>
      <c r="H111" s="3"/>
    </row>
    <row r="112" spans="1:8" x14ac:dyDescent="0.25">
      <c r="C112" s="12" t="s">
        <v>37</v>
      </c>
      <c r="D112" s="35">
        <f>SUM(D107:D111)</f>
        <v>7635.08</v>
      </c>
      <c r="E112" s="35">
        <f t="shared" ref="E112:G112" si="17">SUM(E107:E111)</f>
        <v>538.57999999999993</v>
      </c>
      <c r="F112" s="35">
        <f t="shared" si="17"/>
        <v>0</v>
      </c>
      <c r="G112" s="35">
        <f t="shared" si="17"/>
        <v>8173.66</v>
      </c>
      <c r="H112" s="9"/>
    </row>
    <row r="113" spans="1:8" x14ac:dyDescent="0.25">
      <c r="C113" s="12" t="s">
        <v>26</v>
      </c>
      <c r="D113" s="35">
        <f>D103+D112</f>
        <v>15672.31</v>
      </c>
      <c r="E113" s="35">
        <f t="shared" ref="E113:G113" si="18">E103+E112</f>
        <v>592.43999999999994</v>
      </c>
      <c r="F113" s="35">
        <f t="shared" si="18"/>
        <v>141.74</v>
      </c>
      <c r="G113" s="35">
        <f t="shared" si="18"/>
        <v>16123.01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65.25" customHeight="1" x14ac:dyDescent="0.25">
      <c r="A117" s="7" t="s">
        <v>212</v>
      </c>
      <c r="B117" s="4" t="s">
        <v>213</v>
      </c>
      <c r="C117" s="4" t="s">
        <v>214</v>
      </c>
      <c r="D117" s="13">
        <v>8400</v>
      </c>
      <c r="E117" s="13"/>
      <c r="F117" s="13">
        <v>1247.05</v>
      </c>
      <c r="G117" s="22">
        <f t="shared" ref="G117:G126" si="19">D117+E117-F117</f>
        <v>7152.95</v>
      </c>
      <c r="H117" s="3"/>
    </row>
    <row r="118" spans="1:8" ht="65.25" customHeight="1" x14ac:dyDescent="0.25">
      <c r="A118" s="7" t="s">
        <v>306</v>
      </c>
      <c r="B118" s="4" t="s">
        <v>216</v>
      </c>
      <c r="C118" s="4" t="s">
        <v>217</v>
      </c>
      <c r="D118" s="13">
        <v>3858.75</v>
      </c>
      <c r="E118" s="13"/>
      <c r="F118" s="13">
        <v>326.49</v>
      </c>
      <c r="G118" s="22">
        <f t="shared" si="19"/>
        <v>3532.26</v>
      </c>
      <c r="H118" s="3"/>
    </row>
    <row r="119" spans="1:8" ht="65.25" customHeight="1" x14ac:dyDescent="0.25">
      <c r="A119" s="7" t="s">
        <v>218</v>
      </c>
      <c r="B119" s="4" t="s">
        <v>219</v>
      </c>
      <c r="C119" s="4" t="s">
        <v>217</v>
      </c>
      <c r="D119" s="13">
        <v>3858.75</v>
      </c>
      <c r="E119" s="13"/>
      <c r="F119" s="13">
        <v>326.49</v>
      </c>
      <c r="G119" s="22">
        <f t="shared" si="19"/>
        <v>3532.26</v>
      </c>
      <c r="H119" s="3"/>
    </row>
    <row r="120" spans="1:8" ht="65.25" customHeight="1" x14ac:dyDescent="0.25">
      <c r="A120" s="7" t="s">
        <v>220</v>
      </c>
      <c r="B120" s="4" t="s">
        <v>221</v>
      </c>
      <c r="C120" s="4" t="s">
        <v>217</v>
      </c>
      <c r="D120" s="13">
        <v>3858.75</v>
      </c>
      <c r="E120" s="13"/>
      <c r="F120" s="13">
        <v>326.49</v>
      </c>
      <c r="G120" s="22">
        <f t="shared" si="19"/>
        <v>3532.26</v>
      </c>
      <c r="H120" s="3"/>
    </row>
    <row r="121" spans="1:8" ht="65.25" customHeight="1" x14ac:dyDescent="0.25">
      <c r="A121" s="7" t="s">
        <v>222</v>
      </c>
      <c r="B121" s="4" t="s">
        <v>223</v>
      </c>
      <c r="C121" s="4" t="s">
        <v>217</v>
      </c>
      <c r="D121" s="13">
        <v>3858.75</v>
      </c>
      <c r="E121" s="13"/>
      <c r="F121" s="13">
        <v>326.49</v>
      </c>
      <c r="G121" s="22">
        <f t="shared" si="19"/>
        <v>3532.26</v>
      </c>
      <c r="H121" s="3"/>
    </row>
    <row r="122" spans="1:8" ht="65.25" customHeight="1" x14ac:dyDescent="0.25">
      <c r="A122" s="7" t="s">
        <v>226</v>
      </c>
      <c r="B122" s="4" t="s">
        <v>227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65.25" customHeight="1" x14ac:dyDescent="0.25">
      <c r="A123" s="7" t="s">
        <v>316</v>
      </c>
      <c r="B123" s="4" t="s">
        <v>315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65.25" customHeight="1" x14ac:dyDescent="0.25">
      <c r="A124" s="7" t="s">
        <v>228</v>
      </c>
      <c r="B124" s="4" t="s">
        <v>229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65.25" customHeight="1" x14ac:dyDescent="0.25">
      <c r="A125" s="7" t="s">
        <v>230</v>
      </c>
      <c r="B125" s="4" t="s">
        <v>231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65.25" customHeight="1" x14ac:dyDescent="0.25">
      <c r="A126" s="7" t="s">
        <v>232</v>
      </c>
      <c r="B126" s="4" t="s">
        <v>233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x14ac:dyDescent="0.25">
      <c r="A127" s="16"/>
      <c r="B127" s="17"/>
      <c r="C127" s="2" t="s">
        <v>26</v>
      </c>
      <c r="D127" s="39">
        <f>SUM(D117:D126)</f>
        <v>43128.75</v>
      </c>
      <c r="E127" s="39">
        <f>SUM(E117:E126)</f>
        <v>0</v>
      </c>
      <c r="F127" s="39">
        <f>SUM(F117:F126)</f>
        <v>4185.4599999999991</v>
      </c>
      <c r="G127" s="39">
        <f>SUM(G117:G126)</f>
        <v>38943.290000000008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59.25" customHeight="1" x14ac:dyDescent="0.25">
      <c r="A131" s="11" t="s">
        <v>235</v>
      </c>
      <c r="B131" s="4" t="s">
        <v>236</v>
      </c>
      <c r="C131" s="4" t="s">
        <v>237</v>
      </c>
      <c r="D131" s="10">
        <v>7350</v>
      </c>
      <c r="E131" s="3"/>
      <c r="F131" s="10">
        <v>1022.77</v>
      </c>
      <c r="G131" s="15">
        <f>D131+E131-F131</f>
        <v>6327.23</v>
      </c>
      <c r="H131" s="3"/>
    </row>
    <row r="132" spans="1:8" ht="59.25" customHeight="1" x14ac:dyDescent="0.25">
      <c r="A132" s="11" t="s">
        <v>238</v>
      </c>
      <c r="B132" s="4" t="s">
        <v>239</v>
      </c>
      <c r="C132" s="4" t="s">
        <v>240</v>
      </c>
      <c r="D132" s="10">
        <v>4051.95</v>
      </c>
      <c r="E132" s="3"/>
      <c r="F132" s="10">
        <v>357.4</v>
      </c>
      <c r="G132" s="15">
        <f t="shared" ref="G132:G141" si="20">D132+E132-F132</f>
        <v>3694.5499999999997</v>
      </c>
      <c r="H132" s="34"/>
    </row>
    <row r="133" spans="1:8" ht="59.25" customHeight="1" x14ac:dyDescent="0.25">
      <c r="A133" s="11" t="s">
        <v>317</v>
      </c>
      <c r="B133" s="4" t="s">
        <v>318</v>
      </c>
      <c r="C133" s="4" t="s">
        <v>240</v>
      </c>
      <c r="D133" s="10">
        <v>4051.95</v>
      </c>
      <c r="E133" s="3"/>
      <c r="F133" s="10">
        <v>357.4</v>
      </c>
      <c r="G133" s="15">
        <f t="shared" si="20"/>
        <v>3694.5499999999997</v>
      </c>
      <c r="H133" s="34"/>
    </row>
    <row r="134" spans="1:8" ht="59.25" customHeight="1" x14ac:dyDescent="0.25">
      <c r="A134" s="11" t="s">
        <v>244</v>
      </c>
      <c r="B134" s="4" t="s">
        <v>245</v>
      </c>
      <c r="C134" s="4" t="s">
        <v>243</v>
      </c>
      <c r="D134" s="10">
        <v>2949.45</v>
      </c>
      <c r="E134" s="3"/>
      <c r="F134" s="10">
        <v>71.47</v>
      </c>
      <c r="G134" s="15">
        <f t="shared" si="20"/>
        <v>2877.98</v>
      </c>
      <c r="H134" s="3"/>
    </row>
    <row r="135" spans="1:8" ht="59.25" customHeight="1" x14ac:dyDescent="0.25">
      <c r="A135" s="11" t="s">
        <v>246</v>
      </c>
      <c r="B135" s="4" t="s">
        <v>247</v>
      </c>
      <c r="C135" s="4" t="s">
        <v>243</v>
      </c>
      <c r="D135" s="10">
        <v>2949.45</v>
      </c>
      <c r="E135" s="3"/>
      <c r="F135" s="10">
        <v>71.47</v>
      </c>
      <c r="G135" s="15">
        <f t="shared" si="20"/>
        <v>2877.98</v>
      </c>
      <c r="H135" s="3"/>
    </row>
    <row r="136" spans="1:8" ht="59.25" customHeight="1" x14ac:dyDescent="0.25">
      <c r="A136" s="11" t="s">
        <v>248</v>
      </c>
      <c r="B136" s="4" t="s">
        <v>249</v>
      </c>
      <c r="C136" s="4" t="s">
        <v>243</v>
      </c>
      <c r="D136" s="10">
        <v>2949.45</v>
      </c>
      <c r="E136" s="3"/>
      <c r="F136" s="10">
        <v>71.47</v>
      </c>
      <c r="G136" s="15">
        <f t="shared" si="20"/>
        <v>2877.98</v>
      </c>
      <c r="H136" s="3"/>
    </row>
    <row r="137" spans="1:8" ht="59.25" customHeight="1" x14ac:dyDescent="0.25">
      <c r="A137" s="11" t="s">
        <v>252</v>
      </c>
      <c r="B137" s="4" t="s">
        <v>253</v>
      </c>
      <c r="C137" s="4" t="s">
        <v>243</v>
      </c>
      <c r="D137" s="10">
        <v>2949.45</v>
      </c>
      <c r="E137" s="3"/>
      <c r="F137" s="10">
        <v>71.47</v>
      </c>
      <c r="G137" s="15">
        <f t="shared" si="20"/>
        <v>2877.98</v>
      </c>
      <c r="H137" s="3"/>
    </row>
    <row r="138" spans="1:8" ht="59.25" customHeight="1" x14ac:dyDescent="0.25">
      <c r="A138" s="11" t="s">
        <v>266</v>
      </c>
      <c r="B138" s="4" t="s">
        <v>254</v>
      </c>
      <c r="C138" s="4" t="s">
        <v>243</v>
      </c>
      <c r="D138" s="10">
        <v>2949.45</v>
      </c>
      <c r="E138" s="3"/>
      <c r="F138" s="10">
        <v>71.47</v>
      </c>
      <c r="G138" s="15">
        <f t="shared" si="20"/>
        <v>2877.98</v>
      </c>
      <c r="H138" s="3"/>
    </row>
    <row r="139" spans="1:8" ht="59.25" customHeight="1" x14ac:dyDescent="0.25">
      <c r="A139" s="11" t="s">
        <v>258</v>
      </c>
      <c r="B139" s="4" t="s">
        <v>257</v>
      </c>
      <c r="C139" s="4" t="s">
        <v>243</v>
      </c>
      <c r="D139" s="10">
        <v>2949.45</v>
      </c>
      <c r="E139" s="3"/>
      <c r="F139" s="10">
        <v>71.47</v>
      </c>
      <c r="G139" s="15">
        <f t="shared" si="20"/>
        <v>2877.98</v>
      </c>
      <c r="H139" s="3"/>
    </row>
    <row r="140" spans="1:8" ht="59.25" customHeight="1" x14ac:dyDescent="0.25">
      <c r="A140" s="41" t="s">
        <v>259</v>
      </c>
      <c r="B140" s="42" t="s">
        <v>260</v>
      </c>
      <c r="C140" s="42" t="s">
        <v>243</v>
      </c>
      <c r="D140" s="43">
        <v>2949.45</v>
      </c>
      <c r="E140" s="44"/>
      <c r="F140" s="43">
        <v>71.47</v>
      </c>
      <c r="G140" s="45">
        <f t="shared" si="20"/>
        <v>2877.98</v>
      </c>
      <c r="H140" s="44"/>
    </row>
    <row r="141" spans="1:8" ht="59.25" customHeight="1" x14ac:dyDescent="0.25">
      <c r="A141" s="11" t="s">
        <v>312</v>
      </c>
      <c r="B141" s="4" t="s">
        <v>313</v>
      </c>
      <c r="C141" s="4" t="s">
        <v>243</v>
      </c>
      <c r="D141" s="10">
        <v>2949.45</v>
      </c>
      <c r="E141" s="3"/>
      <c r="F141" s="10">
        <v>71.47</v>
      </c>
      <c r="G141" s="15">
        <f t="shared" si="20"/>
        <v>2877.98</v>
      </c>
      <c r="H141" s="3"/>
    </row>
    <row r="142" spans="1:8" x14ac:dyDescent="0.25">
      <c r="A142" s="14"/>
      <c r="C142" s="29" t="s">
        <v>26</v>
      </c>
      <c r="D142" s="40">
        <f>SUM(D131:D141)</f>
        <v>39049.5</v>
      </c>
      <c r="E142" s="40"/>
      <c r="F142" s="40">
        <f>SUM(F131:F141)</f>
        <v>2309.3299999999995</v>
      </c>
      <c r="G142" s="40">
        <f>SUM(G131:G141)</f>
        <v>36740.17</v>
      </c>
    </row>
    <row r="143" spans="1:8" x14ac:dyDescent="0.25">
      <c r="A143" s="32"/>
    </row>
    <row r="144" spans="1:8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2" t="s">
        <v>6</v>
      </c>
      <c r="H144" s="1" t="s">
        <v>7</v>
      </c>
    </row>
    <row r="145" spans="1:8" ht="61.5" customHeight="1" x14ac:dyDescent="0.25">
      <c r="A145" s="7" t="s">
        <v>276</v>
      </c>
      <c r="B145" s="4" t="s">
        <v>275</v>
      </c>
      <c r="C145" s="4" t="s">
        <v>292</v>
      </c>
      <c r="D145" s="10">
        <v>588</v>
      </c>
      <c r="E145" s="13">
        <v>174.24</v>
      </c>
      <c r="F145" s="11"/>
      <c r="G145" s="22">
        <f>D145+E145</f>
        <v>762.24</v>
      </c>
      <c r="H145" s="3"/>
    </row>
    <row r="146" spans="1:8" ht="61.5" customHeight="1" x14ac:dyDescent="0.25">
      <c r="A146" s="7" t="s">
        <v>277</v>
      </c>
      <c r="B146" s="4" t="s">
        <v>302</v>
      </c>
      <c r="C146" s="4" t="s">
        <v>293</v>
      </c>
      <c r="D146" s="10">
        <v>588</v>
      </c>
      <c r="E146" s="13">
        <v>174.24</v>
      </c>
      <c r="F146" s="3"/>
      <c r="G146" s="22">
        <f t="shared" ref="G146:G153" si="21">D146+E146</f>
        <v>762.24</v>
      </c>
      <c r="H146" s="3"/>
    </row>
    <row r="147" spans="1:8" ht="61.5" customHeight="1" x14ac:dyDescent="0.25">
      <c r="A147" s="7" t="s">
        <v>278</v>
      </c>
      <c r="B147" s="4" t="s">
        <v>279</v>
      </c>
      <c r="C147" s="4" t="s">
        <v>294</v>
      </c>
      <c r="D147" s="10">
        <v>588</v>
      </c>
      <c r="E147" s="13">
        <v>174.24</v>
      </c>
      <c r="F147" s="3"/>
      <c r="G147" s="22">
        <f t="shared" si="21"/>
        <v>762.24</v>
      </c>
      <c r="H147" s="3"/>
    </row>
    <row r="148" spans="1:8" ht="61.5" customHeight="1" x14ac:dyDescent="0.25">
      <c r="A148" s="7" t="s">
        <v>280</v>
      </c>
      <c r="B148" s="4" t="s">
        <v>281</v>
      </c>
      <c r="C148" s="4" t="s">
        <v>295</v>
      </c>
      <c r="D148" s="10">
        <v>588</v>
      </c>
      <c r="E148" s="13">
        <v>174.24</v>
      </c>
      <c r="F148" s="3"/>
      <c r="G148" s="22">
        <f t="shared" si="21"/>
        <v>762.24</v>
      </c>
      <c r="H148" s="3"/>
    </row>
    <row r="149" spans="1:8" ht="61.5" customHeight="1" x14ac:dyDescent="0.25">
      <c r="A149" s="7" t="s">
        <v>282</v>
      </c>
      <c r="B149" s="4" t="s">
        <v>283</v>
      </c>
      <c r="C149" s="4" t="s">
        <v>296</v>
      </c>
      <c r="D149" s="10">
        <v>588</v>
      </c>
      <c r="E149" s="13">
        <v>174.24</v>
      </c>
      <c r="F149" s="3"/>
      <c r="G149" s="22">
        <f t="shared" si="21"/>
        <v>762.24</v>
      </c>
      <c r="H149" s="3"/>
    </row>
    <row r="150" spans="1:8" ht="61.5" customHeight="1" x14ac:dyDescent="0.25">
      <c r="A150" s="7" t="s">
        <v>284</v>
      </c>
      <c r="B150" s="4" t="s">
        <v>285</v>
      </c>
      <c r="C150" s="4" t="s">
        <v>297</v>
      </c>
      <c r="D150" s="10">
        <v>588</v>
      </c>
      <c r="E150" s="13">
        <v>174.24</v>
      </c>
      <c r="F150" s="3"/>
      <c r="G150" s="22">
        <f t="shared" si="21"/>
        <v>762.24</v>
      </c>
      <c r="H150" s="3"/>
    </row>
    <row r="151" spans="1:8" ht="61.5" customHeight="1" x14ac:dyDescent="0.25">
      <c r="A151" s="7" t="s">
        <v>286</v>
      </c>
      <c r="B151" s="4" t="s">
        <v>287</v>
      </c>
      <c r="C151" s="4" t="s">
        <v>298</v>
      </c>
      <c r="D151" s="10">
        <v>588</v>
      </c>
      <c r="E151" s="13">
        <v>174.24</v>
      </c>
      <c r="F151" s="3"/>
      <c r="G151" s="22">
        <f t="shared" si="21"/>
        <v>762.24</v>
      </c>
      <c r="H151" s="3"/>
    </row>
    <row r="152" spans="1:8" ht="61.5" customHeight="1" x14ac:dyDescent="0.25">
      <c r="A152" s="7" t="s">
        <v>288</v>
      </c>
      <c r="B152" s="4" t="s">
        <v>289</v>
      </c>
      <c r="C152" s="4" t="s">
        <v>299</v>
      </c>
      <c r="D152" s="10">
        <v>588</v>
      </c>
      <c r="E152" s="13">
        <v>174.24</v>
      </c>
      <c r="F152" s="3"/>
      <c r="G152" s="22">
        <f t="shared" si="21"/>
        <v>762.24</v>
      </c>
      <c r="H152" s="3"/>
    </row>
    <row r="153" spans="1:8" ht="61.5" customHeight="1" x14ac:dyDescent="0.25">
      <c r="A153" s="7" t="s">
        <v>290</v>
      </c>
      <c r="B153" s="4" t="s">
        <v>291</v>
      </c>
      <c r="C153" s="4" t="s">
        <v>300</v>
      </c>
      <c r="D153" s="10">
        <v>588</v>
      </c>
      <c r="E153" s="13">
        <v>174.24</v>
      </c>
      <c r="F153" s="3"/>
      <c r="G153" s="22">
        <f t="shared" si="21"/>
        <v>762.24</v>
      </c>
      <c r="H153" s="3"/>
    </row>
    <row r="154" spans="1:8" x14ac:dyDescent="0.25">
      <c r="C154" s="2" t="s">
        <v>26</v>
      </c>
      <c r="D154" s="35">
        <f>SUM(D145:D153)</f>
        <v>5292</v>
      </c>
      <c r="E154" s="35">
        <f>SUM(E145:E153)</f>
        <v>1568.16</v>
      </c>
      <c r="F154" s="35">
        <f>SUM(F145:F153)</f>
        <v>0</v>
      </c>
      <c r="G154" s="35">
        <f>SUM(G145:G153)</f>
        <v>6860.1599999999989</v>
      </c>
    </row>
  </sheetData>
  <mergeCells count="15">
    <mergeCell ref="A106:H106"/>
    <mergeCell ref="A116:H116"/>
    <mergeCell ref="A130:H130"/>
    <mergeCell ref="A45:H45"/>
    <mergeCell ref="A55:H55"/>
    <mergeCell ref="A64:H64"/>
    <mergeCell ref="A69:H69"/>
    <mergeCell ref="A84:H84"/>
    <mergeCell ref="A99:H99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Header>&amp;CNOMINADE EMPLEADOS DEL H. AYUNTAMIENTO DE ATENGO, JAL.
CORRESPONDIENTE DEL PERIODO    DE    01       AL    15 DE  NOVIIEMBRE   2013.</oddHeader>
    <oddFooter>&amp;L____________________________________________________
C.D ROSENDO PEREZ LEPE
PRESIDENTE MUNICIPAL&amp;R____________________________________________________
LIC.KARINA MAGAÑA PATIÑO
SECRETARIO GENERAL</oddFooter>
  </headerFooter>
  <rowBreaks count="8" manualBreakCount="8">
    <brk id="18" max="16383" man="1"/>
    <brk id="42" max="16383" man="1"/>
    <brk id="61" max="16383" man="1"/>
    <brk id="81" max="16383" man="1"/>
    <brk id="96" max="16383" man="1"/>
    <brk id="113" max="16383" man="1"/>
    <brk id="127" max="7" man="1"/>
    <brk id="142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opLeftCell="A150" zoomScaleNormal="100" workbookViewId="0">
      <selection activeCell="A158" sqref="A158"/>
    </sheetView>
  </sheetViews>
  <sheetFormatPr baseColWidth="10" defaultRowHeight="15" x14ac:dyDescent="0.25"/>
  <cols>
    <col min="1" max="1" width="37.42578125" customWidth="1"/>
    <col min="2" max="2" width="13.85546875" customWidth="1"/>
    <col min="3" max="3" width="36.42578125" customWidth="1"/>
    <col min="4" max="4" width="13.140625" customWidth="1"/>
    <col min="5" max="5" width="12.42578125" customWidth="1"/>
    <col min="6" max="6" width="12.28515625" customWidth="1"/>
    <col min="7" max="7" width="12.5703125" customWidth="1"/>
    <col min="8" max="8" width="43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4.7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54.7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</row>
    <row r="5" spans="1:8" ht="54.7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54.7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54.7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54.7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3.7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3.75" customHeight="1" x14ac:dyDescent="0.25">
      <c r="A14" s="7" t="s">
        <v>314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3.7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3.7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0.7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0.7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59.2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4.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7.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0" si="6">D38+E38-F38</f>
        <v>3201.63</v>
      </c>
      <c r="H38" s="3"/>
    </row>
    <row r="39" spans="1:8" ht="67.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7.5" customHeight="1" x14ac:dyDescent="0.25">
      <c r="A40" s="7" t="s">
        <v>68</v>
      </c>
      <c r="B40" s="4" t="s">
        <v>69</v>
      </c>
      <c r="C40" s="4" t="s">
        <v>70</v>
      </c>
      <c r="D40" s="10">
        <v>1548.75</v>
      </c>
      <c r="E40" s="10">
        <v>112.6</v>
      </c>
      <c r="F40" s="10"/>
      <c r="G40" s="22">
        <f t="shared" si="6"/>
        <v>1661.35</v>
      </c>
      <c r="H40" s="3"/>
    </row>
    <row r="41" spans="1:8" x14ac:dyDescent="0.25">
      <c r="C41" s="2" t="s">
        <v>37</v>
      </c>
      <c r="D41" s="35">
        <f>SUM(D38:D40)</f>
        <v>7089.08</v>
      </c>
      <c r="E41" s="35">
        <f>SUM(E38:E40)</f>
        <v>151.53</v>
      </c>
      <c r="F41" s="35">
        <f>SUM(F38:F40)</f>
        <v>133.69999999999999</v>
      </c>
      <c r="G41" s="35">
        <f>SUM(G38:G40)</f>
        <v>7106.91</v>
      </c>
    </row>
    <row r="42" spans="1:8" x14ac:dyDescent="0.25">
      <c r="C42" s="2" t="s">
        <v>26</v>
      </c>
      <c r="D42" s="35">
        <f>D24+D29+D34+D41</f>
        <v>20446.66</v>
      </c>
      <c r="E42" s="35">
        <f>E24+E29+E34+E41</f>
        <v>151.53</v>
      </c>
      <c r="F42" s="35">
        <f>F24+F29+F34+F41</f>
        <v>770.87000000000012</v>
      </c>
      <c r="G42" s="35">
        <f>G24+G29+G34+G41</f>
        <v>19827.32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7.75" customHeight="1" x14ac:dyDescent="0.25">
      <c r="A46" s="7" t="s">
        <v>72</v>
      </c>
      <c r="B46" s="4" t="s">
        <v>73</v>
      </c>
      <c r="C46" s="4" t="s">
        <v>74</v>
      </c>
      <c r="D46" s="10">
        <v>3257.1</v>
      </c>
      <c r="E46" s="10"/>
      <c r="F46" s="10">
        <v>125.19</v>
      </c>
      <c r="G46" s="22">
        <f t="shared" ref="G46:G51" si="7">D46+E46-F46</f>
        <v>3131.91</v>
      </c>
      <c r="H46" s="3"/>
    </row>
    <row r="47" spans="1:8" ht="57.75" customHeight="1" x14ac:dyDescent="0.25">
      <c r="A47" s="7" t="s">
        <v>75</v>
      </c>
      <c r="B47" s="4" t="s">
        <v>76</v>
      </c>
      <c r="C47" s="4" t="s">
        <v>13</v>
      </c>
      <c r="D47" s="10">
        <v>2293.1999999999998</v>
      </c>
      <c r="E47" s="10">
        <v>29.33</v>
      </c>
      <c r="F47" s="10"/>
      <c r="G47" s="22">
        <f t="shared" si="7"/>
        <v>2322.5299999999997</v>
      </c>
      <c r="H47" s="3"/>
    </row>
    <row r="48" spans="1:8" ht="57.75" customHeight="1" x14ac:dyDescent="0.25">
      <c r="A48" s="7" t="s">
        <v>77</v>
      </c>
      <c r="B48" s="4" t="s">
        <v>78</v>
      </c>
      <c r="C48" s="4" t="s">
        <v>79</v>
      </c>
      <c r="D48" s="10">
        <v>1890</v>
      </c>
      <c r="E48" s="10">
        <v>78.760000000000005</v>
      </c>
      <c r="F48" s="10"/>
      <c r="G48" s="22">
        <f t="shared" si="7"/>
        <v>1968.76</v>
      </c>
      <c r="H48" s="3"/>
    </row>
    <row r="49" spans="1:8" ht="57.75" customHeight="1" x14ac:dyDescent="0.25">
      <c r="A49" s="7" t="s">
        <v>83</v>
      </c>
      <c r="B49" s="4" t="s">
        <v>84</v>
      </c>
      <c r="C49" s="4" t="s">
        <v>85</v>
      </c>
      <c r="D49" s="10">
        <v>1312.5</v>
      </c>
      <c r="E49" s="10">
        <v>127.72</v>
      </c>
      <c r="F49" s="10"/>
      <c r="G49" s="22">
        <f t="shared" si="7"/>
        <v>1440.22</v>
      </c>
      <c r="H49" s="3"/>
    </row>
    <row r="50" spans="1:8" ht="57.75" customHeight="1" x14ac:dyDescent="0.25">
      <c r="A50" s="7" t="s">
        <v>89</v>
      </c>
      <c r="B50" s="4" t="s">
        <v>90</v>
      </c>
      <c r="C50" s="4" t="s">
        <v>91</v>
      </c>
      <c r="D50" s="10">
        <v>1470</v>
      </c>
      <c r="E50" s="10">
        <v>117.64</v>
      </c>
      <c r="F50" s="10"/>
      <c r="G50" s="22">
        <f t="shared" si="7"/>
        <v>1587.64</v>
      </c>
      <c r="H50" s="3"/>
    </row>
    <row r="51" spans="1:8" ht="57.75" customHeight="1" x14ac:dyDescent="0.25">
      <c r="A51" s="7" t="s">
        <v>92</v>
      </c>
      <c r="B51" s="4" t="s">
        <v>93</v>
      </c>
      <c r="C51" s="4" t="s">
        <v>94</v>
      </c>
      <c r="D51" s="10">
        <v>2625</v>
      </c>
      <c r="E51" s="10"/>
      <c r="F51" s="10">
        <v>21.17</v>
      </c>
      <c r="G51" s="22">
        <f t="shared" si="7"/>
        <v>2603.83</v>
      </c>
      <c r="H51" s="3"/>
    </row>
    <row r="52" spans="1:8" x14ac:dyDescent="0.25">
      <c r="C52" s="2" t="s">
        <v>37</v>
      </c>
      <c r="D52" s="35">
        <f>SUM(D46:D51)</f>
        <v>12847.8</v>
      </c>
      <c r="E52" s="35">
        <f>SUM(E46:E51)</f>
        <v>353.45</v>
      </c>
      <c r="F52" s="35">
        <f>SUM(F46:F51)</f>
        <v>146.36000000000001</v>
      </c>
      <c r="G52" s="35">
        <f>SUM(G46:G51)</f>
        <v>13054.89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3.75" customHeight="1" x14ac:dyDescent="0.25">
      <c r="A56" s="7" t="s">
        <v>96</v>
      </c>
      <c r="B56" s="4" t="s">
        <v>97</v>
      </c>
      <c r="C56" s="4" t="s">
        <v>98</v>
      </c>
      <c r="D56" s="10">
        <v>10769.85</v>
      </c>
      <c r="E56" s="10"/>
      <c r="F56" s="10">
        <v>1764.38</v>
      </c>
      <c r="G56" s="22">
        <f t="shared" ref="G56:G59" si="8">D56+E56-F56</f>
        <v>9005.4700000000012</v>
      </c>
      <c r="H56" s="3"/>
    </row>
    <row r="57" spans="1:8" ht="63.75" customHeight="1" x14ac:dyDescent="0.25">
      <c r="A57" s="7" t="s">
        <v>102</v>
      </c>
      <c r="B57" s="4" t="s">
        <v>103</v>
      </c>
      <c r="C57" s="4" t="s">
        <v>104</v>
      </c>
      <c r="D57" s="10">
        <v>3858.75</v>
      </c>
      <c r="E57" s="10"/>
      <c r="F57" s="10">
        <v>326.49</v>
      </c>
      <c r="G57" s="22">
        <f t="shared" si="8"/>
        <v>3532.26</v>
      </c>
      <c r="H57" s="3"/>
    </row>
    <row r="58" spans="1:8" ht="63.75" customHeight="1" x14ac:dyDescent="0.25">
      <c r="A58" s="7" t="s">
        <v>105</v>
      </c>
      <c r="B58" s="4" t="s">
        <v>106</v>
      </c>
      <c r="C58" s="4" t="s">
        <v>107</v>
      </c>
      <c r="D58" s="10">
        <v>2568.83</v>
      </c>
      <c r="E58" s="10"/>
      <c r="F58" s="10">
        <v>15.06</v>
      </c>
      <c r="G58" s="22">
        <f t="shared" si="8"/>
        <v>2553.77</v>
      </c>
      <c r="H58" s="3"/>
    </row>
    <row r="59" spans="1:8" ht="63.75" customHeight="1" x14ac:dyDescent="0.25">
      <c r="A59" s="7" t="s">
        <v>108</v>
      </c>
      <c r="B59" s="4" t="s">
        <v>109</v>
      </c>
      <c r="C59" s="5" t="s">
        <v>311</v>
      </c>
      <c r="D59" s="10">
        <v>3335.33</v>
      </c>
      <c r="E59" s="10"/>
      <c r="F59" s="10">
        <v>133.69999999999999</v>
      </c>
      <c r="G59" s="22">
        <f t="shared" si="8"/>
        <v>3201.63</v>
      </c>
      <c r="H59" s="3"/>
    </row>
    <row r="60" spans="1:8" x14ac:dyDescent="0.25">
      <c r="C60" s="2" t="s">
        <v>37</v>
      </c>
      <c r="D60" s="35">
        <f>SUM(D56:D59)</f>
        <v>20532.760000000002</v>
      </c>
      <c r="E60" s="35">
        <f>SUM(E56:E59)</f>
        <v>0</v>
      </c>
      <c r="F60" s="35">
        <f>SUM(F56:F59)</f>
        <v>2239.6299999999997</v>
      </c>
      <c r="G60" s="35">
        <f>SUM(G56:G59)</f>
        <v>18293.13</v>
      </c>
    </row>
    <row r="61" spans="1:8" x14ac:dyDescent="0.25">
      <c r="C61" s="2" t="s">
        <v>26</v>
      </c>
      <c r="D61" s="35">
        <f>D52+D60</f>
        <v>33380.559999999998</v>
      </c>
      <c r="E61" s="35">
        <f>E52+E60</f>
        <v>353.45</v>
      </c>
      <c r="F61" s="35">
        <f>F52+F60</f>
        <v>2385.9899999999998</v>
      </c>
      <c r="G61" s="35">
        <f>G52+G60</f>
        <v>31348.02</v>
      </c>
    </row>
    <row r="63" spans="1:8" x14ac:dyDescent="0.2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2" t="s">
        <v>6</v>
      </c>
      <c r="H63" s="1" t="s">
        <v>7</v>
      </c>
    </row>
    <row r="64" spans="1:8" x14ac:dyDescent="0.25">
      <c r="A64" s="132" t="s">
        <v>118</v>
      </c>
      <c r="B64" s="132"/>
      <c r="C64" s="132"/>
      <c r="D64" s="132"/>
      <c r="E64" s="132"/>
      <c r="F64" s="132"/>
      <c r="G64" s="132"/>
      <c r="H64" s="132"/>
    </row>
    <row r="65" spans="1:8" ht="57.75" customHeight="1" x14ac:dyDescent="0.25">
      <c r="A65" s="7" t="s">
        <v>111</v>
      </c>
      <c r="B65" s="4" t="s">
        <v>112</v>
      </c>
      <c r="C65" s="4" t="s">
        <v>113</v>
      </c>
      <c r="D65" s="10">
        <v>4676.7</v>
      </c>
      <c r="E65" s="10"/>
      <c r="F65" s="10">
        <v>465.57</v>
      </c>
      <c r="G65" s="22">
        <f t="shared" ref="G65" si="9">D65+E65-F65</f>
        <v>4211.13</v>
      </c>
      <c r="H65" s="3"/>
    </row>
    <row r="66" spans="1:8" x14ac:dyDescent="0.25">
      <c r="C66" s="12" t="s">
        <v>37</v>
      </c>
      <c r="D66" s="35">
        <f>SUM(D65:D65)</f>
        <v>4676.7</v>
      </c>
      <c r="E66" s="35">
        <f>SUM(E65:E65)</f>
        <v>0</v>
      </c>
      <c r="F66" s="35">
        <f>SUM(F65:F65)</f>
        <v>465.57</v>
      </c>
      <c r="G66" s="35">
        <f>SUM(G65:G65)</f>
        <v>4211.13</v>
      </c>
    </row>
    <row r="68" spans="1:8" x14ac:dyDescent="0.25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2" t="s">
        <v>6</v>
      </c>
      <c r="H68" s="1" t="s">
        <v>7</v>
      </c>
    </row>
    <row r="69" spans="1:8" x14ac:dyDescent="0.25">
      <c r="A69" s="133" t="s">
        <v>117</v>
      </c>
      <c r="B69" s="133"/>
      <c r="C69" s="133"/>
      <c r="D69" s="133"/>
      <c r="E69" s="133"/>
      <c r="F69" s="133"/>
      <c r="G69" s="133"/>
      <c r="H69" s="133"/>
    </row>
    <row r="70" spans="1:8" ht="54.75" customHeight="1" x14ac:dyDescent="0.25">
      <c r="A70" s="11" t="s">
        <v>119</v>
      </c>
      <c r="B70" s="4" t="s">
        <v>120</v>
      </c>
      <c r="C70" s="4" t="s">
        <v>121</v>
      </c>
      <c r="D70" s="10">
        <v>8295</v>
      </c>
      <c r="E70" s="10"/>
      <c r="F70" s="13">
        <v>1224.6199999999999</v>
      </c>
      <c r="G70" s="22">
        <f t="shared" ref="G70:G78" si="10">D70+E70-F70</f>
        <v>7070.38</v>
      </c>
      <c r="H70" s="3"/>
    </row>
    <row r="71" spans="1:8" ht="54.75" customHeight="1" x14ac:dyDescent="0.25">
      <c r="A71" s="11" t="s">
        <v>122</v>
      </c>
      <c r="B71" s="4" t="s">
        <v>123</v>
      </c>
      <c r="C71" s="4" t="s">
        <v>124</v>
      </c>
      <c r="D71" s="10">
        <v>3756.9</v>
      </c>
      <c r="E71" s="10"/>
      <c r="F71" s="13">
        <v>310.19</v>
      </c>
      <c r="G71" s="22">
        <f t="shared" si="10"/>
        <v>3446.71</v>
      </c>
      <c r="H71" s="3"/>
    </row>
    <row r="72" spans="1:8" ht="54.75" customHeight="1" x14ac:dyDescent="0.25">
      <c r="A72" s="11" t="s">
        <v>125</v>
      </c>
      <c r="B72" s="4" t="s">
        <v>126</v>
      </c>
      <c r="C72" s="4" t="s">
        <v>127</v>
      </c>
      <c r="D72" s="10">
        <v>2910.6</v>
      </c>
      <c r="E72" s="10"/>
      <c r="F72" s="13">
        <v>67.239999999999995</v>
      </c>
      <c r="G72" s="22">
        <f t="shared" si="10"/>
        <v>2843.36</v>
      </c>
      <c r="H72" s="3"/>
    </row>
    <row r="73" spans="1:8" ht="54.75" customHeight="1" x14ac:dyDescent="0.25">
      <c r="A73" s="11" t="s">
        <v>128</v>
      </c>
      <c r="B73" s="4" t="s">
        <v>129</v>
      </c>
      <c r="C73" s="4" t="s">
        <v>130</v>
      </c>
      <c r="D73" s="10">
        <v>2625</v>
      </c>
      <c r="E73" s="10"/>
      <c r="F73" s="13">
        <v>21.17</v>
      </c>
      <c r="G73" s="22">
        <f t="shared" si="10"/>
        <v>2603.83</v>
      </c>
      <c r="H73" s="3"/>
    </row>
    <row r="74" spans="1:8" ht="54.75" customHeight="1" x14ac:dyDescent="0.25">
      <c r="A74" s="11" t="s">
        <v>131</v>
      </c>
      <c r="B74" s="4" t="s">
        <v>132</v>
      </c>
      <c r="C74" s="4" t="s">
        <v>13</v>
      </c>
      <c r="D74" s="10">
        <v>2568.83</v>
      </c>
      <c r="E74" s="10"/>
      <c r="F74" s="13">
        <v>15.06</v>
      </c>
      <c r="G74" s="22">
        <f t="shared" si="10"/>
        <v>2553.77</v>
      </c>
      <c r="H74" s="3"/>
    </row>
    <row r="75" spans="1:8" ht="54.75" customHeight="1" x14ac:dyDescent="0.25">
      <c r="A75" s="11" t="s">
        <v>133</v>
      </c>
      <c r="B75" s="4" t="s">
        <v>134</v>
      </c>
      <c r="C75" s="4" t="s">
        <v>135</v>
      </c>
      <c r="D75" s="10">
        <v>2625</v>
      </c>
      <c r="E75" s="10"/>
      <c r="F75" s="13">
        <v>21.17</v>
      </c>
      <c r="G75" s="22">
        <f t="shared" si="10"/>
        <v>2603.83</v>
      </c>
      <c r="H75" s="3"/>
    </row>
    <row r="76" spans="1:8" ht="54.75" customHeight="1" x14ac:dyDescent="0.25">
      <c r="A76" s="11" t="s">
        <v>136</v>
      </c>
      <c r="B76" s="4" t="s">
        <v>137</v>
      </c>
      <c r="C76" s="4" t="s">
        <v>138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54.75" customHeight="1" x14ac:dyDescent="0.25">
      <c r="A77" s="11" t="s">
        <v>139</v>
      </c>
      <c r="B77" s="4" t="s">
        <v>140</v>
      </c>
      <c r="C77" s="4" t="s">
        <v>141</v>
      </c>
      <c r="D77" s="10">
        <v>3638.25</v>
      </c>
      <c r="E77" s="10"/>
      <c r="F77" s="13">
        <v>184.36</v>
      </c>
      <c r="G77" s="22">
        <f t="shared" si="10"/>
        <v>3453.89</v>
      </c>
      <c r="H77" s="3"/>
    </row>
    <row r="78" spans="1:8" ht="54.75" customHeight="1" x14ac:dyDescent="0.25">
      <c r="A78" s="11" t="s">
        <v>142</v>
      </c>
      <c r="B78" s="4" t="s">
        <v>145</v>
      </c>
      <c r="C78" s="4" t="s">
        <v>146</v>
      </c>
      <c r="D78" s="10">
        <v>3638.25</v>
      </c>
      <c r="E78" s="10"/>
      <c r="F78" s="13">
        <v>184.36</v>
      </c>
      <c r="G78" s="22">
        <f t="shared" si="10"/>
        <v>3453.89</v>
      </c>
      <c r="H78" s="3"/>
    </row>
    <row r="79" spans="1:8" ht="54.75" customHeight="1" x14ac:dyDescent="0.25">
      <c r="A79" s="11" t="s">
        <v>143</v>
      </c>
      <c r="B79" s="4" t="s">
        <v>144</v>
      </c>
      <c r="C79" s="4" t="s">
        <v>147</v>
      </c>
      <c r="D79" s="10">
        <v>3638.2550000000001</v>
      </c>
      <c r="E79" s="10"/>
      <c r="F79" s="13">
        <v>184.36</v>
      </c>
      <c r="G79" s="22">
        <v>3453.89</v>
      </c>
      <c r="H79" s="3"/>
    </row>
    <row r="80" spans="1:8" x14ac:dyDescent="0.25">
      <c r="C80" s="2" t="s">
        <v>37</v>
      </c>
      <c r="D80" s="35">
        <f>SUM(D70:D79)</f>
        <v>36606.684999999998</v>
      </c>
      <c r="E80" s="35">
        <f t="shared" ref="E80:G80" si="11">SUM(E70:E79)</f>
        <v>0</v>
      </c>
      <c r="F80" s="35">
        <f t="shared" si="11"/>
        <v>2279.7700000000004</v>
      </c>
      <c r="G80" s="35">
        <f t="shared" si="11"/>
        <v>34326.909999999996</v>
      </c>
    </row>
    <row r="81" spans="1:8" x14ac:dyDescent="0.25">
      <c r="C81" s="2" t="s">
        <v>26</v>
      </c>
      <c r="D81" s="35">
        <f>D66+D80</f>
        <v>41283.384999999995</v>
      </c>
      <c r="E81" s="35">
        <f t="shared" ref="E81:G81" si="12">E66+E80</f>
        <v>0</v>
      </c>
      <c r="F81" s="35">
        <f t="shared" si="12"/>
        <v>2745.3400000000006</v>
      </c>
      <c r="G81" s="35">
        <f t="shared" si="12"/>
        <v>38538.039999999994</v>
      </c>
    </row>
    <row r="83" spans="1:8" x14ac:dyDescent="0.2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2" t="s">
        <v>6</v>
      </c>
      <c r="H83" s="1" t="s">
        <v>7</v>
      </c>
    </row>
    <row r="84" spans="1:8" x14ac:dyDescent="0.25">
      <c r="A84" s="131" t="s">
        <v>148</v>
      </c>
      <c r="B84" s="131"/>
      <c r="C84" s="131"/>
      <c r="D84" s="131"/>
      <c r="E84" s="131"/>
      <c r="F84" s="131"/>
      <c r="G84" s="131"/>
      <c r="H84" s="131"/>
    </row>
    <row r="85" spans="1:8" ht="63.75" customHeight="1" x14ac:dyDescent="0.25">
      <c r="A85" s="11" t="s">
        <v>152</v>
      </c>
      <c r="B85" s="11" t="s">
        <v>153</v>
      </c>
      <c r="C85" s="4" t="s">
        <v>13</v>
      </c>
      <c r="D85" s="10">
        <v>1680</v>
      </c>
      <c r="E85" s="10">
        <v>104.2</v>
      </c>
      <c r="F85" s="10"/>
      <c r="G85" s="22">
        <f t="shared" ref="G85:G95" si="13">D85+E85-F85</f>
        <v>1784.2</v>
      </c>
      <c r="H85" s="3"/>
    </row>
    <row r="86" spans="1:8" ht="63.75" customHeight="1" x14ac:dyDescent="0.25">
      <c r="A86" s="11" t="s">
        <v>154</v>
      </c>
      <c r="B86" s="11" t="s">
        <v>155</v>
      </c>
      <c r="C86" s="4" t="s">
        <v>156</v>
      </c>
      <c r="D86" s="10">
        <v>6825</v>
      </c>
      <c r="E86" s="10"/>
      <c r="F86" s="10">
        <v>910.63</v>
      </c>
      <c r="G86" s="22">
        <f t="shared" si="13"/>
        <v>5914.37</v>
      </c>
      <c r="H86" s="3"/>
    </row>
    <row r="87" spans="1:8" ht="63.75" customHeight="1" x14ac:dyDescent="0.25">
      <c r="A87" s="11" t="s">
        <v>157</v>
      </c>
      <c r="B87" s="11" t="s">
        <v>158</v>
      </c>
      <c r="C87" s="4" t="s">
        <v>159</v>
      </c>
      <c r="D87" s="10">
        <v>2910.6</v>
      </c>
      <c r="E87" s="10"/>
      <c r="F87" s="10">
        <v>67.239999999999995</v>
      </c>
      <c r="G87" s="22">
        <f t="shared" si="13"/>
        <v>2843.36</v>
      </c>
      <c r="H87" s="3"/>
    </row>
    <row r="88" spans="1:8" ht="63.75" customHeight="1" x14ac:dyDescent="0.25">
      <c r="A88" s="11" t="s">
        <v>163</v>
      </c>
      <c r="B88" s="11" t="s">
        <v>164</v>
      </c>
      <c r="C88" s="4" t="s">
        <v>91</v>
      </c>
      <c r="D88" s="10">
        <v>2465.9299999999998</v>
      </c>
      <c r="E88" s="10"/>
      <c r="F88" s="10">
        <v>3.86</v>
      </c>
      <c r="G88" s="22">
        <f t="shared" si="13"/>
        <v>2462.0699999999997</v>
      </c>
      <c r="H88" s="3"/>
    </row>
    <row r="89" spans="1:8" ht="63.75" customHeight="1" x14ac:dyDescent="0.25">
      <c r="A89" s="11" t="s">
        <v>165</v>
      </c>
      <c r="B89" s="11" t="s">
        <v>166</v>
      </c>
      <c r="C89" s="4" t="s">
        <v>167</v>
      </c>
      <c r="D89" s="10">
        <v>2873.85</v>
      </c>
      <c r="E89" s="10"/>
      <c r="F89" s="10">
        <v>63.24</v>
      </c>
      <c r="G89" s="22">
        <f t="shared" si="13"/>
        <v>2810.61</v>
      </c>
      <c r="H89" s="3"/>
    </row>
    <row r="90" spans="1:8" ht="63.75" customHeight="1" x14ac:dyDescent="0.25">
      <c r="A90" s="11" t="s">
        <v>168</v>
      </c>
      <c r="B90" s="11" t="s">
        <v>169</v>
      </c>
      <c r="C90" s="4" t="s">
        <v>170</v>
      </c>
      <c r="D90" s="10">
        <v>2756.25</v>
      </c>
      <c r="E90" s="10"/>
      <c r="F90" s="10">
        <v>50.45</v>
      </c>
      <c r="G90" s="22">
        <f t="shared" si="13"/>
        <v>2705.8</v>
      </c>
      <c r="H90" s="3"/>
    </row>
    <row r="91" spans="1:8" ht="63.75" customHeight="1" x14ac:dyDescent="0.25">
      <c r="A91" s="11" t="s">
        <v>171</v>
      </c>
      <c r="B91" s="11" t="s">
        <v>172</v>
      </c>
      <c r="C91" s="4" t="s">
        <v>173</v>
      </c>
      <c r="D91" s="10">
        <v>1751.4</v>
      </c>
      <c r="E91" s="10">
        <v>87.63</v>
      </c>
      <c r="F91" s="10"/>
      <c r="G91" s="22">
        <f t="shared" si="13"/>
        <v>1839.0300000000002</v>
      </c>
      <c r="H91" s="3"/>
    </row>
    <row r="92" spans="1:8" ht="63.75" customHeight="1" x14ac:dyDescent="0.25">
      <c r="A92" s="11" t="s">
        <v>174</v>
      </c>
      <c r="B92" s="11" t="s">
        <v>175</v>
      </c>
      <c r="C92" s="4" t="s">
        <v>173</v>
      </c>
      <c r="D92" s="10">
        <v>1751.4</v>
      </c>
      <c r="E92" s="10">
        <v>87.63</v>
      </c>
      <c r="F92" s="10"/>
      <c r="G92" s="22">
        <f t="shared" si="13"/>
        <v>1839.0300000000002</v>
      </c>
      <c r="H92" s="3"/>
    </row>
    <row r="93" spans="1:8" ht="63.75" customHeight="1" x14ac:dyDescent="0.25">
      <c r="A93" s="11" t="s">
        <v>176</v>
      </c>
      <c r="B93" s="11" t="s">
        <v>177</v>
      </c>
      <c r="C93" s="4" t="s">
        <v>178</v>
      </c>
      <c r="D93" s="10">
        <v>3104.85</v>
      </c>
      <c r="E93" s="10"/>
      <c r="F93" s="10">
        <v>108.62</v>
      </c>
      <c r="G93" s="22">
        <f t="shared" si="13"/>
        <v>2996.23</v>
      </c>
      <c r="H93" s="3"/>
    </row>
    <row r="94" spans="1:8" ht="63.75" customHeight="1" x14ac:dyDescent="0.25">
      <c r="A94" s="11" t="s">
        <v>179</v>
      </c>
      <c r="B94" s="11" t="s">
        <v>180</v>
      </c>
      <c r="C94" s="4" t="s">
        <v>181</v>
      </c>
      <c r="D94" s="10">
        <v>3104.85</v>
      </c>
      <c r="E94" s="10"/>
      <c r="F94" s="10">
        <v>108.62</v>
      </c>
      <c r="G94" s="22">
        <f t="shared" si="13"/>
        <v>2996.23</v>
      </c>
      <c r="H94" s="3"/>
    </row>
    <row r="95" spans="1:8" ht="63.75" customHeight="1" x14ac:dyDescent="0.25">
      <c r="A95" s="11" t="s">
        <v>182</v>
      </c>
      <c r="B95" s="11" t="s">
        <v>183</v>
      </c>
      <c r="C95" s="4" t="s">
        <v>265</v>
      </c>
      <c r="D95" s="10">
        <v>2668.05</v>
      </c>
      <c r="E95" s="10"/>
      <c r="F95" s="10">
        <v>40.85</v>
      </c>
      <c r="G95" s="22">
        <f t="shared" si="13"/>
        <v>2627.2000000000003</v>
      </c>
      <c r="H95" s="3"/>
    </row>
    <row r="96" spans="1:8" x14ac:dyDescent="0.25">
      <c r="C96" s="12" t="s">
        <v>26</v>
      </c>
      <c r="D96" s="19">
        <f>SUM(D85:D95)</f>
        <v>31892.18</v>
      </c>
      <c r="E96" s="19">
        <f>SUM(E85:E95)</f>
        <v>279.45999999999998</v>
      </c>
      <c r="F96" s="19">
        <f>SUM(F85:F95)</f>
        <v>1353.5099999999998</v>
      </c>
      <c r="G96" s="19">
        <f>SUM(G85:G95)</f>
        <v>30818.129999999997</v>
      </c>
    </row>
    <row r="98" spans="1:8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2" t="s">
        <v>6</v>
      </c>
      <c r="H98" s="1" t="s">
        <v>7</v>
      </c>
    </row>
    <row r="99" spans="1:8" x14ac:dyDescent="0.25">
      <c r="A99" s="130" t="s">
        <v>187</v>
      </c>
      <c r="B99" s="130"/>
      <c r="C99" s="130"/>
      <c r="D99" s="130"/>
      <c r="E99" s="130"/>
      <c r="F99" s="130"/>
      <c r="G99" s="130"/>
      <c r="H99" s="130"/>
    </row>
    <row r="100" spans="1:8" ht="61.5" customHeight="1" x14ac:dyDescent="0.25">
      <c r="A100" s="7" t="s">
        <v>188</v>
      </c>
      <c r="B100" s="4" t="s">
        <v>189</v>
      </c>
      <c r="C100" s="4" t="s">
        <v>190</v>
      </c>
      <c r="D100" s="10">
        <v>3406.73</v>
      </c>
      <c r="E100" s="10"/>
      <c r="F100" s="10">
        <v>141.74</v>
      </c>
      <c r="G100" s="22">
        <f t="shared" ref="G100:G102" si="14">D100+E100-F100</f>
        <v>3264.99</v>
      </c>
      <c r="H100" s="3"/>
    </row>
    <row r="101" spans="1:8" ht="61.5" customHeight="1" x14ac:dyDescent="0.25">
      <c r="A101" s="7" t="s">
        <v>191</v>
      </c>
      <c r="B101" s="4" t="s">
        <v>192</v>
      </c>
      <c r="C101" s="4" t="s">
        <v>193</v>
      </c>
      <c r="D101" s="10">
        <v>2315.25</v>
      </c>
      <c r="E101" s="10">
        <v>26.93</v>
      </c>
      <c r="F101" s="10"/>
      <c r="G101" s="22">
        <f t="shared" si="14"/>
        <v>2342.1799999999998</v>
      </c>
      <c r="H101" s="3"/>
    </row>
    <row r="102" spans="1:8" ht="61.5" customHeight="1" x14ac:dyDescent="0.25">
      <c r="A102" s="7" t="s">
        <v>194</v>
      </c>
      <c r="B102" s="4" t="s">
        <v>195</v>
      </c>
      <c r="C102" s="4" t="s">
        <v>193</v>
      </c>
      <c r="D102" s="10">
        <v>2315.25</v>
      </c>
      <c r="E102" s="10">
        <v>26.93</v>
      </c>
      <c r="F102" s="10"/>
      <c r="G102" s="22">
        <f t="shared" si="14"/>
        <v>2342.1799999999998</v>
      </c>
      <c r="H102" s="3"/>
    </row>
    <row r="103" spans="1:8" x14ac:dyDescent="0.25">
      <c r="C103" s="12" t="s">
        <v>37</v>
      </c>
      <c r="D103" s="38">
        <f>SUM(D100:D102)</f>
        <v>8037.23</v>
      </c>
      <c r="E103" s="38">
        <f t="shared" ref="E103:G103" si="15">SUM(E100:E102)</f>
        <v>53.86</v>
      </c>
      <c r="F103" s="38">
        <f t="shared" si="15"/>
        <v>141.74</v>
      </c>
      <c r="G103" s="38">
        <f t="shared" si="15"/>
        <v>7949.35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196</v>
      </c>
      <c r="B106" s="130"/>
      <c r="C106" s="130"/>
      <c r="D106" s="130"/>
      <c r="E106" s="130"/>
      <c r="F106" s="130"/>
      <c r="G106" s="130"/>
      <c r="H106" s="130"/>
    </row>
    <row r="107" spans="1:8" ht="66" customHeight="1" x14ac:dyDescent="0.25">
      <c r="A107" s="7" t="s">
        <v>197</v>
      </c>
      <c r="B107" s="11" t="s">
        <v>198</v>
      </c>
      <c r="C107" s="4" t="s">
        <v>199</v>
      </c>
      <c r="D107" s="13">
        <v>1618.05</v>
      </c>
      <c r="E107" s="13">
        <v>108.16</v>
      </c>
      <c r="F107" s="13"/>
      <c r="G107" s="22">
        <f t="shared" ref="G107:G111" si="16">D107+E107-F107</f>
        <v>1726.21</v>
      </c>
      <c r="H107" s="3"/>
    </row>
    <row r="108" spans="1:8" ht="66" customHeight="1" x14ac:dyDescent="0.25">
      <c r="A108" s="7" t="s">
        <v>200</v>
      </c>
      <c r="B108" s="11" t="s">
        <v>201</v>
      </c>
      <c r="C108" s="4" t="s">
        <v>202</v>
      </c>
      <c r="D108" s="13">
        <v>1190.7</v>
      </c>
      <c r="E108" s="13">
        <v>135.51</v>
      </c>
      <c r="F108" s="13"/>
      <c r="G108" s="22">
        <f t="shared" si="16"/>
        <v>1326.21</v>
      </c>
      <c r="H108" s="3"/>
    </row>
    <row r="109" spans="1:8" ht="66" customHeight="1" x14ac:dyDescent="0.25">
      <c r="A109" s="7" t="s">
        <v>203</v>
      </c>
      <c r="B109" s="11" t="s">
        <v>204</v>
      </c>
      <c r="C109" s="4" t="s">
        <v>205</v>
      </c>
      <c r="D109" s="13">
        <v>1050</v>
      </c>
      <c r="E109" s="13">
        <v>144.66999999999999</v>
      </c>
      <c r="F109" s="13"/>
      <c r="G109" s="22">
        <f t="shared" si="16"/>
        <v>1194.67</v>
      </c>
      <c r="H109" s="3"/>
    </row>
    <row r="110" spans="1:8" ht="66" customHeight="1" x14ac:dyDescent="0.25">
      <c r="A110" s="7" t="s">
        <v>206</v>
      </c>
      <c r="B110" s="11" t="s">
        <v>207</v>
      </c>
      <c r="C110" s="4" t="s">
        <v>88</v>
      </c>
      <c r="D110" s="13">
        <v>2201.33</v>
      </c>
      <c r="E110" s="13">
        <v>39.32</v>
      </c>
      <c r="F110" s="13"/>
      <c r="G110" s="22">
        <f t="shared" si="16"/>
        <v>2240.65</v>
      </c>
      <c r="H110" s="3"/>
    </row>
    <row r="111" spans="1:8" ht="66" customHeight="1" x14ac:dyDescent="0.25">
      <c r="A111" s="7" t="s">
        <v>208</v>
      </c>
      <c r="B111" s="11" t="s">
        <v>209</v>
      </c>
      <c r="C111" s="4" t="s">
        <v>210</v>
      </c>
      <c r="D111" s="13">
        <v>1575</v>
      </c>
      <c r="E111" s="13">
        <v>110.92</v>
      </c>
      <c r="F111" s="13"/>
      <c r="G111" s="22">
        <f t="shared" si="16"/>
        <v>1685.92</v>
      </c>
      <c r="H111" s="3"/>
    </row>
    <row r="112" spans="1:8" x14ac:dyDescent="0.25">
      <c r="C112" s="12" t="s">
        <v>37</v>
      </c>
      <c r="D112" s="35">
        <f>SUM(D107:D111)</f>
        <v>7635.08</v>
      </c>
      <c r="E112" s="35">
        <f t="shared" ref="E112:G112" si="17">SUM(E107:E111)</f>
        <v>538.57999999999993</v>
      </c>
      <c r="F112" s="35">
        <f t="shared" si="17"/>
        <v>0</v>
      </c>
      <c r="G112" s="35">
        <f t="shared" si="17"/>
        <v>8173.66</v>
      </c>
      <c r="H112" s="9"/>
    </row>
    <row r="113" spans="1:8" x14ac:dyDescent="0.25">
      <c r="C113" s="12" t="s">
        <v>26</v>
      </c>
      <c r="D113" s="35">
        <f>D103+D112</f>
        <v>15672.31</v>
      </c>
      <c r="E113" s="35">
        <f t="shared" ref="E113:G113" si="18">E103+E112</f>
        <v>592.43999999999994</v>
      </c>
      <c r="F113" s="35">
        <f t="shared" si="18"/>
        <v>141.74</v>
      </c>
      <c r="G113" s="35">
        <f t="shared" si="18"/>
        <v>16123.01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66.75" customHeight="1" x14ac:dyDescent="0.25">
      <c r="A117" s="7" t="s">
        <v>212</v>
      </c>
      <c r="B117" s="4" t="s">
        <v>213</v>
      </c>
      <c r="C117" s="4" t="s">
        <v>214</v>
      </c>
      <c r="D117" s="13">
        <v>8400</v>
      </c>
      <c r="E117" s="13"/>
      <c r="F117" s="13">
        <v>1247.05</v>
      </c>
      <c r="G117" s="22">
        <f t="shared" ref="G117:G126" si="19">D117+E117-F117</f>
        <v>7152.95</v>
      </c>
      <c r="H117" s="3"/>
    </row>
    <row r="118" spans="1:8" ht="66.75" customHeight="1" x14ac:dyDescent="0.25">
      <c r="A118" s="7" t="s">
        <v>306</v>
      </c>
      <c r="B118" s="4" t="s">
        <v>216</v>
      </c>
      <c r="C118" s="4" t="s">
        <v>217</v>
      </c>
      <c r="D118" s="13">
        <v>3858.75</v>
      </c>
      <c r="E118" s="13"/>
      <c r="F118" s="13">
        <v>326.49</v>
      </c>
      <c r="G118" s="22">
        <f t="shared" si="19"/>
        <v>3532.26</v>
      </c>
      <c r="H118" s="3"/>
    </row>
    <row r="119" spans="1:8" ht="66.75" customHeight="1" x14ac:dyDescent="0.25">
      <c r="A119" s="7" t="s">
        <v>218</v>
      </c>
      <c r="B119" s="4" t="s">
        <v>219</v>
      </c>
      <c r="C119" s="4" t="s">
        <v>217</v>
      </c>
      <c r="D119" s="13">
        <v>3858.75</v>
      </c>
      <c r="E119" s="13"/>
      <c r="F119" s="13">
        <v>326.49</v>
      </c>
      <c r="G119" s="22">
        <f t="shared" si="19"/>
        <v>3532.26</v>
      </c>
      <c r="H119" s="3"/>
    </row>
    <row r="120" spans="1:8" ht="66.75" customHeight="1" x14ac:dyDescent="0.25">
      <c r="A120" s="7" t="s">
        <v>220</v>
      </c>
      <c r="B120" s="4" t="s">
        <v>221</v>
      </c>
      <c r="C120" s="4" t="s">
        <v>217</v>
      </c>
      <c r="D120" s="13">
        <v>3858.75</v>
      </c>
      <c r="E120" s="13"/>
      <c r="F120" s="13">
        <v>326.49</v>
      </c>
      <c r="G120" s="22">
        <f t="shared" si="19"/>
        <v>3532.26</v>
      </c>
      <c r="H120" s="3"/>
    </row>
    <row r="121" spans="1:8" ht="66.75" customHeight="1" x14ac:dyDescent="0.25">
      <c r="A121" s="7" t="s">
        <v>222</v>
      </c>
      <c r="B121" s="4" t="s">
        <v>223</v>
      </c>
      <c r="C121" s="4" t="s">
        <v>217</v>
      </c>
      <c r="D121" s="13">
        <v>3858.75</v>
      </c>
      <c r="E121" s="13"/>
      <c r="F121" s="13">
        <v>326.49</v>
      </c>
      <c r="G121" s="22">
        <f t="shared" si="19"/>
        <v>3532.26</v>
      </c>
      <c r="H121" s="3"/>
    </row>
    <row r="122" spans="1:8" ht="66.75" customHeight="1" x14ac:dyDescent="0.25">
      <c r="A122" s="7" t="s">
        <v>226</v>
      </c>
      <c r="B122" s="4" t="s">
        <v>227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66.75" customHeight="1" x14ac:dyDescent="0.25">
      <c r="A123" s="7" t="s">
        <v>316</v>
      </c>
      <c r="B123" s="4" t="s">
        <v>315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66.75" customHeight="1" x14ac:dyDescent="0.25">
      <c r="A124" s="7" t="s">
        <v>228</v>
      </c>
      <c r="B124" s="4" t="s">
        <v>229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66.75" customHeight="1" x14ac:dyDescent="0.25">
      <c r="A125" s="7" t="s">
        <v>230</v>
      </c>
      <c r="B125" s="4" t="s">
        <v>231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66.75" customHeight="1" x14ac:dyDescent="0.25">
      <c r="A126" s="7" t="s">
        <v>232</v>
      </c>
      <c r="B126" s="4" t="s">
        <v>233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x14ac:dyDescent="0.25">
      <c r="A127" s="16"/>
      <c r="B127" s="17"/>
      <c r="C127" s="2" t="s">
        <v>26</v>
      </c>
      <c r="D127" s="39">
        <f>SUM(D117:D126)</f>
        <v>43128.75</v>
      </c>
      <c r="E127" s="39">
        <f>SUM(E117:E126)</f>
        <v>0</v>
      </c>
      <c r="F127" s="39">
        <f>SUM(F117:F126)</f>
        <v>4185.4599999999991</v>
      </c>
      <c r="G127" s="39">
        <f>SUM(G117:G126)</f>
        <v>38943.290000000008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60.75" customHeight="1" x14ac:dyDescent="0.25">
      <c r="A131" s="11" t="s">
        <v>235</v>
      </c>
      <c r="B131" s="4" t="s">
        <v>236</v>
      </c>
      <c r="C131" s="4" t="s">
        <v>237</v>
      </c>
      <c r="D131" s="10">
        <v>7350</v>
      </c>
      <c r="E131" s="3"/>
      <c r="F131" s="10">
        <v>1022.77</v>
      </c>
      <c r="G131" s="15">
        <f>D131+E131-F131</f>
        <v>6327.23</v>
      </c>
      <c r="H131" s="3"/>
    </row>
    <row r="132" spans="1:8" ht="60.75" customHeight="1" x14ac:dyDescent="0.25">
      <c r="A132" s="11" t="s">
        <v>238</v>
      </c>
      <c r="B132" s="4" t="s">
        <v>239</v>
      </c>
      <c r="C132" s="4" t="s">
        <v>240</v>
      </c>
      <c r="D132" s="10">
        <v>4051.95</v>
      </c>
      <c r="E132" s="3"/>
      <c r="F132" s="10">
        <v>357.4</v>
      </c>
      <c r="G132" s="15">
        <f t="shared" ref="G132:G141" si="20">D132+E132-F132</f>
        <v>3694.5499999999997</v>
      </c>
      <c r="H132" s="34"/>
    </row>
    <row r="133" spans="1:8" ht="60.75" customHeight="1" x14ac:dyDescent="0.25">
      <c r="A133" s="11" t="s">
        <v>317</v>
      </c>
      <c r="B133" s="4" t="s">
        <v>318</v>
      </c>
      <c r="C133" s="4" t="s">
        <v>240</v>
      </c>
      <c r="D133" s="10">
        <v>4051.95</v>
      </c>
      <c r="E133" s="3"/>
      <c r="F133" s="10">
        <v>357.4</v>
      </c>
      <c r="G133" s="15">
        <f t="shared" si="20"/>
        <v>3694.5499999999997</v>
      </c>
      <c r="H133" s="34"/>
    </row>
    <row r="134" spans="1:8" ht="60.75" customHeight="1" x14ac:dyDescent="0.25">
      <c r="A134" s="11" t="s">
        <v>244</v>
      </c>
      <c r="B134" s="4" t="s">
        <v>245</v>
      </c>
      <c r="C134" s="4" t="s">
        <v>243</v>
      </c>
      <c r="D134" s="10">
        <v>2949.45</v>
      </c>
      <c r="E134" s="3"/>
      <c r="F134" s="10">
        <v>71.47</v>
      </c>
      <c r="G134" s="15">
        <f t="shared" si="20"/>
        <v>2877.98</v>
      </c>
      <c r="H134" s="3"/>
    </row>
    <row r="135" spans="1:8" ht="60.75" customHeight="1" x14ac:dyDescent="0.25">
      <c r="A135" s="11" t="s">
        <v>246</v>
      </c>
      <c r="B135" s="4" t="s">
        <v>247</v>
      </c>
      <c r="C135" s="4" t="s">
        <v>243</v>
      </c>
      <c r="D135" s="10">
        <v>2949.45</v>
      </c>
      <c r="E135" s="3"/>
      <c r="F135" s="10">
        <v>71.47</v>
      </c>
      <c r="G135" s="15">
        <f t="shared" si="20"/>
        <v>2877.98</v>
      </c>
      <c r="H135" s="3"/>
    </row>
    <row r="136" spans="1:8" ht="60.75" customHeight="1" x14ac:dyDescent="0.25">
      <c r="A136" s="11" t="s">
        <v>248</v>
      </c>
      <c r="B136" s="4" t="s">
        <v>249</v>
      </c>
      <c r="C136" s="4" t="s">
        <v>243</v>
      </c>
      <c r="D136" s="10">
        <v>2949.45</v>
      </c>
      <c r="E136" s="3"/>
      <c r="F136" s="10">
        <v>71.47</v>
      </c>
      <c r="G136" s="15">
        <f t="shared" si="20"/>
        <v>2877.98</v>
      </c>
      <c r="H136" s="3"/>
    </row>
    <row r="137" spans="1:8" ht="60.75" customHeight="1" x14ac:dyDescent="0.25">
      <c r="A137" s="11" t="s">
        <v>252</v>
      </c>
      <c r="B137" s="4" t="s">
        <v>253</v>
      </c>
      <c r="C137" s="4" t="s">
        <v>243</v>
      </c>
      <c r="D137" s="10">
        <v>2949.45</v>
      </c>
      <c r="E137" s="3"/>
      <c r="F137" s="10">
        <v>71.47</v>
      </c>
      <c r="G137" s="15">
        <f t="shared" si="20"/>
        <v>2877.98</v>
      </c>
      <c r="H137" s="3"/>
    </row>
    <row r="138" spans="1:8" ht="60.75" customHeight="1" x14ac:dyDescent="0.25">
      <c r="A138" s="11" t="s">
        <v>266</v>
      </c>
      <c r="B138" s="4" t="s">
        <v>254</v>
      </c>
      <c r="C138" s="4" t="s">
        <v>243</v>
      </c>
      <c r="D138" s="10">
        <v>2949.45</v>
      </c>
      <c r="E138" s="3"/>
      <c r="F138" s="10">
        <v>71.47</v>
      </c>
      <c r="G138" s="15">
        <f t="shared" si="20"/>
        <v>2877.98</v>
      </c>
      <c r="H138" s="3"/>
    </row>
    <row r="139" spans="1:8" ht="60.75" customHeight="1" x14ac:dyDescent="0.25">
      <c r="A139" s="11" t="s">
        <v>258</v>
      </c>
      <c r="B139" s="4" t="s">
        <v>257</v>
      </c>
      <c r="C139" s="4" t="s">
        <v>243</v>
      </c>
      <c r="D139" s="10">
        <v>2949.45</v>
      </c>
      <c r="E139" s="3"/>
      <c r="F139" s="10">
        <v>71.47</v>
      </c>
      <c r="G139" s="15">
        <f t="shared" si="20"/>
        <v>2877.98</v>
      </c>
      <c r="H139" s="3"/>
    </row>
    <row r="140" spans="1:8" ht="60.75" customHeight="1" x14ac:dyDescent="0.25">
      <c r="A140" s="41" t="s">
        <v>259</v>
      </c>
      <c r="B140" s="42" t="s">
        <v>260</v>
      </c>
      <c r="C140" s="42" t="s">
        <v>243</v>
      </c>
      <c r="D140" s="43">
        <v>2949.45</v>
      </c>
      <c r="E140" s="44"/>
      <c r="F140" s="43">
        <v>71.47</v>
      </c>
      <c r="G140" s="45">
        <f t="shared" si="20"/>
        <v>2877.98</v>
      </c>
      <c r="H140" s="44"/>
    </row>
    <row r="141" spans="1:8" ht="60.75" customHeight="1" x14ac:dyDescent="0.25">
      <c r="A141" s="11" t="s">
        <v>312</v>
      </c>
      <c r="B141" s="4" t="s">
        <v>313</v>
      </c>
      <c r="C141" s="4" t="s">
        <v>243</v>
      </c>
      <c r="D141" s="10">
        <v>2949.45</v>
      </c>
      <c r="E141" s="3"/>
      <c r="F141" s="10">
        <v>71.47</v>
      </c>
      <c r="G141" s="15">
        <f t="shared" si="20"/>
        <v>2877.98</v>
      </c>
      <c r="H141" s="3"/>
    </row>
    <row r="142" spans="1:8" x14ac:dyDescent="0.25">
      <c r="A142" s="14"/>
      <c r="C142" s="29" t="s">
        <v>26</v>
      </c>
      <c r="D142" s="40">
        <f>SUM(D131:D141)</f>
        <v>39049.5</v>
      </c>
      <c r="E142" s="40"/>
      <c r="F142" s="40">
        <f>SUM(F131:F141)</f>
        <v>2309.3299999999995</v>
      </c>
      <c r="G142" s="40">
        <f>SUM(G131:G141)</f>
        <v>36740.17</v>
      </c>
    </row>
    <row r="143" spans="1:8" x14ac:dyDescent="0.25">
      <c r="A143" s="32"/>
    </row>
    <row r="144" spans="1:8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2" t="s">
        <v>6</v>
      </c>
      <c r="H144" s="1" t="s">
        <v>7</v>
      </c>
    </row>
    <row r="145" spans="1:8" ht="73.5" customHeight="1" x14ac:dyDescent="0.25">
      <c r="A145" s="7" t="s">
        <v>276</v>
      </c>
      <c r="B145" s="4" t="s">
        <v>275</v>
      </c>
      <c r="C145" s="4" t="s">
        <v>292</v>
      </c>
      <c r="D145" s="10">
        <v>588</v>
      </c>
      <c r="E145" s="13">
        <v>174.24</v>
      </c>
      <c r="F145" s="11"/>
      <c r="G145" s="22">
        <f>D145+E145</f>
        <v>762.24</v>
      </c>
      <c r="H145" s="3"/>
    </row>
    <row r="146" spans="1:8" ht="73.5" customHeight="1" x14ac:dyDescent="0.25">
      <c r="A146" s="7" t="s">
        <v>277</v>
      </c>
      <c r="B146" s="4" t="s">
        <v>302</v>
      </c>
      <c r="C146" s="4" t="s">
        <v>293</v>
      </c>
      <c r="D146" s="10">
        <v>588</v>
      </c>
      <c r="E146" s="13">
        <v>174.24</v>
      </c>
      <c r="F146" s="3"/>
      <c r="G146" s="22">
        <f t="shared" ref="G146:G153" si="21">D146+E146</f>
        <v>762.24</v>
      </c>
      <c r="H146" s="3"/>
    </row>
    <row r="147" spans="1:8" ht="73.5" customHeight="1" x14ac:dyDescent="0.25">
      <c r="A147" s="7" t="s">
        <v>278</v>
      </c>
      <c r="B147" s="4" t="s">
        <v>279</v>
      </c>
      <c r="C147" s="4" t="s">
        <v>294</v>
      </c>
      <c r="D147" s="10">
        <v>588</v>
      </c>
      <c r="E147" s="13">
        <v>174.24</v>
      </c>
      <c r="F147" s="3"/>
      <c r="G147" s="22">
        <f t="shared" si="21"/>
        <v>762.24</v>
      </c>
      <c r="H147" s="3"/>
    </row>
    <row r="148" spans="1:8" ht="73.5" customHeight="1" x14ac:dyDescent="0.25">
      <c r="A148" s="7" t="s">
        <v>280</v>
      </c>
      <c r="B148" s="4" t="s">
        <v>281</v>
      </c>
      <c r="C148" s="4" t="s">
        <v>295</v>
      </c>
      <c r="D148" s="10">
        <v>588</v>
      </c>
      <c r="E148" s="13">
        <v>174.24</v>
      </c>
      <c r="F148" s="3"/>
      <c r="G148" s="22">
        <f t="shared" si="21"/>
        <v>762.24</v>
      </c>
      <c r="H148" s="3"/>
    </row>
    <row r="149" spans="1:8" ht="73.5" customHeight="1" x14ac:dyDescent="0.25">
      <c r="A149" s="7" t="s">
        <v>282</v>
      </c>
      <c r="B149" s="4" t="s">
        <v>283</v>
      </c>
      <c r="C149" s="4" t="s">
        <v>296</v>
      </c>
      <c r="D149" s="10">
        <v>588</v>
      </c>
      <c r="E149" s="13">
        <v>174.24</v>
      </c>
      <c r="F149" s="3"/>
      <c r="G149" s="22">
        <f t="shared" si="21"/>
        <v>762.24</v>
      </c>
      <c r="H149" s="3"/>
    </row>
    <row r="150" spans="1:8" ht="73.5" customHeight="1" x14ac:dyDescent="0.25">
      <c r="A150" s="7" t="s">
        <v>284</v>
      </c>
      <c r="B150" s="4" t="s">
        <v>285</v>
      </c>
      <c r="C150" s="4" t="s">
        <v>297</v>
      </c>
      <c r="D150" s="10">
        <v>588</v>
      </c>
      <c r="E150" s="13">
        <v>174.24</v>
      </c>
      <c r="F150" s="3"/>
      <c r="G150" s="22">
        <f t="shared" si="21"/>
        <v>762.24</v>
      </c>
      <c r="H150" s="3"/>
    </row>
    <row r="151" spans="1:8" ht="73.5" customHeight="1" x14ac:dyDescent="0.25">
      <c r="A151" s="7" t="s">
        <v>286</v>
      </c>
      <c r="B151" s="4" t="s">
        <v>287</v>
      </c>
      <c r="C151" s="4" t="s">
        <v>298</v>
      </c>
      <c r="D151" s="10">
        <v>588</v>
      </c>
      <c r="E151" s="13">
        <v>174.24</v>
      </c>
      <c r="F151" s="3"/>
      <c r="G151" s="22">
        <f t="shared" si="21"/>
        <v>762.24</v>
      </c>
      <c r="H151" s="3"/>
    </row>
    <row r="152" spans="1:8" ht="73.5" customHeight="1" x14ac:dyDescent="0.25">
      <c r="A152" s="7" t="s">
        <v>288</v>
      </c>
      <c r="B152" s="4" t="s">
        <v>289</v>
      </c>
      <c r="C152" s="4" t="s">
        <v>299</v>
      </c>
      <c r="D152" s="10">
        <v>588</v>
      </c>
      <c r="E152" s="13">
        <v>174.24</v>
      </c>
      <c r="F152" s="3"/>
      <c r="G152" s="22">
        <f t="shared" si="21"/>
        <v>762.24</v>
      </c>
      <c r="H152" s="3"/>
    </row>
    <row r="153" spans="1:8" ht="73.5" customHeight="1" x14ac:dyDescent="0.25">
      <c r="A153" s="7" t="s">
        <v>290</v>
      </c>
      <c r="B153" s="4" t="s">
        <v>291</v>
      </c>
      <c r="C153" s="4" t="s">
        <v>300</v>
      </c>
      <c r="D153" s="10">
        <v>588</v>
      </c>
      <c r="E153" s="13">
        <v>174.24</v>
      </c>
      <c r="F153" s="3"/>
      <c r="G153" s="22">
        <f t="shared" si="21"/>
        <v>762.24</v>
      </c>
      <c r="H153" s="3"/>
    </row>
    <row r="154" spans="1:8" x14ac:dyDescent="0.25">
      <c r="C154" s="2" t="s">
        <v>26</v>
      </c>
      <c r="D154" s="35">
        <f>SUM(D145:D153)</f>
        <v>5292</v>
      </c>
      <c r="E154" s="35">
        <f>SUM(E145:E153)</f>
        <v>1568.16</v>
      </c>
      <c r="F154" s="35">
        <f>SUM(F145:F153)</f>
        <v>0</v>
      </c>
      <c r="G154" s="35">
        <f>SUM(G145:G153)</f>
        <v>6860.1599999999989</v>
      </c>
    </row>
  </sheetData>
  <mergeCells count="15">
    <mergeCell ref="A37:H37"/>
    <mergeCell ref="A2:H2"/>
    <mergeCell ref="A12:H12"/>
    <mergeCell ref="A21:H21"/>
    <mergeCell ref="A27:H27"/>
    <mergeCell ref="A32:H32"/>
    <mergeCell ref="A106:H106"/>
    <mergeCell ref="A116:H116"/>
    <mergeCell ref="A130:H130"/>
    <mergeCell ref="A45:H45"/>
    <mergeCell ref="A55:H55"/>
    <mergeCell ref="A64:H64"/>
    <mergeCell ref="A69:H69"/>
    <mergeCell ref="A84:H84"/>
    <mergeCell ref="A99:H99"/>
  </mergeCells>
  <pageMargins left="0.70866141732283472" right="0.70866141732283472" top="0.74803149606299213" bottom="0.74803149606299213" header="0.31496062992125984" footer="0.31496062992125984"/>
  <pageSetup scale="64" orientation="landscape" verticalDpi="0" r:id="rId1"/>
  <headerFooter>
    <oddHeader>&amp;CNOMINA DE EMPLEADOS DEL H. AYUNTAMIENTO DE ATENGO, JAL
CORRESPONDIENTE AL PERIODO DE  16     AL      30 DE NOVIEMBRE DEL 2013.</oddHeader>
    <oddFooter>&amp;C____________________________________________________
C.D ROSENDO PEREZ LEPE
PRESIDENTE MUNICIPAL</oddFooter>
  </headerFooter>
  <rowBreaks count="8" manualBreakCount="8">
    <brk id="18" max="16383" man="1"/>
    <brk id="42" max="16383" man="1"/>
    <brk id="61" max="16383" man="1"/>
    <brk id="81" max="16383" man="1"/>
    <brk id="96" max="16383" man="1"/>
    <brk id="113" max="16383" man="1"/>
    <brk id="127" max="7" man="1"/>
    <brk id="142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opLeftCell="A149" zoomScaleNormal="100" workbookViewId="0">
      <selection activeCell="A158" sqref="A158"/>
    </sheetView>
  </sheetViews>
  <sheetFormatPr baseColWidth="10" defaultRowHeight="15" x14ac:dyDescent="0.25"/>
  <cols>
    <col min="1" max="1" width="38.5703125" customWidth="1"/>
    <col min="2" max="2" width="13.140625" customWidth="1"/>
    <col min="3" max="3" width="36.28515625" customWidth="1"/>
    <col min="4" max="4" width="15.7109375" customWidth="1"/>
    <col min="5" max="5" width="12.7109375" customWidth="1"/>
    <col min="6" max="6" width="12.42578125" customWidth="1"/>
    <col min="7" max="7" width="13.28515625" customWidth="1"/>
    <col min="8" max="8" width="48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8.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58.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</row>
    <row r="5" spans="1:8" ht="58.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58.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58.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58.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7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57" customHeight="1" x14ac:dyDescent="0.25">
      <c r="A14" s="7" t="s">
        <v>314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57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57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58.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58.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59.2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5.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57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0" si="6">D38+E38-F38</f>
        <v>3201.63</v>
      </c>
      <c r="H38" s="3"/>
    </row>
    <row r="39" spans="1:8" ht="57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57" customHeight="1" x14ac:dyDescent="0.25">
      <c r="A40" s="7" t="s">
        <v>68</v>
      </c>
      <c r="B40" s="4" t="s">
        <v>69</v>
      </c>
      <c r="C40" s="4" t="s">
        <v>70</v>
      </c>
      <c r="D40" s="10">
        <v>1548.75</v>
      </c>
      <c r="E40" s="10">
        <v>112.6</v>
      </c>
      <c r="F40" s="10"/>
      <c r="G40" s="22">
        <f t="shared" si="6"/>
        <v>1661.35</v>
      </c>
      <c r="H40" s="3"/>
    </row>
    <row r="41" spans="1:8" x14ac:dyDescent="0.25">
      <c r="C41" s="2" t="s">
        <v>37</v>
      </c>
      <c r="D41" s="35">
        <f>SUM(D38:D40)</f>
        <v>7089.08</v>
      </c>
      <c r="E41" s="35">
        <f>SUM(E38:E40)</f>
        <v>151.53</v>
      </c>
      <c r="F41" s="35">
        <f>SUM(F38:F40)</f>
        <v>133.69999999999999</v>
      </c>
      <c r="G41" s="35">
        <f>SUM(G38:G40)</f>
        <v>7106.91</v>
      </c>
    </row>
    <row r="42" spans="1:8" x14ac:dyDescent="0.25">
      <c r="C42" s="2" t="s">
        <v>26</v>
      </c>
      <c r="D42" s="35">
        <f>D24+D29+D34+D41</f>
        <v>20446.66</v>
      </c>
      <c r="E42" s="35">
        <f>E24+E29+E34+E41</f>
        <v>151.53</v>
      </c>
      <c r="F42" s="35">
        <f>F24+F29+F34+F41</f>
        <v>770.87000000000012</v>
      </c>
      <c r="G42" s="35">
        <f>G24+G29+G34+G41</f>
        <v>19827.32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9.25" customHeight="1" x14ac:dyDescent="0.25">
      <c r="A46" s="7" t="s">
        <v>72</v>
      </c>
      <c r="B46" s="4" t="s">
        <v>73</v>
      </c>
      <c r="C46" s="4" t="s">
        <v>74</v>
      </c>
      <c r="D46" s="10">
        <v>3257.1</v>
      </c>
      <c r="E46" s="10"/>
      <c r="F46" s="10">
        <v>125.19</v>
      </c>
      <c r="G46" s="22">
        <f t="shared" ref="G46:G51" si="7">D46+E46-F46</f>
        <v>3131.91</v>
      </c>
      <c r="H46" s="3"/>
    </row>
    <row r="47" spans="1:8" ht="59.25" customHeight="1" x14ac:dyDescent="0.25">
      <c r="A47" s="7" t="s">
        <v>75</v>
      </c>
      <c r="B47" s="4" t="s">
        <v>76</v>
      </c>
      <c r="C47" s="4" t="s">
        <v>13</v>
      </c>
      <c r="D47" s="10">
        <v>2293.1999999999998</v>
      </c>
      <c r="E47" s="10">
        <v>29.33</v>
      </c>
      <c r="F47" s="10"/>
      <c r="G47" s="22">
        <f t="shared" si="7"/>
        <v>2322.5299999999997</v>
      </c>
      <c r="H47" s="3"/>
    </row>
    <row r="48" spans="1:8" ht="59.25" customHeight="1" x14ac:dyDescent="0.25">
      <c r="A48" s="7" t="s">
        <v>77</v>
      </c>
      <c r="B48" s="4" t="s">
        <v>78</v>
      </c>
      <c r="C48" s="4" t="s">
        <v>79</v>
      </c>
      <c r="D48" s="10">
        <v>1890</v>
      </c>
      <c r="E48" s="10">
        <v>78.760000000000005</v>
      </c>
      <c r="F48" s="10"/>
      <c r="G48" s="22">
        <f t="shared" si="7"/>
        <v>1968.76</v>
      </c>
      <c r="H48" s="3"/>
    </row>
    <row r="49" spans="1:8" ht="59.25" customHeight="1" x14ac:dyDescent="0.25">
      <c r="A49" s="7" t="s">
        <v>83</v>
      </c>
      <c r="B49" s="4" t="s">
        <v>84</v>
      </c>
      <c r="C49" s="4" t="s">
        <v>85</v>
      </c>
      <c r="D49" s="10">
        <v>1312.5</v>
      </c>
      <c r="E49" s="10">
        <v>127.72</v>
      </c>
      <c r="F49" s="10"/>
      <c r="G49" s="22">
        <f t="shared" si="7"/>
        <v>1440.22</v>
      </c>
      <c r="H49" s="3"/>
    </row>
    <row r="50" spans="1:8" ht="53.25" customHeight="1" x14ac:dyDescent="0.25">
      <c r="A50" s="7" t="s">
        <v>89</v>
      </c>
      <c r="B50" s="4" t="s">
        <v>90</v>
      </c>
      <c r="C50" s="4" t="s">
        <v>91</v>
      </c>
      <c r="D50" s="10">
        <v>1470</v>
      </c>
      <c r="E50" s="10">
        <v>117.64</v>
      </c>
      <c r="F50" s="10"/>
      <c r="G50" s="22">
        <f t="shared" si="7"/>
        <v>1587.64</v>
      </c>
      <c r="H50" s="3"/>
    </row>
    <row r="51" spans="1:8" ht="53.25" customHeight="1" x14ac:dyDescent="0.25">
      <c r="A51" s="7" t="s">
        <v>92</v>
      </c>
      <c r="B51" s="4" t="s">
        <v>93</v>
      </c>
      <c r="C51" s="4" t="s">
        <v>94</v>
      </c>
      <c r="D51" s="10">
        <v>2625</v>
      </c>
      <c r="E51" s="10"/>
      <c r="F51" s="10">
        <v>21.17</v>
      </c>
      <c r="G51" s="22">
        <f t="shared" si="7"/>
        <v>2603.83</v>
      </c>
      <c r="H51" s="3"/>
    </row>
    <row r="52" spans="1:8" x14ac:dyDescent="0.25">
      <c r="C52" s="2" t="s">
        <v>37</v>
      </c>
      <c r="D52" s="35">
        <f>SUM(D46:D51)</f>
        <v>12847.8</v>
      </c>
      <c r="E52" s="35">
        <f>SUM(E46:E51)</f>
        <v>353.45</v>
      </c>
      <c r="F52" s="35">
        <f>SUM(F46:F51)</f>
        <v>146.36000000000001</v>
      </c>
      <c r="G52" s="35">
        <f>SUM(G46:G51)</f>
        <v>13054.89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7" customHeight="1" x14ac:dyDescent="0.25">
      <c r="A56" s="7" t="s">
        <v>96</v>
      </c>
      <c r="B56" s="4" t="s">
        <v>97</v>
      </c>
      <c r="C56" s="4" t="s">
        <v>98</v>
      </c>
      <c r="D56" s="10">
        <v>10769.85</v>
      </c>
      <c r="E56" s="10"/>
      <c r="F56" s="10">
        <v>1764.38</v>
      </c>
      <c r="G56" s="22">
        <f t="shared" ref="G56:G59" si="8">D56+E56-F56</f>
        <v>9005.4700000000012</v>
      </c>
      <c r="H56" s="3"/>
    </row>
    <row r="57" spans="1:8" ht="57" customHeight="1" x14ac:dyDescent="0.25">
      <c r="A57" s="7" t="s">
        <v>102</v>
      </c>
      <c r="B57" s="4" t="s">
        <v>103</v>
      </c>
      <c r="C57" s="4" t="s">
        <v>104</v>
      </c>
      <c r="D57" s="10">
        <v>3858.75</v>
      </c>
      <c r="E57" s="10"/>
      <c r="F57" s="10">
        <v>326.49</v>
      </c>
      <c r="G57" s="22">
        <f t="shared" si="8"/>
        <v>3532.26</v>
      </c>
      <c r="H57" s="3"/>
    </row>
    <row r="58" spans="1:8" ht="57" customHeight="1" x14ac:dyDescent="0.25">
      <c r="A58" s="7" t="s">
        <v>105</v>
      </c>
      <c r="B58" s="4" t="s">
        <v>106</v>
      </c>
      <c r="C58" s="4" t="s">
        <v>107</v>
      </c>
      <c r="D58" s="10">
        <v>2568.83</v>
      </c>
      <c r="E58" s="10"/>
      <c r="F58" s="10">
        <v>15.06</v>
      </c>
      <c r="G58" s="22">
        <f t="shared" si="8"/>
        <v>2553.77</v>
      </c>
      <c r="H58" s="3"/>
    </row>
    <row r="59" spans="1:8" ht="57" customHeight="1" x14ac:dyDescent="0.25">
      <c r="A59" s="7" t="s">
        <v>108</v>
      </c>
      <c r="B59" s="4" t="s">
        <v>109</v>
      </c>
      <c r="C59" s="5" t="s">
        <v>311</v>
      </c>
      <c r="D59" s="10">
        <v>3335.33</v>
      </c>
      <c r="E59" s="10"/>
      <c r="F59" s="10">
        <v>133.69999999999999</v>
      </c>
      <c r="G59" s="22">
        <f t="shared" si="8"/>
        <v>3201.63</v>
      </c>
      <c r="H59" s="3"/>
    </row>
    <row r="60" spans="1:8" x14ac:dyDescent="0.25">
      <c r="C60" s="2" t="s">
        <v>37</v>
      </c>
      <c r="D60" s="35">
        <f>SUM(D56:D59)</f>
        <v>20532.760000000002</v>
      </c>
      <c r="E60" s="35">
        <f>SUM(E56:E59)</f>
        <v>0</v>
      </c>
      <c r="F60" s="35">
        <f>SUM(F56:F59)</f>
        <v>2239.6299999999997</v>
      </c>
      <c r="G60" s="35">
        <f>SUM(G56:G59)</f>
        <v>18293.13</v>
      </c>
    </row>
    <row r="61" spans="1:8" x14ac:dyDescent="0.25">
      <c r="C61" s="2" t="s">
        <v>26</v>
      </c>
      <c r="D61" s="35">
        <f>D52+D60</f>
        <v>33380.559999999998</v>
      </c>
      <c r="E61" s="35">
        <f>E52+E60</f>
        <v>353.45</v>
      </c>
      <c r="F61" s="35">
        <f>F52+F60</f>
        <v>2385.9899999999998</v>
      </c>
      <c r="G61" s="35">
        <f>G52+G60</f>
        <v>31348.02</v>
      </c>
    </row>
    <row r="63" spans="1:8" x14ac:dyDescent="0.2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2" t="s">
        <v>6</v>
      </c>
      <c r="H63" s="1" t="s">
        <v>7</v>
      </c>
    </row>
    <row r="64" spans="1:8" x14ac:dyDescent="0.25">
      <c r="A64" s="132" t="s">
        <v>118</v>
      </c>
      <c r="B64" s="132"/>
      <c r="C64" s="132"/>
      <c r="D64" s="132"/>
      <c r="E64" s="132"/>
      <c r="F64" s="132"/>
      <c r="G64" s="132"/>
      <c r="H64" s="132"/>
    </row>
    <row r="65" spans="1:8" ht="42" customHeight="1" x14ac:dyDescent="0.25">
      <c r="A65" s="7" t="s">
        <v>111</v>
      </c>
      <c r="B65" s="4" t="s">
        <v>112</v>
      </c>
      <c r="C65" s="4" t="s">
        <v>113</v>
      </c>
      <c r="D65" s="10">
        <v>4676.7</v>
      </c>
      <c r="E65" s="10"/>
      <c r="F65" s="10">
        <v>465.57</v>
      </c>
      <c r="G65" s="22">
        <f t="shared" ref="G65" si="9">D65+E65-F65</f>
        <v>4211.13</v>
      </c>
      <c r="H65" s="3"/>
    </row>
    <row r="66" spans="1:8" x14ac:dyDescent="0.25">
      <c r="C66" s="12" t="s">
        <v>37</v>
      </c>
      <c r="D66" s="35">
        <f>SUM(D65:D65)</f>
        <v>4676.7</v>
      </c>
      <c r="E66" s="35">
        <f>SUM(E65:E65)</f>
        <v>0</v>
      </c>
      <c r="F66" s="35">
        <f>SUM(F65:F65)</f>
        <v>465.57</v>
      </c>
      <c r="G66" s="35">
        <f>SUM(G65:G65)</f>
        <v>4211.13</v>
      </c>
    </row>
    <row r="68" spans="1:8" x14ac:dyDescent="0.25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2" t="s">
        <v>6</v>
      </c>
      <c r="H68" s="1" t="s">
        <v>7</v>
      </c>
    </row>
    <row r="69" spans="1:8" x14ac:dyDescent="0.25">
      <c r="A69" s="133" t="s">
        <v>117</v>
      </c>
      <c r="B69" s="133"/>
      <c r="C69" s="133"/>
      <c r="D69" s="133"/>
      <c r="E69" s="133"/>
      <c r="F69" s="133"/>
      <c r="G69" s="133"/>
      <c r="H69" s="133"/>
    </row>
    <row r="70" spans="1:8" ht="54.75" customHeight="1" x14ac:dyDescent="0.25">
      <c r="A70" s="11" t="s">
        <v>119</v>
      </c>
      <c r="B70" s="4" t="s">
        <v>120</v>
      </c>
      <c r="C70" s="4" t="s">
        <v>121</v>
      </c>
      <c r="D70" s="10">
        <v>8295</v>
      </c>
      <c r="E70" s="10"/>
      <c r="F70" s="13">
        <v>1224.6199999999999</v>
      </c>
      <c r="G70" s="22">
        <f t="shared" ref="G70:G78" si="10">D70+E70-F70</f>
        <v>7070.38</v>
      </c>
      <c r="H70" s="3"/>
    </row>
    <row r="71" spans="1:8" ht="54.75" customHeight="1" x14ac:dyDescent="0.25">
      <c r="A71" s="11" t="s">
        <v>122</v>
      </c>
      <c r="B71" s="4" t="s">
        <v>123</v>
      </c>
      <c r="C71" s="4" t="s">
        <v>124</v>
      </c>
      <c r="D71" s="10">
        <v>3756.9</v>
      </c>
      <c r="E71" s="10"/>
      <c r="F71" s="13">
        <v>310.19</v>
      </c>
      <c r="G71" s="22">
        <f t="shared" si="10"/>
        <v>3446.71</v>
      </c>
      <c r="H71" s="3"/>
    </row>
    <row r="72" spans="1:8" ht="54.75" customHeight="1" x14ac:dyDescent="0.25">
      <c r="A72" s="11" t="s">
        <v>125</v>
      </c>
      <c r="B72" s="4" t="s">
        <v>126</v>
      </c>
      <c r="C72" s="4" t="s">
        <v>127</v>
      </c>
      <c r="D72" s="10">
        <v>2910.6</v>
      </c>
      <c r="E72" s="10"/>
      <c r="F72" s="13">
        <v>67.239999999999995</v>
      </c>
      <c r="G72" s="22">
        <f t="shared" si="10"/>
        <v>2843.36</v>
      </c>
      <c r="H72" s="3"/>
    </row>
    <row r="73" spans="1:8" ht="54.75" customHeight="1" x14ac:dyDescent="0.25">
      <c r="A73" s="11" t="s">
        <v>128</v>
      </c>
      <c r="B73" s="4" t="s">
        <v>129</v>
      </c>
      <c r="C73" s="4" t="s">
        <v>130</v>
      </c>
      <c r="D73" s="10">
        <v>2625</v>
      </c>
      <c r="E73" s="10"/>
      <c r="F73" s="13">
        <v>21.17</v>
      </c>
      <c r="G73" s="22">
        <f t="shared" si="10"/>
        <v>2603.83</v>
      </c>
      <c r="H73" s="3"/>
    </row>
    <row r="74" spans="1:8" ht="54.75" customHeight="1" x14ac:dyDescent="0.25">
      <c r="A74" s="11" t="s">
        <v>131</v>
      </c>
      <c r="B74" s="4" t="s">
        <v>132</v>
      </c>
      <c r="C74" s="4" t="s">
        <v>13</v>
      </c>
      <c r="D74" s="10">
        <v>2568.83</v>
      </c>
      <c r="E74" s="10"/>
      <c r="F74" s="13">
        <v>15.06</v>
      </c>
      <c r="G74" s="22">
        <f t="shared" si="10"/>
        <v>2553.77</v>
      </c>
      <c r="H74" s="3"/>
    </row>
    <row r="75" spans="1:8" ht="54.75" customHeight="1" x14ac:dyDescent="0.25">
      <c r="A75" s="11" t="s">
        <v>133</v>
      </c>
      <c r="B75" s="4" t="s">
        <v>134</v>
      </c>
      <c r="C75" s="4" t="s">
        <v>135</v>
      </c>
      <c r="D75" s="10">
        <v>2625</v>
      </c>
      <c r="E75" s="10"/>
      <c r="F75" s="13">
        <v>21.17</v>
      </c>
      <c r="G75" s="22">
        <f t="shared" si="10"/>
        <v>2603.83</v>
      </c>
      <c r="H75" s="3"/>
    </row>
    <row r="76" spans="1:8" ht="54.75" customHeight="1" x14ac:dyDescent="0.25">
      <c r="A76" s="11" t="s">
        <v>136</v>
      </c>
      <c r="B76" s="4" t="s">
        <v>137</v>
      </c>
      <c r="C76" s="4" t="s">
        <v>138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54.75" customHeight="1" x14ac:dyDescent="0.25">
      <c r="A77" s="11" t="s">
        <v>139</v>
      </c>
      <c r="B77" s="4" t="s">
        <v>140</v>
      </c>
      <c r="C77" s="4" t="s">
        <v>141</v>
      </c>
      <c r="D77" s="10">
        <v>3638.25</v>
      </c>
      <c r="E77" s="10"/>
      <c r="F77" s="13">
        <v>184.36</v>
      </c>
      <c r="G77" s="22">
        <f t="shared" si="10"/>
        <v>3453.89</v>
      </c>
      <c r="H77" s="3"/>
    </row>
    <row r="78" spans="1:8" ht="54.75" customHeight="1" x14ac:dyDescent="0.25">
      <c r="A78" s="11" t="s">
        <v>142</v>
      </c>
      <c r="B78" s="4" t="s">
        <v>145</v>
      </c>
      <c r="C78" s="4" t="s">
        <v>146</v>
      </c>
      <c r="D78" s="10">
        <v>3638.25</v>
      </c>
      <c r="E78" s="10"/>
      <c r="F78" s="13">
        <v>184.36</v>
      </c>
      <c r="G78" s="22">
        <f t="shared" si="10"/>
        <v>3453.89</v>
      </c>
      <c r="H78" s="3"/>
    </row>
    <row r="79" spans="1:8" ht="54.75" customHeight="1" x14ac:dyDescent="0.25">
      <c r="A79" s="11" t="s">
        <v>143</v>
      </c>
      <c r="B79" s="4" t="s">
        <v>144</v>
      </c>
      <c r="C79" s="4" t="s">
        <v>147</v>
      </c>
      <c r="D79" s="10">
        <v>3638.2550000000001</v>
      </c>
      <c r="E79" s="10"/>
      <c r="F79" s="13">
        <v>184.36</v>
      </c>
      <c r="G79" s="22">
        <v>3453.89</v>
      </c>
      <c r="H79" s="3"/>
    </row>
    <row r="80" spans="1:8" x14ac:dyDescent="0.25">
      <c r="C80" s="2" t="s">
        <v>37</v>
      </c>
      <c r="D80" s="35">
        <f>SUM(D70:D79)</f>
        <v>36606.684999999998</v>
      </c>
      <c r="E80" s="35">
        <f t="shared" ref="E80:G80" si="11">SUM(E70:E79)</f>
        <v>0</v>
      </c>
      <c r="F80" s="35">
        <f t="shared" si="11"/>
        <v>2279.7700000000004</v>
      </c>
      <c r="G80" s="35">
        <f t="shared" si="11"/>
        <v>34326.909999999996</v>
      </c>
    </row>
    <row r="81" spans="1:8" x14ac:dyDescent="0.25">
      <c r="C81" s="2" t="s">
        <v>26</v>
      </c>
      <c r="D81" s="35">
        <f>D66+D80</f>
        <v>41283.384999999995</v>
      </c>
      <c r="E81" s="35">
        <f t="shared" ref="E81:G81" si="12">E66+E80</f>
        <v>0</v>
      </c>
      <c r="F81" s="35">
        <f t="shared" si="12"/>
        <v>2745.3400000000006</v>
      </c>
      <c r="G81" s="35">
        <f t="shared" si="12"/>
        <v>38538.039999999994</v>
      </c>
    </row>
    <row r="83" spans="1:8" x14ac:dyDescent="0.2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2" t="s">
        <v>6</v>
      </c>
      <c r="H83" s="1" t="s">
        <v>7</v>
      </c>
    </row>
    <row r="84" spans="1:8" x14ac:dyDescent="0.25">
      <c r="A84" s="131" t="s">
        <v>148</v>
      </c>
      <c r="B84" s="131"/>
      <c r="C84" s="131"/>
      <c r="D84" s="131"/>
      <c r="E84" s="131"/>
      <c r="F84" s="131"/>
      <c r="G84" s="131"/>
      <c r="H84" s="131"/>
    </row>
    <row r="85" spans="1:8" ht="56.25" customHeight="1" x14ac:dyDescent="0.25">
      <c r="A85" s="11" t="s">
        <v>152</v>
      </c>
      <c r="B85" s="11" t="s">
        <v>153</v>
      </c>
      <c r="C85" s="4" t="s">
        <v>13</v>
      </c>
      <c r="D85" s="10">
        <v>1680</v>
      </c>
      <c r="E85" s="10">
        <v>104.2</v>
      </c>
      <c r="F85" s="10"/>
      <c r="G85" s="22">
        <f t="shared" ref="G85:G95" si="13">D85+E85-F85</f>
        <v>1784.2</v>
      </c>
      <c r="H85" s="3"/>
    </row>
    <row r="86" spans="1:8" ht="56.25" customHeight="1" x14ac:dyDescent="0.25">
      <c r="A86" s="11" t="s">
        <v>154</v>
      </c>
      <c r="B86" s="11" t="s">
        <v>155</v>
      </c>
      <c r="C86" s="4" t="s">
        <v>156</v>
      </c>
      <c r="D86" s="10">
        <v>6825</v>
      </c>
      <c r="E86" s="10"/>
      <c r="F86" s="10">
        <v>910.63</v>
      </c>
      <c r="G86" s="22">
        <f t="shared" si="13"/>
        <v>5914.37</v>
      </c>
      <c r="H86" s="3"/>
    </row>
    <row r="87" spans="1:8" ht="56.25" customHeight="1" x14ac:dyDescent="0.25">
      <c r="A87" s="11" t="s">
        <v>157</v>
      </c>
      <c r="B87" s="11" t="s">
        <v>158</v>
      </c>
      <c r="C87" s="4" t="s">
        <v>159</v>
      </c>
      <c r="D87" s="10">
        <v>2910.6</v>
      </c>
      <c r="E87" s="10"/>
      <c r="F87" s="10">
        <v>67.239999999999995</v>
      </c>
      <c r="G87" s="22">
        <f t="shared" si="13"/>
        <v>2843.36</v>
      </c>
      <c r="H87" s="3"/>
    </row>
    <row r="88" spans="1:8" ht="56.25" customHeight="1" x14ac:dyDescent="0.25">
      <c r="A88" s="11" t="s">
        <v>163</v>
      </c>
      <c r="B88" s="11" t="s">
        <v>164</v>
      </c>
      <c r="C88" s="4" t="s">
        <v>91</v>
      </c>
      <c r="D88" s="10">
        <v>2465.9299999999998</v>
      </c>
      <c r="E88" s="10"/>
      <c r="F88" s="10">
        <v>3.86</v>
      </c>
      <c r="G88" s="22">
        <f t="shared" si="13"/>
        <v>2462.0699999999997</v>
      </c>
      <c r="H88" s="3"/>
    </row>
    <row r="89" spans="1:8" ht="56.25" customHeight="1" x14ac:dyDescent="0.25">
      <c r="A89" s="11" t="s">
        <v>165</v>
      </c>
      <c r="B89" s="11" t="s">
        <v>166</v>
      </c>
      <c r="C89" s="4" t="s">
        <v>167</v>
      </c>
      <c r="D89" s="10">
        <v>2873.85</v>
      </c>
      <c r="E89" s="10"/>
      <c r="F89" s="10">
        <v>63.24</v>
      </c>
      <c r="G89" s="22">
        <f t="shared" si="13"/>
        <v>2810.61</v>
      </c>
      <c r="H89" s="3"/>
    </row>
    <row r="90" spans="1:8" ht="56.25" customHeight="1" x14ac:dyDescent="0.25">
      <c r="A90" s="11" t="s">
        <v>168</v>
      </c>
      <c r="B90" s="11" t="s">
        <v>169</v>
      </c>
      <c r="C90" s="4" t="s">
        <v>170</v>
      </c>
      <c r="D90" s="10">
        <v>2756.25</v>
      </c>
      <c r="E90" s="10"/>
      <c r="F90" s="10">
        <v>50.45</v>
      </c>
      <c r="G90" s="22">
        <f t="shared" si="13"/>
        <v>2705.8</v>
      </c>
      <c r="H90" s="3"/>
    </row>
    <row r="91" spans="1:8" ht="56.25" customHeight="1" x14ac:dyDescent="0.25">
      <c r="A91" s="11" t="s">
        <v>171</v>
      </c>
      <c r="B91" s="11" t="s">
        <v>172</v>
      </c>
      <c r="C91" s="4" t="s">
        <v>173</v>
      </c>
      <c r="D91" s="10">
        <v>1751.4</v>
      </c>
      <c r="E91" s="10">
        <v>87.63</v>
      </c>
      <c r="F91" s="10"/>
      <c r="G91" s="22">
        <f t="shared" si="13"/>
        <v>1839.0300000000002</v>
      </c>
      <c r="H91" s="3"/>
    </row>
    <row r="92" spans="1:8" ht="56.25" customHeight="1" x14ac:dyDescent="0.25">
      <c r="A92" s="11" t="s">
        <v>174</v>
      </c>
      <c r="B92" s="11" t="s">
        <v>175</v>
      </c>
      <c r="C92" s="4" t="s">
        <v>173</v>
      </c>
      <c r="D92" s="10">
        <v>1751.4</v>
      </c>
      <c r="E92" s="10">
        <v>87.63</v>
      </c>
      <c r="F92" s="10"/>
      <c r="G92" s="22">
        <f t="shared" si="13"/>
        <v>1839.0300000000002</v>
      </c>
      <c r="H92" s="3"/>
    </row>
    <row r="93" spans="1:8" ht="56.25" customHeight="1" x14ac:dyDescent="0.25">
      <c r="A93" s="11" t="s">
        <v>176</v>
      </c>
      <c r="B93" s="11" t="s">
        <v>177</v>
      </c>
      <c r="C93" s="4" t="s">
        <v>178</v>
      </c>
      <c r="D93" s="10">
        <v>3104.85</v>
      </c>
      <c r="E93" s="10"/>
      <c r="F93" s="10">
        <v>108.62</v>
      </c>
      <c r="G93" s="22">
        <f t="shared" si="13"/>
        <v>2996.23</v>
      </c>
      <c r="H93" s="3"/>
    </row>
    <row r="94" spans="1:8" ht="56.25" customHeight="1" x14ac:dyDescent="0.25">
      <c r="A94" s="11" t="s">
        <v>179</v>
      </c>
      <c r="B94" s="11" t="s">
        <v>180</v>
      </c>
      <c r="C94" s="4" t="s">
        <v>181</v>
      </c>
      <c r="D94" s="10">
        <v>3104.85</v>
      </c>
      <c r="E94" s="10"/>
      <c r="F94" s="10">
        <v>108.62</v>
      </c>
      <c r="G94" s="22">
        <f t="shared" si="13"/>
        <v>2996.23</v>
      </c>
      <c r="H94" s="3"/>
    </row>
    <row r="95" spans="1:8" ht="56.25" customHeight="1" x14ac:dyDescent="0.25">
      <c r="A95" s="11" t="s">
        <v>182</v>
      </c>
      <c r="B95" s="11" t="s">
        <v>183</v>
      </c>
      <c r="C95" s="4" t="s">
        <v>265</v>
      </c>
      <c r="D95" s="10">
        <v>2668.05</v>
      </c>
      <c r="E95" s="10"/>
      <c r="F95" s="10">
        <v>40.85</v>
      </c>
      <c r="G95" s="22">
        <f t="shared" si="13"/>
        <v>2627.2000000000003</v>
      </c>
      <c r="H95" s="3"/>
    </row>
    <row r="96" spans="1:8" x14ac:dyDescent="0.25">
      <c r="C96" s="12" t="s">
        <v>26</v>
      </c>
      <c r="D96" s="19">
        <f>SUM(D85:D95)</f>
        <v>31892.18</v>
      </c>
      <c r="E96" s="19">
        <f>SUM(E85:E95)</f>
        <v>279.45999999999998</v>
      </c>
      <c r="F96" s="19">
        <f>SUM(F85:F95)</f>
        <v>1353.5099999999998</v>
      </c>
      <c r="G96" s="19">
        <f>SUM(G85:G95)</f>
        <v>30818.129999999997</v>
      </c>
    </row>
    <row r="98" spans="1:8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2" t="s">
        <v>6</v>
      </c>
      <c r="H98" s="1" t="s">
        <v>7</v>
      </c>
    </row>
    <row r="99" spans="1:8" x14ac:dyDescent="0.25">
      <c r="A99" s="130" t="s">
        <v>187</v>
      </c>
      <c r="B99" s="130"/>
      <c r="C99" s="130"/>
      <c r="D99" s="130"/>
      <c r="E99" s="130"/>
      <c r="F99" s="130"/>
      <c r="G99" s="130"/>
      <c r="H99" s="130"/>
    </row>
    <row r="100" spans="1:8" ht="60" customHeight="1" x14ac:dyDescent="0.25">
      <c r="A100" s="7" t="s">
        <v>188</v>
      </c>
      <c r="B100" s="4" t="s">
        <v>189</v>
      </c>
      <c r="C100" s="4" t="s">
        <v>190</v>
      </c>
      <c r="D100" s="10">
        <v>3406.73</v>
      </c>
      <c r="E100" s="10"/>
      <c r="F100" s="10">
        <v>141.74</v>
      </c>
      <c r="G100" s="22">
        <f t="shared" ref="G100:G102" si="14">D100+E100-F100</f>
        <v>3264.99</v>
      </c>
      <c r="H100" s="3"/>
    </row>
    <row r="101" spans="1:8" ht="60" customHeight="1" x14ac:dyDescent="0.25">
      <c r="A101" s="7" t="s">
        <v>191</v>
      </c>
      <c r="B101" s="4" t="s">
        <v>192</v>
      </c>
      <c r="C101" s="4" t="s">
        <v>193</v>
      </c>
      <c r="D101" s="10">
        <v>2315.25</v>
      </c>
      <c r="E101" s="10">
        <v>26.93</v>
      </c>
      <c r="F101" s="10"/>
      <c r="G101" s="22">
        <f t="shared" si="14"/>
        <v>2342.1799999999998</v>
      </c>
      <c r="H101" s="3"/>
    </row>
    <row r="102" spans="1:8" ht="60" customHeight="1" x14ac:dyDescent="0.25">
      <c r="A102" s="7" t="s">
        <v>194</v>
      </c>
      <c r="B102" s="4" t="s">
        <v>195</v>
      </c>
      <c r="C102" s="4" t="s">
        <v>193</v>
      </c>
      <c r="D102" s="10">
        <v>2315.25</v>
      </c>
      <c r="E102" s="10">
        <v>26.93</v>
      </c>
      <c r="F102" s="10"/>
      <c r="G102" s="22">
        <f t="shared" si="14"/>
        <v>2342.1799999999998</v>
      </c>
      <c r="H102" s="3"/>
    </row>
    <row r="103" spans="1:8" x14ac:dyDescent="0.25">
      <c r="C103" s="12" t="s">
        <v>37</v>
      </c>
      <c r="D103" s="38">
        <f>SUM(D100:D102)</f>
        <v>8037.23</v>
      </c>
      <c r="E103" s="38">
        <f t="shared" ref="E103:G103" si="15">SUM(E100:E102)</f>
        <v>53.86</v>
      </c>
      <c r="F103" s="38">
        <f t="shared" si="15"/>
        <v>141.74</v>
      </c>
      <c r="G103" s="38">
        <f t="shared" si="15"/>
        <v>7949.35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196</v>
      </c>
      <c r="B106" s="130"/>
      <c r="C106" s="130"/>
      <c r="D106" s="130"/>
      <c r="E106" s="130"/>
      <c r="F106" s="130"/>
      <c r="G106" s="130"/>
      <c r="H106" s="130"/>
    </row>
    <row r="107" spans="1:8" ht="57" customHeight="1" x14ac:dyDescent="0.25">
      <c r="A107" s="7" t="s">
        <v>197</v>
      </c>
      <c r="B107" s="11" t="s">
        <v>198</v>
      </c>
      <c r="C107" s="4" t="s">
        <v>199</v>
      </c>
      <c r="D107" s="13">
        <v>1618.05</v>
      </c>
      <c r="E107" s="13">
        <v>108.16</v>
      </c>
      <c r="F107" s="13"/>
      <c r="G107" s="22">
        <f t="shared" ref="G107:G111" si="16">D107+E107-F107</f>
        <v>1726.21</v>
      </c>
      <c r="H107" s="3"/>
    </row>
    <row r="108" spans="1:8" ht="57" customHeight="1" x14ac:dyDescent="0.25">
      <c r="A108" s="7" t="s">
        <v>200</v>
      </c>
      <c r="B108" s="11" t="s">
        <v>201</v>
      </c>
      <c r="C108" s="4" t="s">
        <v>202</v>
      </c>
      <c r="D108" s="13">
        <v>1190.7</v>
      </c>
      <c r="E108" s="13">
        <v>135.51</v>
      </c>
      <c r="F108" s="13"/>
      <c r="G108" s="22">
        <f t="shared" si="16"/>
        <v>1326.21</v>
      </c>
      <c r="H108" s="3"/>
    </row>
    <row r="109" spans="1:8" ht="57" customHeight="1" x14ac:dyDescent="0.25">
      <c r="A109" s="7" t="s">
        <v>203</v>
      </c>
      <c r="B109" s="11" t="s">
        <v>204</v>
      </c>
      <c r="C109" s="4" t="s">
        <v>205</v>
      </c>
      <c r="D109" s="13">
        <v>1050</v>
      </c>
      <c r="E109" s="13">
        <v>144.66999999999999</v>
      </c>
      <c r="F109" s="13"/>
      <c r="G109" s="22">
        <f t="shared" si="16"/>
        <v>1194.67</v>
      </c>
      <c r="H109" s="3"/>
    </row>
    <row r="110" spans="1:8" ht="57" customHeight="1" x14ac:dyDescent="0.25">
      <c r="A110" s="7" t="s">
        <v>206</v>
      </c>
      <c r="B110" s="11" t="s">
        <v>207</v>
      </c>
      <c r="C110" s="4" t="s">
        <v>88</v>
      </c>
      <c r="D110" s="13">
        <v>2201.33</v>
      </c>
      <c r="E110" s="13">
        <v>39.32</v>
      </c>
      <c r="F110" s="13"/>
      <c r="G110" s="22">
        <f t="shared" si="16"/>
        <v>2240.65</v>
      </c>
      <c r="H110" s="3"/>
    </row>
    <row r="111" spans="1:8" ht="57" customHeight="1" x14ac:dyDescent="0.25">
      <c r="A111" s="7" t="s">
        <v>208</v>
      </c>
      <c r="B111" s="11" t="s">
        <v>209</v>
      </c>
      <c r="C111" s="4" t="s">
        <v>210</v>
      </c>
      <c r="D111" s="13">
        <v>1575</v>
      </c>
      <c r="E111" s="13">
        <v>110.92</v>
      </c>
      <c r="F111" s="13"/>
      <c r="G111" s="22">
        <f t="shared" si="16"/>
        <v>1685.92</v>
      </c>
      <c r="H111" s="3"/>
    </row>
    <row r="112" spans="1:8" x14ac:dyDescent="0.25">
      <c r="C112" s="12" t="s">
        <v>37</v>
      </c>
      <c r="D112" s="35">
        <f>SUM(D107:D111)</f>
        <v>7635.08</v>
      </c>
      <c r="E112" s="35">
        <f t="shared" ref="E112:G112" si="17">SUM(E107:E111)</f>
        <v>538.57999999999993</v>
      </c>
      <c r="F112" s="35">
        <f t="shared" si="17"/>
        <v>0</v>
      </c>
      <c r="G112" s="35">
        <f t="shared" si="17"/>
        <v>8173.66</v>
      </c>
      <c r="H112" s="9"/>
    </row>
    <row r="113" spans="1:8" x14ac:dyDescent="0.25">
      <c r="C113" s="12" t="s">
        <v>26</v>
      </c>
      <c r="D113" s="35">
        <f>D103+D112</f>
        <v>15672.31</v>
      </c>
      <c r="E113" s="35">
        <f t="shared" ref="E113:G113" si="18">E103+E112</f>
        <v>592.43999999999994</v>
      </c>
      <c r="F113" s="35">
        <f t="shared" si="18"/>
        <v>141.74</v>
      </c>
      <c r="G113" s="35">
        <f t="shared" si="18"/>
        <v>16123.01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60.75" customHeight="1" x14ac:dyDescent="0.25">
      <c r="A117" s="7" t="s">
        <v>212</v>
      </c>
      <c r="B117" s="4" t="s">
        <v>213</v>
      </c>
      <c r="C117" s="4" t="s">
        <v>214</v>
      </c>
      <c r="D117" s="13">
        <v>8400</v>
      </c>
      <c r="E117" s="13"/>
      <c r="F117" s="13">
        <v>1247.05</v>
      </c>
      <c r="G117" s="22">
        <f t="shared" ref="G117:G126" si="19">D117+E117-F117</f>
        <v>7152.95</v>
      </c>
      <c r="H117" s="3"/>
    </row>
    <row r="118" spans="1:8" ht="60.75" customHeight="1" x14ac:dyDescent="0.25">
      <c r="A118" s="7" t="s">
        <v>306</v>
      </c>
      <c r="B118" s="4" t="s">
        <v>216</v>
      </c>
      <c r="C118" s="4" t="s">
        <v>217</v>
      </c>
      <c r="D118" s="13">
        <v>3858.75</v>
      </c>
      <c r="E118" s="13"/>
      <c r="F118" s="13">
        <v>326.49</v>
      </c>
      <c r="G118" s="22">
        <f t="shared" si="19"/>
        <v>3532.26</v>
      </c>
      <c r="H118" s="3"/>
    </row>
    <row r="119" spans="1:8" ht="60.75" customHeight="1" x14ac:dyDescent="0.25">
      <c r="A119" s="7" t="s">
        <v>218</v>
      </c>
      <c r="B119" s="4" t="s">
        <v>219</v>
      </c>
      <c r="C119" s="4" t="s">
        <v>217</v>
      </c>
      <c r="D119" s="13">
        <v>3858.75</v>
      </c>
      <c r="E119" s="13"/>
      <c r="F119" s="13">
        <v>326.49</v>
      </c>
      <c r="G119" s="22">
        <f t="shared" si="19"/>
        <v>3532.26</v>
      </c>
      <c r="H119" s="3"/>
    </row>
    <row r="120" spans="1:8" ht="60.75" customHeight="1" x14ac:dyDescent="0.25">
      <c r="A120" s="7" t="s">
        <v>220</v>
      </c>
      <c r="B120" s="4" t="s">
        <v>221</v>
      </c>
      <c r="C120" s="4" t="s">
        <v>217</v>
      </c>
      <c r="D120" s="13">
        <v>3858.75</v>
      </c>
      <c r="E120" s="13"/>
      <c r="F120" s="13">
        <v>326.49</v>
      </c>
      <c r="G120" s="22">
        <f t="shared" si="19"/>
        <v>3532.26</v>
      </c>
      <c r="H120" s="3"/>
    </row>
    <row r="121" spans="1:8" ht="60.75" customHeight="1" x14ac:dyDescent="0.25">
      <c r="A121" s="7" t="s">
        <v>222</v>
      </c>
      <c r="B121" s="4" t="s">
        <v>223</v>
      </c>
      <c r="C121" s="4" t="s">
        <v>217</v>
      </c>
      <c r="D121" s="13">
        <v>3858.75</v>
      </c>
      <c r="E121" s="13"/>
      <c r="F121" s="13">
        <v>326.49</v>
      </c>
      <c r="G121" s="22">
        <f t="shared" si="19"/>
        <v>3532.26</v>
      </c>
      <c r="H121" s="3"/>
    </row>
    <row r="122" spans="1:8" ht="60.75" customHeight="1" x14ac:dyDescent="0.25">
      <c r="A122" s="7" t="s">
        <v>226</v>
      </c>
      <c r="B122" s="4" t="s">
        <v>227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60.75" customHeight="1" x14ac:dyDescent="0.25">
      <c r="A123" s="7" t="s">
        <v>316</v>
      </c>
      <c r="B123" s="4" t="s">
        <v>315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60.75" customHeight="1" x14ac:dyDescent="0.25">
      <c r="A124" s="7" t="s">
        <v>228</v>
      </c>
      <c r="B124" s="4" t="s">
        <v>229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60.75" customHeight="1" x14ac:dyDescent="0.25">
      <c r="A125" s="7" t="s">
        <v>230</v>
      </c>
      <c r="B125" s="4" t="s">
        <v>231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60.75" customHeight="1" x14ac:dyDescent="0.25">
      <c r="A126" s="7" t="s">
        <v>232</v>
      </c>
      <c r="B126" s="4" t="s">
        <v>233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x14ac:dyDescent="0.25">
      <c r="A127" s="16"/>
      <c r="B127" s="17"/>
      <c r="C127" s="2" t="s">
        <v>26</v>
      </c>
      <c r="D127" s="39">
        <f>SUM(D117:D126)</f>
        <v>43128.75</v>
      </c>
      <c r="E127" s="39">
        <f>SUM(E117:E126)</f>
        <v>0</v>
      </c>
      <c r="F127" s="39">
        <f>SUM(F117:F126)</f>
        <v>4185.4599999999991</v>
      </c>
      <c r="G127" s="39">
        <f>SUM(G117:G126)</f>
        <v>38943.290000000008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60.75" customHeight="1" x14ac:dyDescent="0.25">
      <c r="A131" s="11" t="s">
        <v>235</v>
      </c>
      <c r="B131" s="4" t="s">
        <v>236</v>
      </c>
      <c r="C131" s="4" t="s">
        <v>237</v>
      </c>
      <c r="D131" s="10">
        <v>7350</v>
      </c>
      <c r="E131" s="3"/>
      <c r="F131" s="10">
        <v>1022.77</v>
      </c>
      <c r="G131" s="15">
        <f>D131+E131-F131</f>
        <v>6327.23</v>
      </c>
      <c r="H131" s="3"/>
    </row>
    <row r="132" spans="1:8" ht="60.75" customHeight="1" x14ac:dyDescent="0.25">
      <c r="A132" s="11" t="s">
        <v>238</v>
      </c>
      <c r="B132" s="4" t="s">
        <v>239</v>
      </c>
      <c r="C132" s="4" t="s">
        <v>240</v>
      </c>
      <c r="D132" s="10">
        <v>4051.95</v>
      </c>
      <c r="E132" s="3"/>
      <c r="F132" s="10">
        <v>357.4</v>
      </c>
      <c r="G132" s="15">
        <f t="shared" ref="G132:G141" si="20">D132+E132-F132</f>
        <v>3694.5499999999997</v>
      </c>
      <c r="H132" s="34"/>
    </row>
    <row r="133" spans="1:8" ht="60.75" customHeight="1" x14ac:dyDescent="0.25">
      <c r="A133" s="11" t="s">
        <v>317</v>
      </c>
      <c r="B133" s="4" t="s">
        <v>318</v>
      </c>
      <c r="C133" s="4" t="s">
        <v>240</v>
      </c>
      <c r="D133" s="10">
        <v>4051.95</v>
      </c>
      <c r="E133" s="3"/>
      <c r="F133" s="10">
        <v>357.4</v>
      </c>
      <c r="G133" s="15">
        <f t="shared" si="20"/>
        <v>3694.5499999999997</v>
      </c>
      <c r="H133" s="34"/>
    </row>
    <row r="134" spans="1:8" ht="60.75" customHeight="1" x14ac:dyDescent="0.25">
      <c r="A134" s="11" t="s">
        <v>244</v>
      </c>
      <c r="B134" s="4" t="s">
        <v>245</v>
      </c>
      <c r="C134" s="4" t="s">
        <v>243</v>
      </c>
      <c r="D134" s="10">
        <v>2949.45</v>
      </c>
      <c r="E134" s="3"/>
      <c r="F134" s="10">
        <v>71.47</v>
      </c>
      <c r="G134" s="15">
        <f t="shared" si="20"/>
        <v>2877.98</v>
      </c>
      <c r="H134" s="3"/>
    </row>
    <row r="135" spans="1:8" ht="60.75" customHeight="1" x14ac:dyDescent="0.25">
      <c r="A135" s="11" t="s">
        <v>246</v>
      </c>
      <c r="B135" s="4" t="s">
        <v>247</v>
      </c>
      <c r="C135" s="4" t="s">
        <v>243</v>
      </c>
      <c r="D135" s="10">
        <v>2949.45</v>
      </c>
      <c r="E135" s="3"/>
      <c r="F135" s="10">
        <v>71.47</v>
      </c>
      <c r="G135" s="15">
        <f t="shared" si="20"/>
        <v>2877.98</v>
      </c>
      <c r="H135" s="3"/>
    </row>
    <row r="136" spans="1:8" ht="60.75" customHeight="1" x14ac:dyDescent="0.25">
      <c r="A136" s="11" t="s">
        <v>248</v>
      </c>
      <c r="B136" s="4" t="s">
        <v>249</v>
      </c>
      <c r="C136" s="4" t="s">
        <v>243</v>
      </c>
      <c r="D136" s="10">
        <v>2949.45</v>
      </c>
      <c r="E136" s="3"/>
      <c r="F136" s="10">
        <v>71.47</v>
      </c>
      <c r="G136" s="15">
        <f t="shared" si="20"/>
        <v>2877.98</v>
      </c>
      <c r="H136" s="3"/>
    </row>
    <row r="137" spans="1:8" ht="60.75" customHeight="1" x14ac:dyDescent="0.25">
      <c r="A137" s="11" t="s">
        <v>252</v>
      </c>
      <c r="B137" s="4" t="s">
        <v>253</v>
      </c>
      <c r="C137" s="4" t="s">
        <v>243</v>
      </c>
      <c r="D137" s="10">
        <v>2949.45</v>
      </c>
      <c r="E137" s="3"/>
      <c r="F137" s="10">
        <v>71.47</v>
      </c>
      <c r="G137" s="15">
        <f t="shared" si="20"/>
        <v>2877.98</v>
      </c>
      <c r="H137" s="3"/>
    </row>
    <row r="138" spans="1:8" ht="60.75" customHeight="1" x14ac:dyDescent="0.25">
      <c r="A138" s="11" t="s">
        <v>266</v>
      </c>
      <c r="B138" s="4" t="s">
        <v>254</v>
      </c>
      <c r="C138" s="4" t="s">
        <v>243</v>
      </c>
      <c r="D138" s="10">
        <v>2949.45</v>
      </c>
      <c r="E138" s="3"/>
      <c r="F138" s="10">
        <v>71.47</v>
      </c>
      <c r="G138" s="15">
        <f t="shared" si="20"/>
        <v>2877.98</v>
      </c>
      <c r="H138" s="3"/>
    </row>
    <row r="139" spans="1:8" ht="60.75" customHeight="1" x14ac:dyDescent="0.25">
      <c r="A139" s="11" t="s">
        <v>258</v>
      </c>
      <c r="B139" s="4" t="s">
        <v>257</v>
      </c>
      <c r="C139" s="4" t="s">
        <v>243</v>
      </c>
      <c r="D139" s="10">
        <v>2949.45</v>
      </c>
      <c r="E139" s="3"/>
      <c r="F139" s="10">
        <v>71.47</v>
      </c>
      <c r="G139" s="15">
        <f t="shared" si="20"/>
        <v>2877.98</v>
      </c>
      <c r="H139" s="3"/>
    </row>
    <row r="140" spans="1:8" ht="60.75" customHeight="1" x14ac:dyDescent="0.25">
      <c r="A140" s="41" t="s">
        <v>259</v>
      </c>
      <c r="B140" s="42" t="s">
        <v>260</v>
      </c>
      <c r="C140" s="42" t="s">
        <v>243</v>
      </c>
      <c r="D140" s="43">
        <v>2949.45</v>
      </c>
      <c r="E140" s="44"/>
      <c r="F140" s="43">
        <v>71.47</v>
      </c>
      <c r="G140" s="45">
        <f t="shared" si="20"/>
        <v>2877.98</v>
      </c>
      <c r="H140" s="44"/>
    </row>
    <row r="141" spans="1:8" ht="60.75" customHeight="1" x14ac:dyDescent="0.25">
      <c r="A141" s="11" t="s">
        <v>312</v>
      </c>
      <c r="B141" s="4" t="s">
        <v>313</v>
      </c>
      <c r="C141" s="4" t="s">
        <v>243</v>
      </c>
      <c r="D141" s="10">
        <v>2949.45</v>
      </c>
      <c r="E141" s="3"/>
      <c r="F141" s="10">
        <v>71.47</v>
      </c>
      <c r="G141" s="15">
        <f t="shared" si="20"/>
        <v>2877.98</v>
      </c>
      <c r="H141" s="3"/>
    </row>
    <row r="142" spans="1:8" x14ac:dyDescent="0.25">
      <c r="A142" s="14"/>
      <c r="C142" s="29" t="s">
        <v>26</v>
      </c>
      <c r="D142" s="40">
        <f>SUM(D131:D141)</f>
        <v>39049.5</v>
      </c>
      <c r="E142" s="40"/>
      <c r="F142" s="40">
        <f>SUM(F131:F141)</f>
        <v>2309.3299999999995</v>
      </c>
      <c r="G142" s="40">
        <f>SUM(G131:G141)</f>
        <v>36740.17</v>
      </c>
    </row>
    <row r="143" spans="1:8" x14ac:dyDescent="0.25">
      <c r="A143" s="32"/>
    </row>
    <row r="144" spans="1:8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2" t="s">
        <v>6</v>
      </c>
      <c r="H144" s="1" t="s">
        <v>7</v>
      </c>
    </row>
    <row r="145" spans="1:8" ht="53.25" customHeight="1" x14ac:dyDescent="0.25">
      <c r="A145" s="7" t="s">
        <v>276</v>
      </c>
      <c r="B145" s="4" t="s">
        <v>275</v>
      </c>
      <c r="C145" s="4" t="s">
        <v>292</v>
      </c>
      <c r="D145" s="10">
        <v>588</v>
      </c>
      <c r="E145" s="13">
        <v>174.24</v>
      </c>
      <c r="F145" s="11"/>
      <c r="G145" s="22">
        <f>D145+E145</f>
        <v>762.24</v>
      </c>
      <c r="H145" s="3"/>
    </row>
    <row r="146" spans="1:8" ht="53.25" customHeight="1" x14ac:dyDescent="0.25">
      <c r="A146" s="7" t="s">
        <v>277</v>
      </c>
      <c r="B146" s="4" t="s">
        <v>302</v>
      </c>
      <c r="C146" s="4" t="s">
        <v>293</v>
      </c>
      <c r="D146" s="10">
        <v>588</v>
      </c>
      <c r="E146" s="13">
        <v>174.24</v>
      </c>
      <c r="F146" s="3"/>
      <c r="G146" s="22">
        <f t="shared" ref="G146:G153" si="21">D146+E146</f>
        <v>762.24</v>
      </c>
      <c r="H146" s="3"/>
    </row>
    <row r="147" spans="1:8" ht="53.25" customHeight="1" x14ac:dyDescent="0.25">
      <c r="A147" s="7" t="s">
        <v>278</v>
      </c>
      <c r="B147" s="4" t="s">
        <v>279</v>
      </c>
      <c r="C147" s="4" t="s">
        <v>294</v>
      </c>
      <c r="D147" s="10">
        <v>588</v>
      </c>
      <c r="E147" s="13">
        <v>174.24</v>
      </c>
      <c r="F147" s="3"/>
      <c r="G147" s="22">
        <f t="shared" si="21"/>
        <v>762.24</v>
      </c>
      <c r="H147" s="3"/>
    </row>
    <row r="148" spans="1:8" ht="53.25" customHeight="1" x14ac:dyDescent="0.25">
      <c r="A148" s="7" t="s">
        <v>280</v>
      </c>
      <c r="B148" s="4" t="s">
        <v>281</v>
      </c>
      <c r="C148" s="4" t="s">
        <v>295</v>
      </c>
      <c r="D148" s="10">
        <v>588</v>
      </c>
      <c r="E148" s="13">
        <v>174.24</v>
      </c>
      <c r="F148" s="3"/>
      <c r="G148" s="22">
        <f t="shared" si="21"/>
        <v>762.24</v>
      </c>
      <c r="H148" s="3"/>
    </row>
    <row r="149" spans="1:8" ht="53.25" customHeight="1" x14ac:dyDescent="0.25">
      <c r="A149" s="7" t="s">
        <v>282</v>
      </c>
      <c r="B149" s="4" t="s">
        <v>283</v>
      </c>
      <c r="C149" s="4" t="s">
        <v>296</v>
      </c>
      <c r="D149" s="10">
        <v>588</v>
      </c>
      <c r="E149" s="13">
        <v>174.24</v>
      </c>
      <c r="F149" s="3"/>
      <c r="G149" s="22">
        <f t="shared" si="21"/>
        <v>762.24</v>
      </c>
      <c r="H149" s="3"/>
    </row>
    <row r="150" spans="1:8" ht="53.25" customHeight="1" x14ac:dyDescent="0.25">
      <c r="A150" s="7" t="s">
        <v>284</v>
      </c>
      <c r="B150" s="4" t="s">
        <v>285</v>
      </c>
      <c r="C150" s="4" t="s">
        <v>297</v>
      </c>
      <c r="D150" s="10">
        <v>588</v>
      </c>
      <c r="E150" s="13">
        <v>174.24</v>
      </c>
      <c r="F150" s="3"/>
      <c r="G150" s="22">
        <f t="shared" si="21"/>
        <v>762.24</v>
      </c>
      <c r="H150" s="3"/>
    </row>
    <row r="151" spans="1:8" ht="53.25" customHeight="1" x14ac:dyDescent="0.25">
      <c r="A151" s="7" t="s">
        <v>286</v>
      </c>
      <c r="B151" s="4" t="s">
        <v>287</v>
      </c>
      <c r="C151" s="4" t="s">
        <v>298</v>
      </c>
      <c r="D151" s="10">
        <v>588</v>
      </c>
      <c r="E151" s="13">
        <v>174.24</v>
      </c>
      <c r="F151" s="3"/>
      <c r="G151" s="22">
        <f t="shared" si="21"/>
        <v>762.24</v>
      </c>
      <c r="H151" s="3"/>
    </row>
    <row r="152" spans="1:8" ht="53.25" customHeight="1" x14ac:dyDescent="0.25">
      <c r="A152" s="7" t="s">
        <v>288</v>
      </c>
      <c r="B152" s="4" t="s">
        <v>289</v>
      </c>
      <c r="C152" s="4" t="s">
        <v>299</v>
      </c>
      <c r="D152" s="10">
        <v>588</v>
      </c>
      <c r="E152" s="13">
        <v>174.24</v>
      </c>
      <c r="F152" s="3"/>
      <c r="G152" s="22">
        <f t="shared" si="21"/>
        <v>762.24</v>
      </c>
      <c r="H152" s="3"/>
    </row>
    <row r="153" spans="1:8" ht="53.25" customHeight="1" x14ac:dyDescent="0.25">
      <c r="A153" s="7" t="s">
        <v>290</v>
      </c>
      <c r="B153" s="4" t="s">
        <v>291</v>
      </c>
      <c r="C153" s="4" t="s">
        <v>300</v>
      </c>
      <c r="D153" s="10">
        <v>588</v>
      </c>
      <c r="E153" s="13">
        <v>174.24</v>
      </c>
      <c r="F153" s="3"/>
      <c r="G153" s="22">
        <f t="shared" si="21"/>
        <v>762.24</v>
      </c>
      <c r="H153" s="3"/>
    </row>
    <row r="154" spans="1:8" x14ac:dyDescent="0.25">
      <c r="C154" s="2" t="s">
        <v>26</v>
      </c>
      <c r="D154" s="35">
        <f>SUM(D145:D153)</f>
        <v>5292</v>
      </c>
      <c r="E154" s="35">
        <f>SUM(E145:E153)</f>
        <v>1568.16</v>
      </c>
      <c r="F154" s="35">
        <f>SUM(F145:F153)</f>
        <v>0</v>
      </c>
      <c r="G154" s="35">
        <f>SUM(G145:G153)</f>
        <v>6860.1599999999989</v>
      </c>
    </row>
  </sheetData>
  <mergeCells count="15">
    <mergeCell ref="A37:H37"/>
    <mergeCell ref="A2:H2"/>
    <mergeCell ref="A12:H12"/>
    <mergeCell ref="A21:H21"/>
    <mergeCell ref="A27:H27"/>
    <mergeCell ref="A32:H32"/>
    <mergeCell ref="A106:H106"/>
    <mergeCell ref="A116:H116"/>
    <mergeCell ref="A130:H130"/>
    <mergeCell ref="A45:H45"/>
    <mergeCell ref="A55:H55"/>
    <mergeCell ref="A64:H64"/>
    <mergeCell ref="A69:H69"/>
    <mergeCell ref="A84:H84"/>
    <mergeCell ref="A99:H99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Header>&amp;CNOMINA DE EMPLEADOS DEL H. AYUNTAMIENTO DE ATENGO, JAL.
CORRESPONDIENTE AL PERIODO DE   01   AL    15  DE DICIEMBRE DE 2013.</oddHeader>
    <oddFooter>&amp;C____________________________________________________
C.D. ROSENDO PEREZ LEPE
PRESIDENTE MUNICIPAL</oddFooter>
  </headerFooter>
  <rowBreaks count="9" manualBreakCount="9">
    <brk id="18" max="16383" man="1"/>
    <brk id="42" max="16383" man="1"/>
    <brk id="61" max="16383" man="1"/>
    <brk id="81" max="16383" man="1"/>
    <brk id="96" max="16383" man="1"/>
    <brk id="113" max="16383" man="1"/>
    <brk id="127" max="7" man="1"/>
    <brk id="142" max="7" man="1"/>
    <brk id="16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opLeftCell="A90" zoomScaleNormal="100" zoomScalePageLayoutView="115" workbookViewId="0">
      <selection activeCell="H93" sqref="H93"/>
    </sheetView>
  </sheetViews>
  <sheetFormatPr baseColWidth="10" defaultRowHeight="15" x14ac:dyDescent="0.25"/>
  <cols>
    <col min="1" max="1" width="36.7109375" customWidth="1"/>
    <col min="2" max="2" width="14.85546875" customWidth="1"/>
    <col min="3" max="3" width="38.7109375" customWidth="1"/>
    <col min="4" max="4" width="13.5703125" customWidth="1"/>
    <col min="5" max="5" width="0" hidden="1" customWidth="1"/>
    <col min="7" max="7" width="12.42578125" customWidth="1"/>
    <col min="8" max="8" width="48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x14ac:dyDescent="0.25">
      <c r="A3" s="7" t="s">
        <v>8</v>
      </c>
      <c r="B3" s="4" t="s">
        <v>9</v>
      </c>
      <c r="C3" s="4" t="s">
        <v>10</v>
      </c>
      <c r="D3" s="10">
        <v>18000</v>
      </c>
      <c r="E3" s="10"/>
      <c r="F3" s="10">
        <v>3464.91</v>
      </c>
      <c r="G3" s="22">
        <f>D3-F3</f>
        <v>14535.09</v>
      </c>
      <c r="H3" s="3"/>
    </row>
    <row r="4" spans="1:8" x14ac:dyDescent="0.25">
      <c r="A4" s="7" t="s">
        <v>11</v>
      </c>
      <c r="B4" s="4" t="s">
        <v>12</v>
      </c>
      <c r="C4" s="4" t="s">
        <v>13</v>
      </c>
      <c r="D4" s="10">
        <v>3500</v>
      </c>
      <c r="E4" s="10"/>
      <c r="F4" s="10">
        <v>151.62</v>
      </c>
      <c r="G4" s="22">
        <f>D4-F4</f>
        <v>3348.38</v>
      </c>
      <c r="H4" s="3"/>
    </row>
    <row r="5" spans="1:8" x14ac:dyDescent="0.25">
      <c r="A5" s="7" t="s">
        <v>14</v>
      </c>
      <c r="B5" s="4" t="s">
        <v>15</v>
      </c>
      <c r="C5" s="4" t="s">
        <v>16</v>
      </c>
      <c r="D5" s="10">
        <v>2446.5</v>
      </c>
      <c r="E5" s="10"/>
      <c r="F5" s="10">
        <v>1.75</v>
      </c>
      <c r="G5" s="22">
        <f t="shared" ref="G5:G6" si="0">D5-F5</f>
        <v>2444.75</v>
      </c>
      <c r="H5" s="3"/>
    </row>
    <row r="6" spans="1:8" x14ac:dyDescent="0.25">
      <c r="A6" s="7" t="s">
        <v>267</v>
      </c>
      <c r="B6" s="4" t="s">
        <v>268</v>
      </c>
      <c r="C6" s="5" t="s">
        <v>19</v>
      </c>
      <c r="D6" s="10">
        <v>2446.5</v>
      </c>
      <c r="E6" s="10"/>
      <c r="F6" s="10">
        <v>1.75</v>
      </c>
      <c r="G6" s="22">
        <f t="shared" si="0"/>
        <v>2444.75</v>
      </c>
      <c r="H6" s="3"/>
    </row>
    <row r="7" spans="1:8" x14ac:dyDescent="0.25">
      <c r="A7" s="7" t="s">
        <v>20</v>
      </c>
      <c r="B7" s="4" t="s">
        <v>21</v>
      </c>
      <c r="C7" s="4" t="s">
        <v>22</v>
      </c>
      <c r="D7" s="10">
        <v>2132</v>
      </c>
      <c r="E7" s="10">
        <v>60.77</v>
      </c>
      <c r="F7" s="10"/>
      <c r="G7" s="15">
        <f>D7+E7</f>
        <v>2192.77</v>
      </c>
      <c r="H7" s="3"/>
    </row>
    <row r="8" spans="1:8" x14ac:dyDescent="0.25">
      <c r="A8" s="7" t="s">
        <v>23</v>
      </c>
      <c r="B8" s="4" t="s">
        <v>24</v>
      </c>
      <c r="C8" s="5" t="s">
        <v>25</v>
      </c>
      <c r="D8" s="10">
        <v>1575</v>
      </c>
      <c r="E8" s="10">
        <v>110.92</v>
      </c>
      <c r="F8" s="10"/>
      <c r="G8" s="15">
        <f>D8+E8</f>
        <v>1685.92</v>
      </c>
      <c r="H8" s="3"/>
    </row>
    <row r="9" spans="1:8" x14ac:dyDescent="0.25">
      <c r="C9" s="2" t="s">
        <v>37</v>
      </c>
      <c r="D9" s="19">
        <f>SUM(D3:D8)</f>
        <v>30100</v>
      </c>
      <c r="E9" s="19">
        <f>SUM(E3:E8)</f>
        <v>171.69</v>
      </c>
      <c r="F9" s="19">
        <f>SUM(F3:F8)</f>
        <v>3620.0299999999997</v>
      </c>
      <c r="G9" s="19">
        <f>SUM(G3:G8)</f>
        <v>26651.660000000003</v>
      </c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x14ac:dyDescent="0.25">
      <c r="A13" s="7" t="s">
        <v>27</v>
      </c>
      <c r="B13" s="4" t="s">
        <v>28</v>
      </c>
      <c r="C13" s="4" t="s">
        <v>29</v>
      </c>
      <c r="D13" s="10">
        <v>8432</v>
      </c>
      <c r="E13" s="10"/>
      <c r="F13" s="10">
        <v>1253.99</v>
      </c>
      <c r="G13" s="15">
        <f>D13-F13</f>
        <v>7178.01</v>
      </c>
      <c r="H13" s="3"/>
    </row>
    <row r="14" spans="1:8" x14ac:dyDescent="0.25">
      <c r="A14" s="7" t="s">
        <v>30</v>
      </c>
      <c r="B14" s="4" t="s">
        <v>31</v>
      </c>
      <c r="C14" s="4" t="s">
        <v>13</v>
      </c>
      <c r="D14" s="10">
        <v>2446.5</v>
      </c>
      <c r="E14" s="10"/>
      <c r="F14" s="10">
        <v>1.75</v>
      </c>
      <c r="G14" s="15">
        <f t="shared" ref="G14:G16" si="1">D14-F14</f>
        <v>2444.75</v>
      </c>
      <c r="H14" s="3"/>
    </row>
    <row r="15" spans="1:8" x14ac:dyDescent="0.25">
      <c r="A15" s="7" t="s">
        <v>32</v>
      </c>
      <c r="B15" s="4" t="s">
        <v>33</v>
      </c>
      <c r="C15" s="4" t="s">
        <v>34</v>
      </c>
      <c r="D15" s="10">
        <v>6800</v>
      </c>
      <c r="E15" s="10"/>
      <c r="F15" s="10">
        <v>905.29</v>
      </c>
      <c r="G15" s="15">
        <f t="shared" si="1"/>
        <v>5894.71</v>
      </c>
      <c r="H15" s="3"/>
    </row>
    <row r="16" spans="1:8" x14ac:dyDescent="0.25">
      <c r="A16" s="7" t="s">
        <v>35</v>
      </c>
      <c r="B16" s="4" t="s">
        <v>36</v>
      </c>
      <c r="C16" s="4" t="s">
        <v>13</v>
      </c>
      <c r="D16" s="10">
        <v>2446.5</v>
      </c>
      <c r="E16" s="10"/>
      <c r="F16" s="10">
        <v>1.75</v>
      </c>
      <c r="G16" s="15">
        <f t="shared" si="1"/>
        <v>2444.75</v>
      </c>
      <c r="H16" s="3"/>
    </row>
    <row r="17" spans="1:8" x14ac:dyDescent="0.25">
      <c r="C17" s="6" t="s">
        <v>37</v>
      </c>
      <c r="D17" s="19">
        <f>SUM(D13:D16)</f>
        <v>20125</v>
      </c>
      <c r="E17" s="20"/>
      <c r="F17" s="19">
        <f>SUM(F13:F16)</f>
        <v>2162.7799999999997</v>
      </c>
      <c r="G17" s="19">
        <f>SUM(G13:G16)</f>
        <v>17962.22</v>
      </c>
    </row>
    <row r="18" spans="1:8" x14ac:dyDescent="0.25">
      <c r="C18" s="6" t="s">
        <v>26</v>
      </c>
      <c r="D18" s="19">
        <f>D9+D17</f>
        <v>50225</v>
      </c>
      <c r="E18" s="20"/>
      <c r="F18" s="19">
        <f>F9+F17</f>
        <v>5782.8099999999995</v>
      </c>
      <c r="G18" s="19">
        <f>G9+G17</f>
        <v>44613.880000000005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x14ac:dyDescent="0.25">
      <c r="A22" s="7" t="s">
        <v>40</v>
      </c>
      <c r="B22" s="4" t="s">
        <v>41</v>
      </c>
      <c r="C22" s="4" t="s">
        <v>42</v>
      </c>
      <c r="D22" s="10">
        <v>3675</v>
      </c>
      <c r="E22" s="10"/>
      <c r="F22" s="10">
        <v>297.08999999999997</v>
      </c>
      <c r="G22" s="15">
        <f>D22-F22</f>
        <v>3377.91</v>
      </c>
      <c r="H22" s="3"/>
    </row>
    <row r="23" spans="1:8" x14ac:dyDescent="0.25">
      <c r="A23" s="7" t="s">
        <v>43</v>
      </c>
      <c r="B23" s="4" t="s">
        <v>44</v>
      </c>
      <c r="C23" s="4" t="s">
        <v>45</v>
      </c>
      <c r="D23" s="10">
        <v>2446.5</v>
      </c>
      <c r="E23" s="10"/>
      <c r="F23" s="10">
        <v>1.75</v>
      </c>
      <c r="G23" s="15">
        <f>D23-F23</f>
        <v>2444.75</v>
      </c>
      <c r="H23" s="3"/>
    </row>
    <row r="24" spans="1:8" x14ac:dyDescent="0.25">
      <c r="C24" s="2" t="s">
        <v>37</v>
      </c>
      <c r="D24" s="19">
        <f>SUM(D22:D23)</f>
        <v>6121.5</v>
      </c>
      <c r="E24" s="20"/>
      <c r="F24" s="19">
        <f>SUM(F22:F23)</f>
        <v>298.83999999999997</v>
      </c>
      <c r="G24" s="19">
        <f>SUM(G22:G23)</f>
        <v>5822.66</v>
      </c>
    </row>
    <row r="25" spans="1:8" x14ac:dyDescent="0.25">
      <c r="A25" s="9"/>
      <c r="B25" s="9"/>
      <c r="C25" s="26"/>
      <c r="D25" s="27"/>
      <c r="E25" s="28"/>
      <c r="F25" s="27"/>
      <c r="G25" s="27"/>
      <c r="H25" s="9"/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269</v>
      </c>
      <c r="B27" s="130"/>
      <c r="C27" s="130"/>
      <c r="D27" s="130"/>
      <c r="E27" s="130"/>
      <c r="F27" s="130"/>
      <c r="G27" s="130"/>
      <c r="H27" s="130"/>
    </row>
    <row r="28" spans="1:8" x14ac:dyDescent="0.25">
      <c r="A28" s="7" t="s">
        <v>48</v>
      </c>
      <c r="B28" s="4" t="s">
        <v>49</v>
      </c>
      <c r="C28" s="4" t="s">
        <v>50</v>
      </c>
      <c r="D28" s="10">
        <v>3300</v>
      </c>
      <c r="E28" s="10"/>
      <c r="F28" s="10">
        <v>129.86000000000001</v>
      </c>
      <c r="G28" s="22">
        <f>D28-F28</f>
        <v>3170.14</v>
      </c>
      <c r="H28" s="3"/>
    </row>
    <row r="29" spans="1:8" x14ac:dyDescent="0.25">
      <c r="A29" s="7" t="s">
        <v>17</v>
      </c>
      <c r="B29" s="4" t="s">
        <v>18</v>
      </c>
      <c r="C29" s="4" t="s">
        <v>270</v>
      </c>
      <c r="D29" s="10">
        <v>2446.5</v>
      </c>
      <c r="E29" s="10"/>
      <c r="F29" s="10">
        <v>1.75</v>
      </c>
      <c r="G29" s="15">
        <f>D29-F29</f>
        <v>2444.75</v>
      </c>
      <c r="H29" s="3"/>
    </row>
    <row r="30" spans="1:8" x14ac:dyDescent="0.25">
      <c r="C30" s="8" t="s">
        <v>37</v>
      </c>
      <c r="D30" s="23">
        <f>SUM(D28:D29)</f>
        <v>5746.5</v>
      </c>
      <c r="E30" s="20"/>
      <c r="F30" s="23">
        <f>SUM(F28:F29)</f>
        <v>131.61000000000001</v>
      </c>
      <c r="G30" s="25">
        <f>D30-F30</f>
        <v>5614.89</v>
      </c>
    </row>
    <row r="32" spans="1:8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2" t="s">
        <v>6</v>
      </c>
      <c r="H32" s="1" t="s">
        <v>7</v>
      </c>
    </row>
    <row r="33" spans="1:8" x14ac:dyDescent="0.25">
      <c r="A33" s="130" t="s">
        <v>55</v>
      </c>
      <c r="B33" s="130"/>
      <c r="C33" s="130"/>
      <c r="D33" s="130"/>
      <c r="E33" s="130"/>
      <c r="F33" s="130"/>
      <c r="G33" s="130"/>
      <c r="H33" s="130"/>
    </row>
    <row r="34" spans="1:8" x14ac:dyDescent="0.25">
      <c r="A34" s="7" t="s">
        <v>56</v>
      </c>
      <c r="B34" s="4" t="s">
        <v>57</v>
      </c>
      <c r="C34" s="4" t="s">
        <v>58</v>
      </c>
      <c r="D34" s="10">
        <v>3176.5</v>
      </c>
      <c r="E34" s="10"/>
      <c r="F34" s="10">
        <v>116.42</v>
      </c>
      <c r="G34" s="22">
        <f>D34-F34</f>
        <v>3060.08</v>
      </c>
      <c r="H34" s="3"/>
    </row>
    <row r="35" spans="1:8" x14ac:dyDescent="0.25">
      <c r="A35" s="7" t="s">
        <v>59</v>
      </c>
      <c r="B35" s="4" t="s">
        <v>60</v>
      </c>
      <c r="C35" s="4" t="s">
        <v>61</v>
      </c>
      <c r="D35" s="10">
        <v>2100</v>
      </c>
      <c r="E35" s="10">
        <v>64.3</v>
      </c>
      <c r="F35" s="10"/>
      <c r="G35" s="15">
        <f>D35+E35</f>
        <v>2164.3000000000002</v>
      </c>
      <c r="H35" s="3"/>
    </row>
    <row r="36" spans="1:8" x14ac:dyDescent="0.25">
      <c r="A36" s="7" t="s">
        <v>62</v>
      </c>
      <c r="B36" s="4" t="s">
        <v>63</v>
      </c>
      <c r="C36" s="4" t="s">
        <v>64</v>
      </c>
      <c r="D36" s="10">
        <v>2100</v>
      </c>
      <c r="E36" s="10">
        <v>64.3</v>
      </c>
      <c r="F36" s="10"/>
      <c r="G36" s="15">
        <f t="shared" ref="G36:G38" si="2">D36+E36</f>
        <v>2164.3000000000002</v>
      </c>
      <c r="H36" s="3"/>
    </row>
    <row r="37" spans="1:8" x14ac:dyDescent="0.25">
      <c r="A37" s="7" t="s">
        <v>65</v>
      </c>
      <c r="B37" s="4" t="s">
        <v>66</v>
      </c>
      <c r="C37" s="4" t="s">
        <v>67</v>
      </c>
      <c r="D37" s="10">
        <v>1732.5</v>
      </c>
      <c r="E37" s="10">
        <v>93.94</v>
      </c>
      <c r="F37" s="10"/>
      <c r="G37" s="15">
        <f t="shared" si="2"/>
        <v>1826.44</v>
      </c>
      <c r="H37" s="3"/>
    </row>
    <row r="38" spans="1:8" x14ac:dyDescent="0.25">
      <c r="A38" s="7" t="s">
        <v>68</v>
      </c>
      <c r="B38" s="4" t="s">
        <v>69</v>
      </c>
      <c r="C38" s="4" t="s">
        <v>70</v>
      </c>
      <c r="D38" s="10">
        <v>1475</v>
      </c>
      <c r="E38" s="10">
        <v>117.32</v>
      </c>
      <c r="F38" s="10"/>
      <c r="G38" s="15">
        <f t="shared" si="2"/>
        <v>1592.32</v>
      </c>
      <c r="H38" s="3"/>
    </row>
    <row r="39" spans="1:8" x14ac:dyDescent="0.25">
      <c r="C39" s="2" t="s">
        <v>37</v>
      </c>
      <c r="D39" s="19">
        <f>SUM(D34:D38)</f>
        <v>10584</v>
      </c>
      <c r="E39" s="19">
        <f>SUM(E34:E38)</f>
        <v>339.86</v>
      </c>
      <c r="F39" s="19">
        <f>SUM(F34:F38)</f>
        <v>116.42</v>
      </c>
      <c r="G39" s="19">
        <f>SUM(G34:G38)</f>
        <v>10807.44</v>
      </c>
    </row>
    <row r="40" spans="1:8" x14ac:dyDescent="0.25">
      <c r="C40" s="2" t="s">
        <v>26</v>
      </c>
      <c r="D40" s="19">
        <f>D24+D30+D39</f>
        <v>22452</v>
      </c>
      <c r="E40" s="19" t="e">
        <f>E24+#REF!+E30+E39</f>
        <v>#REF!</v>
      </c>
      <c r="F40" s="19">
        <f>F24+F30+F39</f>
        <v>546.87</v>
      </c>
      <c r="G40" s="19">
        <f>G24+G30+G39</f>
        <v>22244.989999999998</v>
      </c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x14ac:dyDescent="0.25">
      <c r="A44" s="7" t="s">
        <v>72</v>
      </c>
      <c r="B44" s="4" t="s">
        <v>73</v>
      </c>
      <c r="C44" s="4" t="s">
        <v>74</v>
      </c>
      <c r="D44" s="10">
        <v>3102</v>
      </c>
      <c r="E44" s="10"/>
      <c r="F44" s="10">
        <v>108.31</v>
      </c>
      <c r="G44" s="10">
        <f>D44-F44</f>
        <v>2993.69</v>
      </c>
      <c r="H44" s="3"/>
    </row>
    <row r="45" spans="1:8" x14ac:dyDescent="0.25">
      <c r="A45" s="7" t="s">
        <v>75</v>
      </c>
      <c r="B45" s="4" t="s">
        <v>76</v>
      </c>
      <c r="C45" s="4" t="s">
        <v>13</v>
      </c>
      <c r="D45" s="10">
        <v>2184</v>
      </c>
      <c r="E45" s="10">
        <v>55.16</v>
      </c>
      <c r="F45" s="10"/>
      <c r="G45" s="10">
        <f>D45+E45</f>
        <v>2239.16</v>
      </c>
      <c r="H45" s="3"/>
    </row>
    <row r="46" spans="1:8" x14ac:dyDescent="0.25">
      <c r="A46" s="7" t="s">
        <v>77</v>
      </c>
      <c r="B46" s="4" t="s">
        <v>78</v>
      </c>
      <c r="C46" s="4" t="s">
        <v>79</v>
      </c>
      <c r="D46" s="10">
        <v>1800</v>
      </c>
      <c r="E46" s="10">
        <v>84.52</v>
      </c>
      <c r="F46" s="10"/>
      <c r="G46" s="10">
        <f t="shared" ref="G46:G50" si="3">D46+E46</f>
        <v>1884.52</v>
      </c>
      <c r="H46" s="3"/>
    </row>
    <row r="47" spans="1:8" x14ac:dyDescent="0.25">
      <c r="A47" s="7" t="s">
        <v>80</v>
      </c>
      <c r="B47" s="4" t="s">
        <v>81</v>
      </c>
      <c r="C47" s="4" t="s">
        <v>82</v>
      </c>
      <c r="D47" s="10">
        <v>920</v>
      </c>
      <c r="E47" s="10">
        <v>152.84</v>
      </c>
      <c r="F47" s="10"/>
      <c r="G47" s="10">
        <f t="shared" si="3"/>
        <v>1072.8399999999999</v>
      </c>
      <c r="H47" s="3"/>
    </row>
    <row r="48" spans="1:8" x14ac:dyDescent="0.25">
      <c r="A48" s="7" t="s">
        <v>83</v>
      </c>
      <c r="B48" s="4" t="s">
        <v>84</v>
      </c>
      <c r="C48" s="4" t="s">
        <v>85</v>
      </c>
      <c r="D48" s="10">
        <v>1250</v>
      </c>
      <c r="E48" s="10">
        <v>131.72</v>
      </c>
      <c r="F48" s="10"/>
      <c r="G48" s="10">
        <f t="shared" si="3"/>
        <v>1381.72</v>
      </c>
      <c r="H48" s="3"/>
    </row>
    <row r="49" spans="1:8" x14ac:dyDescent="0.25">
      <c r="A49" s="7" t="s">
        <v>86</v>
      </c>
      <c r="B49" s="4" t="s">
        <v>87</v>
      </c>
      <c r="C49" s="4" t="s">
        <v>88</v>
      </c>
      <c r="D49" s="10">
        <v>2096.5</v>
      </c>
      <c r="E49" s="10">
        <v>64.680000000000007</v>
      </c>
      <c r="F49" s="10"/>
      <c r="G49" s="10">
        <f t="shared" si="3"/>
        <v>2161.1799999999998</v>
      </c>
      <c r="H49" s="3"/>
    </row>
    <row r="50" spans="1:8" x14ac:dyDescent="0.25">
      <c r="A50" s="7" t="s">
        <v>89</v>
      </c>
      <c r="B50" s="4" t="s">
        <v>90</v>
      </c>
      <c r="C50" s="4" t="s">
        <v>91</v>
      </c>
      <c r="D50" s="10">
        <v>1400</v>
      </c>
      <c r="E50" s="10">
        <v>122.12</v>
      </c>
      <c r="F50" s="10"/>
      <c r="G50" s="10">
        <f t="shared" si="3"/>
        <v>1522.12</v>
      </c>
      <c r="H50" s="3"/>
    </row>
    <row r="51" spans="1:8" x14ac:dyDescent="0.25">
      <c r="A51" s="7" t="s">
        <v>92</v>
      </c>
      <c r="B51" s="4" t="s">
        <v>93</v>
      </c>
      <c r="C51" s="4" t="s">
        <v>94</v>
      </c>
      <c r="D51" s="10">
        <v>2500</v>
      </c>
      <c r="E51" s="10"/>
      <c r="F51" s="10">
        <v>7.57</v>
      </c>
      <c r="G51" s="10">
        <f>D51-F51</f>
        <v>2492.4299999999998</v>
      </c>
      <c r="H51" s="3"/>
    </row>
    <row r="52" spans="1:8" x14ac:dyDescent="0.25">
      <c r="C52" s="2" t="s">
        <v>37</v>
      </c>
      <c r="D52" s="19">
        <f>SUM(D44:D51)</f>
        <v>15252.5</v>
      </c>
      <c r="E52" s="19">
        <f>SUM(E44:E51)</f>
        <v>611.04</v>
      </c>
      <c r="F52" s="19">
        <f>SUM(F44:F51)</f>
        <v>115.88</v>
      </c>
      <c r="G52" s="19">
        <f>SUM(G44:G51)</f>
        <v>15747.66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x14ac:dyDescent="0.25">
      <c r="A56" s="7" t="s">
        <v>96</v>
      </c>
      <c r="B56" s="4" t="s">
        <v>97</v>
      </c>
      <c r="C56" s="4" t="s">
        <v>98</v>
      </c>
      <c r="D56" s="10">
        <v>10257</v>
      </c>
      <c r="E56" s="10"/>
      <c r="F56" s="10">
        <v>1643.76</v>
      </c>
      <c r="G56" s="10">
        <f>D56-F56</f>
        <v>8613.24</v>
      </c>
      <c r="H56" s="3"/>
    </row>
    <row r="57" spans="1:8" x14ac:dyDescent="0.25">
      <c r="A57" s="7" t="s">
        <v>99</v>
      </c>
      <c r="B57" s="4" t="s">
        <v>100</v>
      </c>
      <c r="C57" s="4" t="s">
        <v>101</v>
      </c>
      <c r="D57" s="10">
        <v>2446.5</v>
      </c>
      <c r="E57" s="10"/>
      <c r="F57" s="10">
        <v>1.75</v>
      </c>
      <c r="G57" s="10">
        <f t="shared" ref="G57:G60" si="4">D57-F57</f>
        <v>2444.75</v>
      </c>
      <c r="H57" s="3"/>
    </row>
    <row r="58" spans="1:8" x14ac:dyDescent="0.25">
      <c r="A58" s="7" t="s">
        <v>102</v>
      </c>
      <c r="B58" s="4" t="s">
        <v>103</v>
      </c>
      <c r="C58" s="4" t="s">
        <v>104</v>
      </c>
      <c r="D58" s="10">
        <v>3675</v>
      </c>
      <c r="E58" s="10"/>
      <c r="F58" s="10">
        <v>297.08999999999997</v>
      </c>
      <c r="G58" s="10">
        <f t="shared" si="4"/>
        <v>3377.91</v>
      </c>
      <c r="H58" s="3"/>
    </row>
    <row r="59" spans="1:8" x14ac:dyDescent="0.25">
      <c r="A59" s="7" t="s">
        <v>105</v>
      </c>
      <c r="B59" s="4" t="s">
        <v>106</v>
      </c>
      <c r="C59" s="4" t="s">
        <v>107</v>
      </c>
      <c r="D59" s="10">
        <v>2446.5</v>
      </c>
      <c r="E59" s="10"/>
      <c r="F59" s="10">
        <v>1.75</v>
      </c>
      <c r="G59" s="10">
        <f t="shared" si="4"/>
        <v>2444.75</v>
      </c>
      <c r="H59" s="3"/>
    </row>
    <row r="60" spans="1:8" x14ac:dyDescent="0.25">
      <c r="A60" s="7" t="s">
        <v>108</v>
      </c>
      <c r="B60" s="4" t="s">
        <v>109</v>
      </c>
      <c r="C60" s="4" t="s">
        <v>110</v>
      </c>
      <c r="D60" s="10">
        <v>3176.5</v>
      </c>
      <c r="E60" s="10"/>
      <c r="F60" s="10">
        <v>116.42</v>
      </c>
      <c r="G60" s="10">
        <f t="shared" si="4"/>
        <v>3060.08</v>
      </c>
      <c r="H60" s="3"/>
    </row>
    <row r="61" spans="1:8" x14ac:dyDescent="0.25">
      <c r="C61" s="2" t="s">
        <v>37</v>
      </c>
      <c r="D61" s="19">
        <f>SUM(D56:D60)</f>
        <v>22001.5</v>
      </c>
      <c r="E61" s="20"/>
      <c r="F61" s="19">
        <f>SUM(F56:F60)</f>
        <v>2060.77</v>
      </c>
      <c r="G61" s="19">
        <f>SUM(G56:G60)</f>
        <v>19940.730000000003</v>
      </c>
    </row>
    <row r="62" spans="1:8" x14ac:dyDescent="0.25">
      <c r="C62" s="2" t="s">
        <v>26</v>
      </c>
      <c r="D62" s="19">
        <f>D52+D61</f>
        <v>37254</v>
      </c>
      <c r="E62" s="20"/>
      <c r="F62" s="19">
        <f>F52+F61</f>
        <v>2176.65</v>
      </c>
      <c r="G62" s="19">
        <f>G52+G61</f>
        <v>35688.39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x14ac:dyDescent="0.25">
      <c r="A66" s="7" t="s">
        <v>111</v>
      </c>
      <c r="B66" s="4" t="s">
        <v>112</v>
      </c>
      <c r="C66" s="4" t="s">
        <v>113</v>
      </c>
      <c r="D66" s="10">
        <v>4454</v>
      </c>
      <c r="E66" s="10"/>
      <c r="F66" s="10">
        <v>425.66</v>
      </c>
      <c r="G66" s="10">
        <f>D66-F66</f>
        <v>4028.34</v>
      </c>
      <c r="H66" s="3"/>
    </row>
    <row r="67" spans="1:8" x14ac:dyDescent="0.25">
      <c r="A67" s="7" t="s">
        <v>114</v>
      </c>
      <c r="B67" s="4" t="s">
        <v>115</v>
      </c>
      <c r="C67" s="4" t="s">
        <v>116</v>
      </c>
      <c r="D67" s="10">
        <v>2446.5</v>
      </c>
      <c r="E67" s="10"/>
      <c r="F67" s="10">
        <v>1.75</v>
      </c>
      <c r="G67" s="10">
        <f>D67-F67</f>
        <v>2444.75</v>
      </c>
      <c r="H67" s="3"/>
    </row>
    <row r="68" spans="1:8" x14ac:dyDescent="0.25">
      <c r="C68" s="12" t="s">
        <v>37</v>
      </c>
      <c r="D68" s="19">
        <f>SUM(D66:D67)</f>
        <v>6900.5</v>
      </c>
      <c r="E68" s="20"/>
      <c r="F68" s="19">
        <f>SUM(F66:F67)</f>
        <v>427.41</v>
      </c>
      <c r="G68" s="19">
        <f>SUM(G66:G67)</f>
        <v>6473.09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x14ac:dyDescent="0.25">
      <c r="A72" s="11" t="s">
        <v>119</v>
      </c>
      <c r="B72" s="4" t="s">
        <v>120</v>
      </c>
      <c r="C72" s="4" t="s">
        <v>121</v>
      </c>
      <c r="D72" s="10">
        <v>7900</v>
      </c>
      <c r="E72" s="10"/>
      <c r="F72" s="13">
        <v>1140.25</v>
      </c>
      <c r="G72" s="10">
        <f>D72-F72</f>
        <v>6759.75</v>
      </c>
      <c r="H72" s="3"/>
    </row>
    <row r="73" spans="1:8" x14ac:dyDescent="0.25">
      <c r="A73" s="11" t="s">
        <v>122</v>
      </c>
      <c r="B73" s="4" t="s">
        <v>123</v>
      </c>
      <c r="C73" s="4" t="s">
        <v>124</v>
      </c>
      <c r="D73" s="10">
        <v>3578</v>
      </c>
      <c r="E73" s="10"/>
      <c r="F73" s="13">
        <v>177.8</v>
      </c>
      <c r="G73" s="10">
        <f t="shared" ref="G73:G81" si="5">D73-F73</f>
        <v>3400.2</v>
      </c>
      <c r="H73" s="3"/>
    </row>
    <row r="74" spans="1:8" x14ac:dyDescent="0.25">
      <c r="A74" s="11" t="s">
        <v>125</v>
      </c>
      <c r="B74" s="4" t="s">
        <v>126</v>
      </c>
      <c r="C74" s="4" t="s">
        <v>127</v>
      </c>
      <c r="D74" s="10">
        <v>2772</v>
      </c>
      <c r="E74" s="10"/>
      <c r="F74" s="13">
        <v>52.16</v>
      </c>
      <c r="G74" s="10">
        <f t="shared" si="5"/>
        <v>2719.84</v>
      </c>
      <c r="H74" s="3"/>
    </row>
    <row r="75" spans="1:8" x14ac:dyDescent="0.25">
      <c r="A75" s="11" t="s">
        <v>128</v>
      </c>
      <c r="B75" s="4" t="s">
        <v>129</v>
      </c>
      <c r="C75" s="4" t="s">
        <v>130</v>
      </c>
      <c r="D75" s="10">
        <v>2500</v>
      </c>
      <c r="E75" s="10"/>
      <c r="F75" s="13">
        <v>7.57</v>
      </c>
      <c r="G75" s="10">
        <f t="shared" si="5"/>
        <v>2492.4299999999998</v>
      </c>
      <c r="H75" s="3"/>
    </row>
    <row r="76" spans="1:8" x14ac:dyDescent="0.25">
      <c r="A76" s="11" t="s">
        <v>131</v>
      </c>
      <c r="B76" s="4" t="s">
        <v>132</v>
      </c>
      <c r="C76" s="4" t="s">
        <v>13</v>
      </c>
      <c r="D76" s="10">
        <v>2446.5</v>
      </c>
      <c r="E76" s="10"/>
      <c r="F76" s="13">
        <v>1.75</v>
      </c>
      <c r="G76" s="10">
        <f t="shared" si="5"/>
        <v>2444.75</v>
      </c>
      <c r="H76" s="3"/>
    </row>
    <row r="77" spans="1:8" x14ac:dyDescent="0.25">
      <c r="A77" s="11" t="s">
        <v>133</v>
      </c>
      <c r="B77" s="4" t="s">
        <v>134</v>
      </c>
      <c r="C77" s="4" t="s">
        <v>135</v>
      </c>
      <c r="D77" s="10">
        <v>2500</v>
      </c>
      <c r="E77" s="10"/>
      <c r="F77" s="13">
        <v>7.57</v>
      </c>
      <c r="G77" s="10">
        <f t="shared" si="5"/>
        <v>2492.4299999999998</v>
      </c>
      <c r="H77" s="3"/>
    </row>
    <row r="78" spans="1:8" x14ac:dyDescent="0.25">
      <c r="A78" s="11" t="s">
        <v>136</v>
      </c>
      <c r="B78" s="4" t="s">
        <v>137</v>
      </c>
      <c r="C78" s="4" t="s">
        <v>138</v>
      </c>
      <c r="D78" s="10">
        <v>2772</v>
      </c>
      <c r="E78" s="10"/>
      <c r="F78" s="13">
        <v>52.16</v>
      </c>
      <c r="G78" s="10">
        <f t="shared" si="5"/>
        <v>2719.84</v>
      </c>
      <c r="H78" s="3"/>
    </row>
    <row r="79" spans="1:8" x14ac:dyDescent="0.25">
      <c r="A79" s="11" t="s">
        <v>139</v>
      </c>
      <c r="B79" s="4" t="s">
        <v>140</v>
      </c>
      <c r="C79" s="4" t="s">
        <v>141</v>
      </c>
      <c r="D79" s="10">
        <v>3465</v>
      </c>
      <c r="E79" s="10"/>
      <c r="F79" s="13">
        <v>147.81</v>
      </c>
      <c r="G79" s="10">
        <f t="shared" si="5"/>
        <v>3317.19</v>
      </c>
      <c r="H79" s="3"/>
    </row>
    <row r="80" spans="1:8" x14ac:dyDescent="0.25">
      <c r="A80" s="11" t="s">
        <v>142</v>
      </c>
      <c r="B80" s="4" t="s">
        <v>145</v>
      </c>
      <c r="C80" s="4" t="s">
        <v>146</v>
      </c>
      <c r="D80" s="10">
        <v>3465</v>
      </c>
      <c r="E80" s="10"/>
      <c r="F80" s="13">
        <v>147.81</v>
      </c>
      <c r="G80" s="10">
        <f t="shared" si="5"/>
        <v>3317.19</v>
      </c>
      <c r="H80" s="3"/>
    </row>
    <row r="81" spans="1:8" x14ac:dyDescent="0.25">
      <c r="A81" s="11" t="s">
        <v>143</v>
      </c>
      <c r="B81" s="4" t="s">
        <v>144</v>
      </c>
      <c r="C81" s="4" t="s">
        <v>147</v>
      </c>
      <c r="D81" s="10">
        <v>3465</v>
      </c>
      <c r="E81" s="10"/>
      <c r="F81" s="13">
        <v>147.81</v>
      </c>
      <c r="G81" s="10">
        <f t="shared" si="5"/>
        <v>3317.19</v>
      </c>
      <c r="H81" s="3"/>
    </row>
    <row r="82" spans="1:8" x14ac:dyDescent="0.25">
      <c r="C82" s="2" t="s">
        <v>37</v>
      </c>
      <c r="D82" s="19">
        <f>SUM(D72:D81)</f>
        <v>34863.5</v>
      </c>
      <c r="E82" s="20"/>
      <c r="F82" s="19">
        <f>SUM(F72:F81)</f>
        <v>1882.6899999999998</v>
      </c>
      <c r="G82" s="19">
        <f>SUM(G72:G81)</f>
        <v>32980.81</v>
      </c>
    </row>
    <row r="83" spans="1:8" x14ac:dyDescent="0.25">
      <c r="C83" s="2" t="s">
        <v>26</v>
      </c>
      <c r="D83" s="19">
        <f>D68+D82</f>
        <v>41764</v>
      </c>
      <c r="E83" s="20"/>
      <c r="F83" s="19">
        <f>F68+F82</f>
        <v>2310.1</v>
      </c>
      <c r="G83" s="19">
        <f>G68+G82</f>
        <v>39453.899999999994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x14ac:dyDescent="0.25">
      <c r="A87" s="11" t="s">
        <v>149</v>
      </c>
      <c r="B87" s="11" t="s">
        <v>150</v>
      </c>
      <c r="C87" s="4" t="s">
        <v>151</v>
      </c>
      <c r="D87" s="10">
        <v>3578</v>
      </c>
      <c r="E87" s="10"/>
      <c r="F87" s="10">
        <v>177.8</v>
      </c>
      <c r="G87" s="10">
        <f>D87-F87</f>
        <v>3400.2</v>
      </c>
      <c r="H87" s="3"/>
    </row>
    <row r="88" spans="1:8" x14ac:dyDescent="0.25">
      <c r="A88" s="11" t="s">
        <v>152</v>
      </c>
      <c r="B88" s="11" t="s">
        <v>153</v>
      </c>
      <c r="C88" s="4" t="s">
        <v>13</v>
      </c>
      <c r="D88" s="10">
        <v>1600</v>
      </c>
      <c r="E88" s="10">
        <v>109.32</v>
      </c>
      <c r="F88" s="10"/>
      <c r="G88" s="10">
        <f>D88+E88</f>
        <v>1709.32</v>
      </c>
      <c r="H88" s="3"/>
    </row>
    <row r="89" spans="1:8" x14ac:dyDescent="0.25">
      <c r="A89" s="11" t="s">
        <v>154</v>
      </c>
      <c r="B89" s="11" t="s">
        <v>155</v>
      </c>
      <c r="C89" s="4" t="s">
        <v>156</v>
      </c>
      <c r="D89" s="10">
        <v>6500</v>
      </c>
      <c r="E89" s="10"/>
      <c r="F89" s="10">
        <v>841.21</v>
      </c>
      <c r="G89" s="10">
        <f>D89-F89</f>
        <v>5658.79</v>
      </c>
      <c r="H89" s="3"/>
    </row>
    <row r="90" spans="1:8" x14ac:dyDescent="0.25">
      <c r="A90" s="11" t="s">
        <v>157</v>
      </c>
      <c r="B90" s="11" t="s">
        <v>158</v>
      </c>
      <c r="C90" s="4" t="s">
        <v>159</v>
      </c>
      <c r="D90" s="10">
        <v>2772</v>
      </c>
      <c r="E90" s="10"/>
      <c r="F90" s="10">
        <v>52.16</v>
      </c>
      <c r="G90" s="10">
        <f>D90-F90</f>
        <v>2719.84</v>
      </c>
      <c r="H90" s="3"/>
    </row>
    <row r="91" spans="1:8" x14ac:dyDescent="0.25">
      <c r="A91" s="11" t="s">
        <v>160</v>
      </c>
      <c r="B91" s="11" t="s">
        <v>161</v>
      </c>
      <c r="C91" s="4" t="s">
        <v>162</v>
      </c>
      <c r="D91" s="10">
        <v>1800</v>
      </c>
      <c r="E91" s="10">
        <v>84.52</v>
      </c>
      <c r="F91" s="10"/>
      <c r="G91" s="10">
        <f>D91+E91</f>
        <v>1884.52</v>
      </c>
      <c r="H91" s="3"/>
    </row>
    <row r="92" spans="1:8" x14ac:dyDescent="0.25">
      <c r="A92" s="11" t="s">
        <v>163</v>
      </c>
      <c r="B92" s="11" t="s">
        <v>164</v>
      </c>
      <c r="C92" s="4" t="s">
        <v>91</v>
      </c>
      <c r="D92" s="10">
        <v>2348.5</v>
      </c>
      <c r="E92" s="10">
        <v>8.92</v>
      </c>
      <c r="F92" s="10"/>
      <c r="G92" s="10">
        <f>D92+E92</f>
        <v>2357.42</v>
      </c>
      <c r="H92" s="3"/>
    </row>
    <row r="93" spans="1:8" x14ac:dyDescent="0.25">
      <c r="A93" s="11" t="s">
        <v>165</v>
      </c>
      <c r="B93" s="11" t="s">
        <v>166</v>
      </c>
      <c r="C93" s="4" t="s">
        <v>167</v>
      </c>
      <c r="D93" s="10">
        <v>2737</v>
      </c>
      <c r="E93" s="10"/>
      <c r="F93" s="10">
        <v>48.35</v>
      </c>
      <c r="G93" s="10">
        <f>D93-F93</f>
        <v>2688.65</v>
      </c>
      <c r="H93" s="3"/>
    </row>
    <row r="94" spans="1:8" x14ac:dyDescent="0.25">
      <c r="A94" s="11" t="s">
        <v>168</v>
      </c>
      <c r="B94" s="11" t="s">
        <v>169</v>
      </c>
      <c r="C94" s="4" t="s">
        <v>170</v>
      </c>
      <c r="D94" s="10">
        <v>2625</v>
      </c>
      <c r="E94" s="10"/>
      <c r="F94" s="10">
        <v>21.17</v>
      </c>
      <c r="G94" s="10">
        <f>D94-F94</f>
        <v>2603.83</v>
      </c>
      <c r="H94" s="3"/>
    </row>
    <row r="95" spans="1:8" x14ac:dyDescent="0.25">
      <c r="A95" s="11" t="s">
        <v>171</v>
      </c>
      <c r="B95" s="11" t="s">
        <v>172</v>
      </c>
      <c r="C95" s="4" t="s">
        <v>173</v>
      </c>
      <c r="D95" s="10">
        <v>1668</v>
      </c>
      <c r="E95" s="10">
        <v>104.97</v>
      </c>
      <c r="F95" s="10"/>
      <c r="G95" s="10">
        <f>D95+E95</f>
        <v>1772.97</v>
      </c>
      <c r="H95" s="3"/>
    </row>
    <row r="96" spans="1:8" x14ac:dyDescent="0.25">
      <c r="A96" s="11" t="s">
        <v>174</v>
      </c>
      <c r="B96" s="11" t="s">
        <v>175</v>
      </c>
      <c r="C96" s="4" t="s">
        <v>173</v>
      </c>
      <c r="D96" s="10">
        <v>1668</v>
      </c>
      <c r="E96" s="10">
        <v>104.97</v>
      </c>
      <c r="F96" s="10"/>
      <c r="G96" s="10">
        <f>D96+E96</f>
        <v>1772.97</v>
      </c>
      <c r="H96" s="3"/>
    </row>
    <row r="97" spans="1:8" x14ac:dyDescent="0.25">
      <c r="A97" s="11" t="s">
        <v>176</v>
      </c>
      <c r="B97" s="11" t="s">
        <v>177</v>
      </c>
      <c r="C97" s="4" t="s">
        <v>178</v>
      </c>
      <c r="D97" s="10">
        <v>2957</v>
      </c>
      <c r="E97" s="10"/>
      <c r="F97" s="10">
        <v>72.290000000000006</v>
      </c>
      <c r="G97" s="10">
        <f>D97-F97</f>
        <v>2884.71</v>
      </c>
      <c r="H97" s="3"/>
    </row>
    <row r="98" spans="1:8" x14ac:dyDescent="0.25">
      <c r="A98" s="11" t="s">
        <v>179</v>
      </c>
      <c r="B98" s="11" t="s">
        <v>180</v>
      </c>
      <c r="C98" s="4" t="s">
        <v>181</v>
      </c>
      <c r="D98" s="10">
        <v>2957</v>
      </c>
      <c r="E98" s="10"/>
      <c r="F98" s="10">
        <v>72.290000000000006</v>
      </c>
      <c r="G98" s="10">
        <f>D98-F98</f>
        <v>2884.71</v>
      </c>
      <c r="H98" s="3"/>
    </row>
    <row r="99" spans="1:8" x14ac:dyDescent="0.25">
      <c r="A99" s="11" t="s">
        <v>182</v>
      </c>
      <c r="B99" s="11" t="s">
        <v>183</v>
      </c>
      <c r="C99" s="4" t="s">
        <v>265</v>
      </c>
      <c r="D99" s="10">
        <v>2541</v>
      </c>
      <c r="E99" s="10"/>
      <c r="F99" s="10">
        <v>12.03</v>
      </c>
      <c r="G99" s="10">
        <f>D99-F99</f>
        <v>2528.9699999999998</v>
      </c>
      <c r="H99" s="3"/>
    </row>
    <row r="100" spans="1:8" x14ac:dyDescent="0.25">
      <c r="A100" s="11" t="s">
        <v>184</v>
      </c>
      <c r="B100" s="11" t="s">
        <v>185</v>
      </c>
      <c r="C100" s="4" t="s">
        <v>186</v>
      </c>
      <c r="D100" s="10">
        <v>1800</v>
      </c>
      <c r="E100" s="10">
        <v>84.52</v>
      </c>
      <c r="F100" s="10"/>
      <c r="G100" s="10">
        <f>D100+E100</f>
        <v>1884.52</v>
      </c>
      <c r="H100" s="3"/>
    </row>
    <row r="101" spans="1:8" x14ac:dyDescent="0.25">
      <c r="C101" s="12" t="s">
        <v>26</v>
      </c>
      <c r="D101" s="19">
        <f>SUM(D87:D100)</f>
        <v>37551.5</v>
      </c>
      <c r="E101" s="19">
        <f>SUM(E87:E100)</f>
        <v>497.21999999999991</v>
      </c>
      <c r="F101" s="19">
        <f>SUM(F87:F100)</f>
        <v>1297.3</v>
      </c>
      <c r="G101" s="19">
        <f>SUM(G87:G100)</f>
        <v>36751.42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x14ac:dyDescent="0.25">
      <c r="A105" s="7" t="s">
        <v>188</v>
      </c>
      <c r="B105" s="4" t="s">
        <v>189</v>
      </c>
      <c r="C105" s="4" t="s">
        <v>190</v>
      </c>
      <c r="D105" s="10">
        <v>3244.5</v>
      </c>
      <c r="E105" s="10"/>
      <c r="F105" s="10">
        <v>123.82</v>
      </c>
      <c r="G105" s="10">
        <f>D105-F105</f>
        <v>3120.68</v>
      </c>
      <c r="H105" s="3"/>
    </row>
    <row r="106" spans="1:8" x14ac:dyDescent="0.25">
      <c r="A106" s="7" t="s">
        <v>191</v>
      </c>
      <c r="B106" s="4" t="s">
        <v>192</v>
      </c>
      <c r="C106" s="4" t="s">
        <v>193</v>
      </c>
      <c r="D106" s="10">
        <v>2205</v>
      </c>
      <c r="E106" s="10">
        <v>38.93</v>
      </c>
      <c r="F106" s="10"/>
      <c r="G106" s="10">
        <f>D106+E106</f>
        <v>2243.9299999999998</v>
      </c>
      <c r="H106" s="3"/>
    </row>
    <row r="107" spans="1:8" x14ac:dyDescent="0.25">
      <c r="A107" s="7" t="s">
        <v>194</v>
      </c>
      <c r="B107" s="4" t="s">
        <v>195</v>
      </c>
      <c r="C107" s="4" t="s">
        <v>193</v>
      </c>
      <c r="D107" s="10">
        <v>2205</v>
      </c>
      <c r="E107" s="10">
        <v>38.93</v>
      </c>
      <c r="F107" s="10"/>
      <c r="G107" s="10">
        <f>D107+E107</f>
        <v>2243.9299999999998</v>
      </c>
      <c r="H107" s="3"/>
    </row>
    <row r="108" spans="1:8" x14ac:dyDescent="0.25">
      <c r="C108" s="12" t="s">
        <v>37</v>
      </c>
      <c r="D108" s="18">
        <f>SUM(D105:D107)</f>
        <v>7654.5</v>
      </c>
      <c r="E108" s="18">
        <f>SUM(E106:E107)</f>
        <v>77.86</v>
      </c>
      <c r="F108" s="18">
        <f>SUM(F105)</f>
        <v>123.82</v>
      </c>
      <c r="G108" s="18">
        <f>SUM(G105:G107)</f>
        <v>7608.5399999999991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x14ac:dyDescent="0.25">
      <c r="A112" s="7" t="s">
        <v>197</v>
      </c>
      <c r="B112" s="11" t="s">
        <v>198</v>
      </c>
      <c r="C112" s="4" t="s">
        <v>199</v>
      </c>
      <c r="D112" s="13">
        <v>1541</v>
      </c>
      <c r="E112" s="13">
        <v>113.09</v>
      </c>
      <c r="F112" s="13"/>
      <c r="G112" s="13">
        <f>D112+E112</f>
        <v>1654.09</v>
      </c>
      <c r="H112" s="3"/>
    </row>
    <row r="113" spans="1:8" x14ac:dyDescent="0.25">
      <c r="A113" s="7" t="s">
        <v>200</v>
      </c>
      <c r="B113" s="11" t="s">
        <v>201</v>
      </c>
      <c r="C113" s="4" t="s">
        <v>202</v>
      </c>
      <c r="D113" s="13">
        <v>1134</v>
      </c>
      <c r="E113" s="13">
        <v>139.13999999999999</v>
      </c>
      <c r="F113" s="13"/>
      <c r="G113" s="13">
        <f>D113+E113</f>
        <v>1273.1399999999999</v>
      </c>
      <c r="H113" s="3"/>
    </row>
    <row r="114" spans="1:8" x14ac:dyDescent="0.25">
      <c r="A114" s="7" t="s">
        <v>203</v>
      </c>
      <c r="B114" s="11" t="s">
        <v>204</v>
      </c>
      <c r="C114" s="4" t="s">
        <v>205</v>
      </c>
      <c r="D114" s="13">
        <v>1000</v>
      </c>
      <c r="E114" s="13">
        <v>147.72</v>
      </c>
      <c r="F114" s="13"/>
      <c r="G114" s="13">
        <f>D114+E114</f>
        <v>1147.72</v>
      </c>
      <c r="H114" s="3"/>
    </row>
    <row r="115" spans="1:8" x14ac:dyDescent="0.25">
      <c r="A115" s="7" t="s">
        <v>206</v>
      </c>
      <c r="B115" s="11" t="s">
        <v>207</v>
      </c>
      <c r="C115" s="4" t="s">
        <v>88</v>
      </c>
      <c r="D115" s="13">
        <v>2096.5</v>
      </c>
      <c r="E115" s="13">
        <v>64.680000000000007</v>
      </c>
      <c r="F115" s="13"/>
      <c r="G115" s="13">
        <f t="shared" ref="G115:G116" si="6">D115+E115</f>
        <v>2161.1799999999998</v>
      </c>
      <c r="H115" s="3"/>
    </row>
    <row r="116" spans="1:8" x14ac:dyDescent="0.25">
      <c r="A116" s="7" t="s">
        <v>208</v>
      </c>
      <c r="B116" s="11" t="s">
        <v>209</v>
      </c>
      <c r="C116" s="4" t="s">
        <v>210</v>
      </c>
      <c r="D116" s="13">
        <v>1500</v>
      </c>
      <c r="E116" s="13">
        <v>115.72</v>
      </c>
      <c r="F116" s="13"/>
      <c r="G116" s="13">
        <f t="shared" si="6"/>
        <v>1615.72</v>
      </c>
      <c r="H116" s="3"/>
    </row>
    <row r="117" spans="1:8" x14ac:dyDescent="0.25">
      <c r="C117" s="12" t="s">
        <v>37</v>
      </c>
      <c r="D117" s="19">
        <f>SUM(D112:D116)</f>
        <v>7271.5</v>
      </c>
      <c r="E117" s="19">
        <f>SUM(E112:E116)</f>
        <v>580.35</v>
      </c>
      <c r="F117" s="20"/>
      <c r="G117" s="19">
        <f>SUM(G112:G116)</f>
        <v>7851.8499999999995</v>
      </c>
      <c r="H117" s="9"/>
    </row>
    <row r="118" spans="1:8" x14ac:dyDescent="0.25">
      <c r="C118" s="12" t="s">
        <v>26</v>
      </c>
      <c r="D118" s="19">
        <f>D108+D117</f>
        <v>14926</v>
      </c>
      <c r="E118" s="19">
        <f>E108+E117</f>
        <v>658.21</v>
      </c>
      <c r="F118" s="20"/>
      <c r="G118" s="19">
        <f>G108+G117</f>
        <v>15460.39</v>
      </c>
      <c r="H118" s="9"/>
    </row>
    <row r="120" spans="1:8" x14ac:dyDescent="0.25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2" t="s">
        <v>6</v>
      </c>
      <c r="H120" s="1" t="s">
        <v>7</v>
      </c>
    </row>
    <row r="121" spans="1:8" x14ac:dyDescent="0.25">
      <c r="A121" s="131" t="s">
        <v>211</v>
      </c>
      <c r="B121" s="131"/>
      <c r="C121" s="131"/>
      <c r="D121" s="131"/>
      <c r="E121" s="131"/>
      <c r="F121" s="131"/>
      <c r="G121" s="131"/>
      <c r="H121" s="131"/>
    </row>
    <row r="122" spans="1:8" x14ac:dyDescent="0.25">
      <c r="A122" s="7" t="s">
        <v>212</v>
      </c>
      <c r="B122" s="4" t="s">
        <v>213</v>
      </c>
      <c r="C122" s="4" t="s">
        <v>214</v>
      </c>
      <c r="D122" s="13">
        <v>8000</v>
      </c>
      <c r="E122" s="13"/>
      <c r="F122" s="13">
        <v>1161.6099999999999</v>
      </c>
      <c r="G122" s="13">
        <f>D122-F122</f>
        <v>6838.39</v>
      </c>
      <c r="H122" s="3"/>
    </row>
    <row r="123" spans="1:8" x14ac:dyDescent="0.25">
      <c r="A123" s="7" t="s">
        <v>215</v>
      </c>
      <c r="B123" s="4" t="s">
        <v>216</v>
      </c>
      <c r="C123" s="4" t="s">
        <v>217</v>
      </c>
      <c r="D123" s="13">
        <v>3675</v>
      </c>
      <c r="E123" s="13"/>
      <c r="F123" s="13">
        <v>297.08999999999997</v>
      </c>
      <c r="G123" s="13">
        <f t="shared" ref="G123:G131" si="7">D123-F123</f>
        <v>3377.91</v>
      </c>
      <c r="H123" s="3"/>
    </row>
    <row r="124" spans="1:8" x14ac:dyDescent="0.25">
      <c r="A124" s="7" t="s">
        <v>218</v>
      </c>
      <c r="B124" s="4" t="s">
        <v>219</v>
      </c>
      <c r="C124" s="4" t="s">
        <v>217</v>
      </c>
      <c r="D124" s="13">
        <v>3675</v>
      </c>
      <c r="E124" s="13"/>
      <c r="F124" s="13">
        <v>297.08999999999997</v>
      </c>
      <c r="G124" s="13">
        <f t="shared" si="7"/>
        <v>3377.91</v>
      </c>
      <c r="H124" s="3"/>
    </row>
    <row r="125" spans="1:8" x14ac:dyDescent="0.25">
      <c r="A125" s="7" t="s">
        <v>220</v>
      </c>
      <c r="B125" s="4" t="s">
        <v>221</v>
      </c>
      <c r="C125" s="4" t="s">
        <v>217</v>
      </c>
      <c r="D125" s="13">
        <v>3675</v>
      </c>
      <c r="E125" s="13"/>
      <c r="F125" s="13">
        <v>297.08999999999997</v>
      </c>
      <c r="G125" s="13">
        <f t="shared" si="7"/>
        <v>3377.91</v>
      </c>
      <c r="H125" s="3"/>
    </row>
    <row r="126" spans="1:8" x14ac:dyDescent="0.25">
      <c r="A126" s="7" t="s">
        <v>222</v>
      </c>
      <c r="B126" s="4" t="s">
        <v>223</v>
      </c>
      <c r="C126" s="4" t="s">
        <v>217</v>
      </c>
      <c r="D126" s="13">
        <v>3675</v>
      </c>
      <c r="E126" s="13"/>
      <c r="F126" s="13">
        <v>297.08999999999997</v>
      </c>
      <c r="G126" s="13">
        <f t="shared" si="7"/>
        <v>3377.91</v>
      </c>
      <c r="H126" s="3"/>
    </row>
    <row r="127" spans="1:8" x14ac:dyDescent="0.25">
      <c r="A127" s="7" t="s">
        <v>224</v>
      </c>
      <c r="B127" s="4" t="s">
        <v>225</v>
      </c>
      <c r="C127" s="4" t="s">
        <v>217</v>
      </c>
      <c r="D127" s="13">
        <v>3675</v>
      </c>
      <c r="E127" s="13"/>
      <c r="F127" s="13">
        <v>297.08999999999997</v>
      </c>
      <c r="G127" s="13">
        <f t="shared" si="7"/>
        <v>3377.91</v>
      </c>
      <c r="H127" s="3"/>
    </row>
    <row r="128" spans="1:8" x14ac:dyDescent="0.25">
      <c r="A128" s="7" t="s">
        <v>226</v>
      </c>
      <c r="B128" s="4" t="s">
        <v>227</v>
      </c>
      <c r="C128" s="4" t="s">
        <v>217</v>
      </c>
      <c r="D128" s="13">
        <v>3675</v>
      </c>
      <c r="E128" s="13"/>
      <c r="F128" s="13">
        <v>297.08999999999997</v>
      </c>
      <c r="G128" s="13">
        <f t="shared" si="7"/>
        <v>3377.91</v>
      </c>
      <c r="H128" s="3"/>
    </row>
    <row r="129" spans="1:8" x14ac:dyDescent="0.25">
      <c r="A129" s="7" t="s">
        <v>228</v>
      </c>
      <c r="B129" s="4" t="s">
        <v>229</v>
      </c>
      <c r="C129" s="4" t="s">
        <v>217</v>
      </c>
      <c r="D129" s="13">
        <v>3675</v>
      </c>
      <c r="E129" s="13"/>
      <c r="F129" s="13">
        <v>297.08999999999997</v>
      </c>
      <c r="G129" s="13">
        <f t="shared" si="7"/>
        <v>3377.91</v>
      </c>
      <c r="H129" s="3"/>
    </row>
    <row r="130" spans="1:8" x14ac:dyDescent="0.25">
      <c r="A130" s="7" t="s">
        <v>230</v>
      </c>
      <c r="B130" s="4" t="s">
        <v>231</v>
      </c>
      <c r="C130" s="4" t="s">
        <v>217</v>
      </c>
      <c r="D130" s="13">
        <v>3675</v>
      </c>
      <c r="E130" s="13"/>
      <c r="F130" s="13">
        <v>297.08999999999997</v>
      </c>
      <c r="G130" s="13">
        <f t="shared" si="7"/>
        <v>3377.91</v>
      </c>
      <c r="H130" s="3"/>
    </row>
    <row r="131" spans="1:8" x14ac:dyDescent="0.25">
      <c r="A131" s="7" t="s">
        <v>232</v>
      </c>
      <c r="B131" s="4" t="s">
        <v>233</v>
      </c>
      <c r="C131" s="4" t="s">
        <v>217</v>
      </c>
      <c r="D131" s="13">
        <v>3675</v>
      </c>
      <c r="E131" s="13"/>
      <c r="F131" s="13">
        <v>297.08999999999997</v>
      </c>
      <c r="G131" s="13">
        <f t="shared" si="7"/>
        <v>3377.91</v>
      </c>
      <c r="H131" s="3"/>
    </row>
    <row r="132" spans="1:8" x14ac:dyDescent="0.25">
      <c r="A132" s="16"/>
      <c r="B132" s="17"/>
      <c r="C132" s="2" t="s">
        <v>26</v>
      </c>
      <c r="D132" s="21">
        <f>SUM(D122:D131)</f>
        <v>41075</v>
      </c>
      <c r="E132" s="21"/>
      <c r="F132" s="21">
        <f>SUM(F122:F131)</f>
        <v>3835.4200000000005</v>
      </c>
      <c r="G132" s="21">
        <f>SUM(G122:G131)</f>
        <v>37239.58</v>
      </c>
      <c r="H132" s="9"/>
    </row>
    <row r="134" spans="1:8" x14ac:dyDescent="0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2" t="s">
        <v>6</v>
      </c>
      <c r="H134" s="1" t="s">
        <v>7</v>
      </c>
    </row>
    <row r="135" spans="1:8" x14ac:dyDescent="0.25">
      <c r="A135" s="131" t="s">
        <v>234</v>
      </c>
      <c r="B135" s="131"/>
      <c r="C135" s="131"/>
      <c r="D135" s="131"/>
      <c r="E135" s="131"/>
      <c r="F135" s="131"/>
      <c r="G135" s="131"/>
      <c r="H135" s="131"/>
    </row>
    <row r="136" spans="1:8" x14ac:dyDescent="0.25">
      <c r="A136" s="11" t="s">
        <v>235</v>
      </c>
      <c r="B136" s="4" t="s">
        <v>236</v>
      </c>
      <c r="C136" s="4" t="s">
        <v>237</v>
      </c>
      <c r="D136" s="10">
        <v>7000</v>
      </c>
      <c r="E136" s="3"/>
      <c r="F136" s="10">
        <v>948.01</v>
      </c>
      <c r="G136" s="15">
        <f>D136-F136</f>
        <v>6051.99</v>
      </c>
      <c r="H136" s="3"/>
    </row>
    <row r="137" spans="1:8" x14ac:dyDescent="0.25">
      <c r="A137" s="11" t="s">
        <v>238</v>
      </c>
      <c r="B137" s="4" t="s">
        <v>239</v>
      </c>
      <c r="C137" s="4" t="s">
        <v>240</v>
      </c>
      <c r="D137" s="10">
        <v>3859</v>
      </c>
      <c r="E137" s="3"/>
      <c r="F137" s="10">
        <v>326.52999999999997</v>
      </c>
      <c r="G137" s="15">
        <f t="shared" ref="G137:G149" si="8">D137-F137</f>
        <v>3532.4700000000003</v>
      </c>
      <c r="H137" s="3"/>
    </row>
    <row r="138" spans="1:8" x14ac:dyDescent="0.25">
      <c r="A138" s="11" t="s">
        <v>241</v>
      </c>
      <c r="B138" s="4" t="s">
        <v>242</v>
      </c>
      <c r="C138" s="4" t="s">
        <v>243</v>
      </c>
      <c r="D138" s="10">
        <v>2809</v>
      </c>
      <c r="E138" s="3"/>
      <c r="F138" s="10">
        <v>56.19</v>
      </c>
      <c r="G138" s="15">
        <f t="shared" si="8"/>
        <v>2752.81</v>
      </c>
      <c r="H138" s="3"/>
    </row>
    <row r="139" spans="1:8" x14ac:dyDescent="0.25">
      <c r="A139" s="11" t="s">
        <v>244</v>
      </c>
      <c r="B139" s="4" t="s">
        <v>245</v>
      </c>
      <c r="C139" s="4" t="s">
        <v>243</v>
      </c>
      <c r="D139" s="10">
        <v>2809</v>
      </c>
      <c r="E139" s="3"/>
      <c r="F139" s="10">
        <v>56.19</v>
      </c>
      <c r="G139" s="15">
        <f t="shared" si="8"/>
        <v>2752.81</v>
      </c>
      <c r="H139" s="3"/>
    </row>
    <row r="140" spans="1:8" x14ac:dyDescent="0.25">
      <c r="A140" s="11" t="s">
        <v>246</v>
      </c>
      <c r="B140" s="4" t="s">
        <v>247</v>
      </c>
      <c r="C140" s="4" t="s">
        <v>243</v>
      </c>
      <c r="D140" s="10">
        <v>2809</v>
      </c>
      <c r="E140" s="3"/>
      <c r="F140" s="10">
        <v>56.19</v>
      </c>
      <c r="G140" s="15">
        <f t="shared" si="8"/>
        <v>2752.81</v>
      </c>
      <c r="H140" s="3"/>
    </row>
    <row r="141" spans="1:8" x14ac:dyDescent="0.25">
      <c r="A141" s="11" t="s">
        <v>248</v>
      </c>
      <c r="B141" s="4" t="s">
        <v>249</v>
      </c>
      <c r="C141" s="4" t="s">
        <v>243</v>
      </c>
      <c r="D141" s="10">
        <v>2809</v>
      </c>
      <c r="E141" s="3"/>
      <c r="F141" s="10">
        <v>56.19</v>
      </c>
      <c r="G141" s="15">
        <f t="shared" si="8"/>
        <v>2752.81</v>
      </c>
      <c r="H141" s="3"/>
    </row>
    <row r="142" spans="1:8" x14ac:dyDescent="0.25">
      <c r="A142" s="11" t="s">
        <v>250</v>
      </c>
      <c r="B142" s="4" t="s">
        <v>251</v>
      </c>
      <c r="C142" s="4" t="s">
        <v>243</v>
      </c>
      <c r="D142" s="10">
        <v>2809</v>
      </c>
      <c r="E142" s="3"/>
      <c r="F142" s="10">
        <v>56.19</v>
      </c>
      <c r="G142" s="15">
        <f t="shared" si="8"/>
        <v>2752.81</v>
      </c>
      <c r="H142" s="3"/>
    </row>
    <row r="143" spans="1:8" x14ac:dyDescent="0.25">
      <c r="A143" s="11" t="s">
        <v>252</v>
      </c>
      <c r="B143" s="4" t="s">
        <v>253</v>
      </c>
      <c r="C143" s="4" t="s">
        <v>243</v>
      </c>
      <c r="D143" s="10">
        <v>2809</v>
      </c>
      <c r="E143" s="3"/>
      <c r="F143" s="10">
        <v>56.19</v>
      </c>
      <c r="G143" s="15">
        <f t="shared" si="8"/>
        <v>2752.81</v>
      </c>
      <c r="H143" s="3"/>
    </row>
    <row r="144" spans="1:8" x14ac:dyDescent="0.25">
      <c r="A144" s="11" t="s">
        <v>266</v>
      </c>
      <c r="B144" s="4" t="s">
        <v>254</v>
      </c>
      <c r="C144" s="4" t="s">
        <v>243</v>
      </c>
      <c r="D144" s="10">
        <v>2809</v>
      </c>
      <c r="E144" s="3"/>
      <c r="F144" s="10">
        <v>56.19</v>
      </c>
      <c r="G144" s="15">
        <f t="shared" si="8"/>
        <v>2752.81</v>
      </c>
      <c r="H144" s="3"/>
    </row>
    <row r="145" spans="1:8" x14ac:dyDescent="0.25">
      <c r="A145" s="11" t="s">
        <v>255</v>
      </c>
      <c r="B145" s="4" t="s">
        <v>256</v>
      </c>
      <c r="C145" s="4" t="s">
        <v>243</v>
      </c>
      <c r="D145" s="10">
        <v>2809</v>
      </c>
      <c r="E145" s="3"/>
      <c r="F145" s="10">
        <v>56.19</v>
      </c>
      <c r="G145" s="15">
        <f t="shared" si="8"/>
        <v>2752.81</v>
      </c>
      <c r="H145" s="3"/>
    </row>
    <row r="146" spans="1:8" x14ac:dyDescent="0.25">
      <c r="A146" s="11" t="s">
        <v>258</v>
      </c>
      <c r="B146" s="4" t="s">
        <v>257</v>
      </c>
      <c r="C146" s="4" t="s">
        <v>243</v>
      </c>
      <c r="D146" s="10">
        <v>2809</v>
      </c>
      <c r="E146" s="3"/>
      <c r="F146" s="10">
        <v>56.19</v>
      </c>
      <c r="G146" s="15">
        <f t="shared" si="8"/>
        <v>2752.81</v>
      </c>
      <c r="H146" s="3"/>
    </row>
    <row r="147" spans="1:8" x14ac:dyDescent="0.25">
      <c r="A147" s="11" t="s">
        <v>259</v>
      </c>
      <c r="B147" s="4" t="s">
        <v>260</v>
      </c>
      <c r="C147" s="4" t="s">
        <v>243</v>
      </c>
      <c r="D147" s="10">
        <v>2809</v>
      </c>
      <c r="E147" s="3"/>
      <c r="F147" s="10">
        <v>56.19</v>
      </c>
      <c r="G147" s="15">
        <f t="shared" si="8"/>
        <v>2752.81</v>
      </c>
      <c r="H147" s="3"/>
    </row>
    <row r="148" spans="1:8" x14ac:dyDescent="0.25">
      <c r="A148" s="11" t="s">
        <v>261</v>
      </c>
      <c r="B148" s="4" t="s">
        <v>262</v>
      </c>
      <c r="C148" s="4" t="s">
        <v>243</v>
      </c>
      <c r="D148" s="10">
        <v>2809</v>
      </c>
      <c r="E148" s="3"/>
      <c r="F148" s="10">
        <v>56.19</v>
      </c>
      <c r="G148" s="15">
        <f t="shared" si="8"/>
        <v>2752.81</v>
      </c>
      <c r="H148" s="3"/>
    </row>
    <row r="149" spans="1:8" x14ac:dyDescent="0.25">
      <c r="A149" s="11" t="s">
        <v>263</v>
      </c>
      <c r="B149" s="4" t="s">
        <v>264</v>
      </c>
      <c r="C149" s="4" t="s">
        <v>243</v>
      </c>
      <c r="D149" s="10">
        <v>2809</v>
      </c>
      <c r="E149" s="3"/>
      <c r="F149" s="10">
        <v>56.19</v>
      </c>
      <c r="G149" s="15">
        <f t="shared" si="8"/>
        <v>2752.81</v>
      </c>
      <c r="H149" s="3"/>
    </row>
    <row r="150" spans="1:8" x14ac:dyDescent="0.25">
      <c r="A150" s="14"/>
      <c r="C150" s="2" t="s">
        <v>26</v>
      </c>
      <c r="D150" s="19">
        <f>SUM(D136:D149)</f>
        <v>44567</v>
      </c>
      <c r="E150" s="20"/>
      <c r="F150" s="19">
        <f>SUM(F136:F149)</f>
        <v>1948.8200000000006</v>
      </c>
      <c r="G150" s="19">
        <f>SUM(G136:G149)</f>
        <v>42618.18</v>
      </c>
    </row>
  </sheetData>
  <mergeCells count="14">
    <mergeCell ref="A2:H2"/>
    <mergeCell ref="A12:H12"/>
    <mergeCell ref="A21:H21"/>
    <mergeCell ref="A27:H27"/>
    <mergeCell ref="A33:H33"/>
    <mergeCell ref="A111:H111"/>
    <mergeCell ref="A121:H121"/>
    <mergeCell ref="A135:H135"/>
    <mergeCell ref="A43:H43"/>
    <mergeCell ref="A55:H55"/>
    <mergeCell ref="A65:H65"/>
    <mergeCell ref="A71:H71"/>
    <mergeCell ref="A86:H86"/>
    <mergeCell ref="A104:H104"/>
  </mergeCells>
  <pageMargins left="0.7" right="0.7" top="0.75" bottom="0.75" header="0.3" footer="0.3"/>
  <pageSetup scale="65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opLeftCell="B1" zoomScaleNormal="100" workbookViewId="0">
      <selection activeCell="K4" sqref="K4"/>
    </sheetView>
  </sheetViews>
  <sheetFormatPr baseColWidth="10" defaultRowHeight="15" x14ac:dyDescent="0.25"/>
  <cols>
    <col min="1" max="1" width="38.42578125" customWidth="1"/>
    <col min="2" max="2" width="14.140625" customWidth="1"/>
    <col min="3" max="3" width="35.28515625" customWidth="1"/>
    <col min="4" max="4" width="12.7109375" customWidth="1"/>
    <col min="5" max="6" width="12.140625" customWidth="1"/>
    <col min="7" max="7" width="13.140625" customWidth="1"/>
    <col min="8" max="8" width="49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0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0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0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0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0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0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2.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52.5" customHeight="1" x14ac:dyDescent="0.25">
      <c r="A14" s="7" t="s">
        <v>314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52.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52.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57.7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57.7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0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7.7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55.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0" si="6">D38+E38-F38</f>
        <v>3201.63</v>
      </c>
      <c r="H38" s="3"/>
    </row>
    <row r="39" spans="1:8" ht="55.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55.5" customHeight="1" x14ac:dyDescent="0.25">
      <c r="A40" s="7" t="s">
        <v>68</v>
      </c>
      <c r="B40" s="4" t="s">
        <v>69</v>
      </c>
      <c r="C40" s="4" t="s">
        <v>70</v>
      </c>
      <c r="D40" s="10">
        <v>1548.75</v>
      </c>
      <c r="E40" s="10">
        <v>112.6</v>
      </c>
      <c r="F40" s="10"/>
      <c r="G40" s="22">
        <f t="shared" si="6"/>
        <v>1661.35</v>
      </c>
      <c r="H40" s="3"/>
    </row>
    <row r="41" spans="1:8" x14ac:dyDescent="0.25">
      <c r="C41" s="2" t="s">
        <v>37</v>
      </c>
      <c r="D41" s="35">
        <f>SUM(D38:D40)</f>
        <v>7089.08</v>
      </c>
      <c r="E41" s="35">
        <f>SUM(E38:E40)</f>
        <v>151.53</v>
      </c>
      <c r="F41" s="35">
        <f>SUM(F38:F40)</f>
        <v>133.69999999999999</v>
      </c>
      <c r="G41" s="35">
        <f>SUM(G38:G40)</f>
        <v>7106.91</v>
      </c>
    </row>
    <row r="42" spans="1:8" x14ac:dyDescent="0.25">
      <c r="C42" s="2" t="s">
        <v>26</v>
      </c>
      <c r="D42" s="35">
        <f>D24+D29+D34+D41</f>
        <v>20446.66</v>
      </c>
      <c r="E42" s="35">
        <f>E24+E29+E34+E41</f>
        <v>151.53</v>
      </c>
      <c r="F42" s="35">
        <f>F24+F29+F34+F41</f>
        <v>770.87000000000012</v>
      </c>
      <c r="G42" s="35">
        <f>G24+G29+G34+G41</f>
        <v>19827.32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6.25" customHeight="1" x14ac:dyDescent="0.25">
      <c r="A46" s="7" t="s">
        <v>72</v>
      </c>
      <c r="B46" s="4" t="s">
        <v>73</v>
      </c>
      <c r="C46" s="4" t="s">
        <v>74</v>
      </c>
      <c r="D46" s="10">
        <v>3257.1</v>
      </c>
      <c r="E46" s="10"/>
      <c r="F46" s="10">
        <v>125.19</v>
      </c>
      <c r="G46" s="22">
        <f t="shared" ref="G46:G51" si="7">D46+E46-F46</f>
        <v>3131.91</v>
      </c>
      <c r="H46" s="3"/>
    </row>
    <row r="47" spans="1:8" ht="56.25" customHeight="1" x14ac:dyDescent="0.25">
      <c r="A47" s="7" t="s">
        <v>75</v>
      </c>
      <c r="B47" s="4" t="s">
        <v>76</v>
      </c>
      <c r="C47" s="4" t="s">
        <v>13</v>
      </c>
      <c r="D47" s="10">
        <v>2293.1999999999998</v>
      </c>
      <c r="E47" s="10">
        <v>29.33</v>
      </c>
      <c r="F47" s="10"/>
      <c r="G47" s="22">
        <f t="shared" si="7"/>
        <v>2322.5299999999997</v>
      </c>
      <c r="H47" s="3"/>
    </row>
    <row r="48" spans="1:8" ht="56.25" customHeight="1" x14ac:dyDescent="0.25">
      <c r="A48" s="7" t="s">
        <v>77</v>
      </c>
      <c r="B48" s="4" t="s">
        <v>78</v>
      </c>
      <c r="C48" s="4" t="s">
        <v>79</v>
      </c>
      <c r="D48" s="10">
        <v>1890</v>
      </c>
      <c r="E48" s="10">
        <v>78.760000000000005</v>
      </c>
      <c r="F48" s="10"/>
      <c r="G48" s="22">
        <f t="shared" si="7"/>
        <v>1968.76</v>
      </c>
      <c r="H48" s="3"/>
    </row>
    <row r="49" spans="1:8" ht="56.25" customHeight="1" x14ac:dyDescent="0.25">
      <c r="A49" s="7" t="s">
        <v>83</v>
      </c>
      <c r="B49" s="4" t="s">
        <v>84</v>
      </c>
      <c r="C49" s="4" t="s">
        <v>85</v>
      </c>
      <c r="D49" s="10">
        <v>1312.5</v>
      </c>
      <c r="E49" s="10">
        <v>127.72</v>
      </c>
      <c r="F49" s="10"/>
      <c r="G49" s="22">
        <f t="shared" si="7"/>
        <v>1440.22</v>
      </c>
      <c r="H49" s="3"/>
    </row>
    <row r="50" spans="1:8" ht="56.25" customHeight="1" x14ac:dyDescent="0.25">
      <c r="A50" s="7" t="s">
        <v>89</v>
      </c>
      <c r="B50" s="4" t="s">
        <v>90</v>
      </c>
      <c r="C50" s="4" t="s">
        <v>91</v>
      </c>
      <c r="D50" s="10">
        <v>1470</v>
      </c>
      <c r="E50" s="10">
        <v>117.64</v>
      </c>
      <c r="F50" s="10"/>
      <c r="G50" s="22">
        <f t="shared" si="7"/>
        <v>1587.64</v>
      </c>
      <c r="H50" s="3"/>
    </row>
    <row r="51" spans="1:8" ht="56.25" customHeight="1" x14ac:dyDescent="0.25">
      <c r="A51" s="7" t="s">
        <v>92</v>
      </c>
      <c r="B51" s="4" t="s">
        <v>93</v>
      </c>
      <c r="C51" s="4" t="s">
        <v>94</v>
      </c>
      <c r="D51" s="10">
        <v>2625</v>
      </c>
      <c r="E51" s="10"/>
      <c r="F51" s="10">
        <v>21.17</v>
      </c>
      <c r="G51" s="22">
        <f t="shared" si="7"/>
        <v>2603.83</v>
      </c>
      <c r="H51" s="3"/>
    </row>
    <row r="52" spans="1:8" x14ac:dyDescent="0.25">
      <c r="C52" s="2" t="s">
        <v>37</v>
      </c>
      <c r="D52" s="35">
        <f>SUM(D46:D51)</f>
        <v>12847.8</v>
      </c>
      <c r="E52" s="35">
        <f>SUM(E46:E51)</f>
        <v>353.45</v>
      </c>
      <c r="F52" s="35">
        <f>SUM(F46:F51)</f>
        <v>146.36000000000001</v>
      </c>
      <c r="G52" s="35">
        <f>SUM(G46:G51)</f>
        <v>13054.89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8.5" customHeight="1" x14ac:dyDescent="0.25">
      <c r="A56" s="7" t="s">
        <v>96</v>
      </c>
      <c r="B56" s="4" t="s">
        <v>97</v>
      </c>
      <c r="C56" s="4" t="s">
        <v>98</v>
      </c>
      <c r="D56" s="10">
        <v>10769.85</v>
      </c>
      <c r="E56" s="10"/>
      <c r="F56" s="10">
        <v>1764.38</v>
      </c>
      <c r="G56" s="22">
        <f t="shared" ref="G56:G59" si="8">D56+E56-F56</f>
        <v>9005.4700000000012</v>
      </c>
      <c r="H56" s="3"/>
    </row>
    <row r="57" spans="1:8" ht="58.5" customHeight="1" x14ac:dyDescent="0.25">
      <c r="A57" s="7" t="s">
        <v>102</v>
      </c>
      <c r="B57" s="4" t="s">
        <v>103</v>
      </c>
      <c r="C57" s="4" t="s">
        <v>104</v>
      </c>
      <c r="D57" s="10">
        <v>3858.75</v>
      </c>
      <c r="E57" s="10"/>
      <c r="F57" s="10">
        <v>326.49</v>
      </c>
      <c r="G57" s="22">
        <f t="shared" si="8"/>
        <v>3532.26</v>
      </c>
      <c r="H57" s="3"/>
    </row>
    <row r="58" spans="1:8" ht="58.5" customHeight="1" x14ac:dyDescent="0.25">
      <c r="A58" s="7" t="s">
        <v>105</v>
      </c>
      <c r="B58" s="4" t="s">
        <v>106</v>
      </c>
      <c r="C58" s="4" t="s">
        <v>107</v>
      </c>
      <c r="D58" s="10">
        <v>2568.83</v>
      </c>
      <c r="E58" s="10"/>
      <c r="F58" s="10">
        <v>15.06</v>
      </c>
      <c r="G58" s="22">
        <f t="shared" si="8"/>
        <v>2553.77</v>
      </c>
      <c r="H58" s="3"/>
    </row>
    <row r="59" spans="1:8" ht="58.5" customHeight="1" x14ac:dyDescent="0.25">
      <c r="A59" s="7" t="s">
        <v>108</v>
      </c>
      <c r="B59" s="4" t="s">
        <v>109</v>
      </c>
      <c r="C59" s="5" t="s">
        <v>311</v>
      </c>
      <c r="D59" s="10">
        <v>3335.33</v>
      </c>
      <c r="E59" s="10"/>
      <c r="F59" s="10">
        <v>133.69999999999999</v>
      </c>
      <c r="G59" s="22">
        <f t="shared" si="8"/>
        <v>3201.63</v>
      </c>
      <c r="H59" s="3"/>
    </row>
    <row r="60" spans="1:8" x14ac:dyDescent="0.25">
      <c r="C60" s="2" t="s">
        <v>37</v>
      </c>
      <c r="D60" s="35">
        <f>SUM(D56:D59)</f>
        <v>20532.760000000002</v>
      </c>
      <c r="E60" s="35">
        <f>SUM(E56:E59)</f>
        <v>0</v>
      </c>
      <c r="F60" s="35">
        <f>SUM(F56:F59)</f>
        <v>2239.6299999999997</v>
      </c>
      <c r="G60" s="35">
        <f>SUM(G56:G59)</f>
        <v>18293.13</v>
      </c>
    </row>
    <row r="61" spans="1:8" x14ac:dyDescent="0.25">
      <c r="C61" s="2" t="s">
        <v>26</v>
      </c>
      <c r="D61" s="35">
        <f>D52+D60</f>
        <v>33380.559999999998</v>
      </c>
      <c r="E61" s="35">
        <f>E52+E60</f>
        <v>353.45</v>
      </c>
      <c r="F61" s="35">
        <f>F52+F60</f>
        <v>2385.9899999999998</v>
      </c>
      <c r="G61" s="35">
        <f>G52+G60</f>
        <v>31348.02</v>
      </c>
    </row>
    <row r="63" spans="1:8" x14ac:dyDescent="0.2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2" t="s">
        <v>6</v>
      </c>
      <c r="H63" s="1" t="s">
        <v>7</v>
      </c>
    </row>
    <row r="64" spans="1:8" x14ac:dyDescent="0.25">
      <c r="A64" s="132" t="s">
        <v>118</v>
      </c>
      <c r="B64" s="132"/>
      <c r="C64" s="132"/>
      <c r="D64" s="132"/>
      <c r="E64" s="132"/>
      <c r="F64" s="132"/>
      <c r="G64" s="132"/>
      <c r="H64" s="132"/>
    </row>
    <row r="65" spans="1:8" ht="55.5" customHeight="1" x14ac:dyDescent="0.25">
      <c r="A65" s="7" t="s">
        <v>111</v>
      </c>
      <c r="B65" s="4" t="s">
        <v>112</v>
      </c>
      <c r="C65" s="4" t="s">
        <v>113</v>
      </c>
      <c r="D65" s="10">
        <v>4676.7</v>
      </c>
      <c r="E65" s="10"/>
      <c r="F65" s="10">
        <v>465.57</v>
      </c>
      <c r="G65" s="22">
        <f t="shared" ref="G65" si="9">D65+E65-F65</f>
        <v>4211.13</v>
      </c>
      <c r="H65" s="3"/>
    </row>
    <row r="66" spans="1:8" x14ac:dyDescent="0.25">
      <c r="C66" s="12" t="s">
        <v>37</v>
      </c>
      <c r="D66" s="35">
        <f>SUM(D65:D65)</f>
        <v>4676.7</v>
      </c>
      <c r="E66" s="35">
        <f>SUM(E65:E65)</f>
        <v>0</v>
      </c>
      <c r="F66" s="35">
        <f>SUM(F65:F65)</f>
        <v>465.57</v>
      </c>
      <c r="G66" s="35">
        <f>SUM(G65:G65)</f>
        <v>4211.13</v>
      </c>
    </row>
    <row r="68" spans="1:8" x14ac:dyDescent="0.25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2" t="s">
        <v>6</v>
      </c>
      <c r="H68" s="1" t="s">
        <v>7</v>
      </c>
    </row>
    <row r="69" spans="1:8" x14ac:dyDescent="0.25">
      <c r="A69" s="133" t="s">
        <v>117</v>
      </c>
      <c r="B69" s="133"/>
      <c r="C69" s="133"/>
      <c r="D69" s="133"/>
      <c r="E69" s="133"/>
      <c r="F69" s="133"/>
      <c r="G69" s="133"/>
      <c r="H69" s="133"/>
    </row>
    <row r="70" spans="1:8" ht="51" customHeight="1" x14ac:dyDescent="0.25">
      <c r="A70" s="11" t="s">
        <v>119</v>
      </c>
      <c r="B70" s="4" t="s">
        <v>120</v>
      </c>
      <c r="C70" s="4" t="s">
        <v>121</v>
      </c>
      <c r="D70" s="10">
        <v>8295</v>
      </c>
      <c r="E70" s="10"/>
      <c r="F70" s="13">
        <v>1224.6199999999999</v>
      </c>
      <c r="G70" s="22">
        <f t="shared" ref="G70:G78" si="10">D70+E70-F70</f>
        <v>7070.38</v>
      </c>
      <c r="H70" s="3"/>
    </row>
    <row r="71" spans="1:8" ht="51" customHeight="1" x14ac:dyDescent="0.25">
      <c r="A71" s="11" t="s">
        <v>122</v>
      </c>
      <c r="B71" s="4" t="s">
        <v>123</v>
      </c>
      <c r="C71" s="4" t="s">
        <v>124</v>
      </c>
      <c r="D71" s="10">
        <v>3756.9</v>
      </c>
      <c r="E71" s="10"/>
      <c r="F71" s="13">
        <v>310.19</v>
      </c>
      <c r="G71" s="22">
        <f t="shared" si="10"/>
        <v>3446.71</v>
      </c>
      <c r="H71" s="3"/>
    </row>
    <row r="72" spans="1:8" ht="51" customHeight="1" x14ac:dyDescent="0.25">
      <c r="A72" s="11" t="s">
        <v>125</v>
      </c>
      <c r="B72" s="4" t="s">
        <v>126</v>
      </c>
      <c r="C72" s="4" t="s">
        <v>127</v>
      </c>
      <c r="D72" s="10">
        <v>2910.6</v>
      </c>
      <c r="E72" s="10"/>
      <c r="F72" s="13">
        <v>67.239999999999995</v>
      </c>
      <c r="G72" s="22">
        <f t="shared" si="10"/>
        <v>2843.36</v>
      </c>
      <c r="H72" s="3"/>
    </row>
    <row r="73" spans="1:8" ht="51" customHeight="1" x14ac:dyDescent="0.25">
      <c r="A73" s="11" t="s">
        <v>128</v>
      </c>
      <c r="B73" s="4" t="s">
        <v>129</v>
      </c>
      <c r="C73" s="4" t="s">
        <v>130</v>
      </c>
      <c r="D73" s="10">
        <v>2625</v>
      </c>
      <c r="E73" s="10"/>
      <c r="F73" s="13">
        <v>21.17</v>
      </c>
      <c r="G73" s="22">
        <f t="shared" si="10"/>
        <v>2603.83</v>
      </c>
      <c r="H73" s="3"/>
    </row>
    <row r="74" spans="1:8" ht="51" customHeight="1" x14ac:dyDescent="0.25">
      <c r="A74" s="11" t="s">
        <v>131</v>
      </c>
      <c r="B74" s="4" t="s">
        <v>132</v>
      </c>
      <c r="C74" s="4" t="s">
        <v>13</v>
      </c>
      <c r="D74" s="10">
        <v>2568.83</v>
      </c>
      <c r="E74" s="10"/>
      <c r="F74" s="13">
        <v>15.06</v>
      </c>
      <c r="G74" s="22">
        <f t="shared" si="10"/>
        <v>2553.77</v>
      </c>
      <c r="H74" s="3"/>
    </row>
    <row r="75" spans="1:8" ht="51" customHeight="1" x14ac:dyDescent="0.25">
      <c r="A75" s="11" t="s">
        <v>133</v>
      </c>
      <c r="B75" s="4" t="s">
        <v>134</v>
      </c>
      <c r="C75" s="4" t="s">
        <v>135</v>
      </c>
      <c r="D75" s="10">
        <v>2625</v>
      </c>
      <c r="E75" s="10"/>
      <c r="F75" s="13">
        <v>21.17</v>
      </c>
      <c r="G75" s="22">
        <f t="shared" si="10"/>
        <v>2603.83</v>
      </c>
      <c r="H75" s="3"/>
    </row>
    <row r="76" spans="1:8" ht="51" customHeight="1" x14ac:dyDescent="0.25">
      <c r="A76" s="11" t="s">
        <v>136</v>
      </c>
      <c r="B76" s="4" t="s">
        <v>137</v>
      </c>
      <c r="C76" s="4" t="s">
        <v>138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51" customHeight="1" x14ac:dyDescent="0.25">
      <c r="A77" s="11" t="s">
        <v>139</v>
      </c>
      <c r="B77" s="4" t="s">
        <v>140</v>
      </c>
      <c r="C77" s="4" t="s">
        <v>141</v>
      </c>
      <c r="D77" s="10">
        <v>3638.25</v>
      </c>
      <c r="E77" s="10"/>
      <c r="F77" s="13">
        <v>184.36</v>
      </c>
      <c r="G77" s="22">
        <f t="shared" si="10"/>
        <v>3453.89</v>
      </c>
      <c r="H77" s="3"/>
    </row>
    <row r="78" spans="1:8" ht="51" customHeight="1" x14ac:dyDescent="0.25">
      <c r="A78" s="11" t="s">
        <v>142</v>
      </c>
      <c r="B78" s="4" t="s">
        <v>145</v>
      </c>
      <c r="C78" s="4" t="s">
        <v>146</v>
      </c>
      <c r="D78" s="10">
        <v>3638.25</v>
      </c>
      <c r="E78" s="10"/>
      <c r="F78" s="13">
        <v>184.36</v>
      </c>
      <c r="G78" s="22">
        <f t="shared" si="10"/>
        <v>3453.89</v>
      </c>
      <c r="H78" s="3"/>
    </row>
    <row r="79" spans="1:8" ht="51" customHeight="1" x14ac:dyDescent="0.25">
      <c r="A79" s="11" t="s">
        <v>143</v>
      </c>
      <c r="B79" s="4" t="s">
        <v>144</v>
      </c>
      <c r="C79" s="4" t="s">
        <v>147</v>
      </c>
      <c r="D79" s="10">
        <v>3638.2550000000001</v>
      </c>
      <c r="E79" s="10"/>
      <c r="F79" s="13">
        <v>184.36</v>
      </c>
      <c r="G79" s="22">
        <v>3453.89</v>
      </c>
      <c r="H79" s="3"/>
    </row>
    <row r="80" spans="1:8" x14ac:dyDescent="0.25">
      <c r="C80" s="2" t="s">
        <v>37</v>
      </c>
      <c r="D80" s="35">
        <f>SUM(D70:D79)</f>
        <v>36606.684999999998</v>
      </c>
      <c r="E80" s="35">
        <f t="shared" ref="E80:G80" si="11">SUM(E70:E79)</f>
        <v>0</v>
      </c>
      <c r="F80" s="35">
        <f t="shared" si="11"/>
        <v>2279.7700000000004</v>
      </c>
      <c r="G80" s="35">
        <f t="shared" si="11"/>
        <v>34326.909999999996</v>
      </c>
    </row>
    <row r="81" spans="1:8" x14ac:dyDescent="0.25">
      <c r="C81" s="2" t="s">
        <v>26</v>
      </c>
      <c r="D81" s="35">
        <f>D66+D80</f>
        <v>41283.384999999995</v>
      </c>
      <c r="E81" s="35">
        <f t="shared" ref="E81:G81" si="12">E66+E80</f>
        <v>0</v>
      </c>
      <c r="F81" s="35">
        <f t="shared" si="12"/>
        <v>2745.3400000000006</v>
      </c>
      <c r="G81" s="35">
        <f t="shared" si="12"/>
        <v>38538.039999999994</v>
      </c>
    </row>
    <row r="83" spans="1:8" x14ac:dyDescent="0.2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2" t="s">
        <v>6</v>
      </c>
      <c r="H83" s="1" t="s">
        <v>7</v>
      </c>
    </row>
    <row r="84" spans="1:8" x14ac:dyDescent="0.25">
      <c r="A84" s="131" t="s">
        <v>148</v>
      </c>
      <c r="B84" s="131"/>
      <c r="C84" s="131"/>
      <c r="D84" s="131"/>
      <c r="E84" s="131"/>
      <c r="F84" s="131"/>
      <c r="G84" s="131"/>
      <c r="H84" s="131"/>
    </row>
    <row r="85" spans="1:8" ht="56.25" customHeight="1" x14ac:dyDescent="0.25">
      <c r="A85" s="11" t="s">
        <v>152</v>
      </c>
      <c r="B85" s="11" t="s">
        <v>153</v>
      </c>
      <c r="C85" s="4" t="s">
        <v>13</v>
      </c>
      <c r="D85" s="10">
        <v>1680</v>
      </c>
      <c r="E85" s="10">
        <v>104.2</v>
      </c>
      <c r="F85" s="10"/>
      <c r="G85" s="22">
        <f t="shared" ref="G85:G95" si="13">D85+E85-F85</f>
        <v>1784.2</v>
      </c>
      <c r="H85" s="3"/>
    </row>
    <row r="86" spans="1:8" ht="56.25" customHeight="1" x14ac:dyDescent="0.25">
      <c r="A86" s="11" t="s">
        <v>154</v>
      </c>
      <c r="B86" s="11" t="s">
        <v>155</v>
      </c>
      <c r="C86" s="4" t="s">
        <v>156</v>
      </c>
      <c r="D86" s="10">
        <v>6825</v>
      </c>
      <c r="E86" s="10"/>
      <c r="F86" s="10">
        <v>910.63</v>
      </c>
      <c r="G86" s="22">
        <f t="shared" si="13"/>
        <v>5914.37</v>
      </c>
      <c r="H86" s="3"/>
    </row>
    <row r="87" spans="1:8" ht="56.25" customHeight="1" x14ac:dyDescent="0.25">
      <c r="A87" s="11" t="s">
        <v>157</v>
      </c>
      <c r="B87" s="11" t="s">
        <v>158</v>
      </c>
      <c r="C87" s="4" t="s">
        <v>159</v>
      </c>
      <c r="D87" s="10">
        <v>2910.6</v>
      </c>
      <c r="E87" s="10"/>
      <c r="F87" s="10">
        <v>67.239999999999995</v>
      </c>
      <c r="G87" s="22">
        <f t="shared" si="13"/>
        <v>2843.36</v>
      </c>
      <c r="H87" s="3"/>
    </row>
    <row r="88" spans="1:8" ht="56.25" customHeight="1" x14ac:dyDescent="0.25">
      <c r="A88" s="11" t="s">
        <v>163</v>
      </c>
      <c r="B88" s="11" t="s">
        <v>164</v>
      </c>
      <c r="C88" s="4" t="s">
        <v>91</v>
      </c>
      <c r="D88" s="10">
        <v>2465.9299999999998</v>
      </c>
      <c r="E88" s="10"/>
      <c r="F88" s="10">
        <v>3.86</v>
      </c>
      <c r="G88" s="22">
        <f t="shared" si="13"/>
        <v>2462.0699999999997</v>
      </c>
      <c r="H88" s="3"/>
    </row>
    <row r="89" spans="1:8" ht="56.25" customHeight="1" x14ac:dyDescent="0.25">
      <c r="A89" s="11" t="s">
        <v>165</v>
      </c>
      <c r="B89" s="11" t="s">
        <v>166</v>
      </c>
      <c r="C89" s="4" t="s">
        <v>167</v>
      </c>
      <c r="D89" s="10">
        <v>2873.85</v>
      </c>
      <c r="E89" s="10"/>
      <c r="F89" s="10">
        <v>63.24</v>
      </c>
      <c r="G89" s="22">
        <f t="shared" si="13"/>
        <v>2810.61</v>
      </c>
      <c r="H89" s="3"/>
    </row>
    <row r="90" spans="1:8" ht="56.25" customHeight="1" x14ac:dyDescent="0.25">
      <c r="A90" s="11" t="s">
        <v>168</v>
      </c>
      <c r="B90" s="11" t="s">
        <v>169</v>
      </c>
      <c r="C90" s="4" t="s">
        <v>170</v>
      </c>
      <c r="D90" s="10">
        <v>2756.25</v>
      </c>
      <c r="E90" s="10"/>
      <c r="F90" s="10">
        <v>50.45</v>
      </c>
      <c r="G90" s="22">
        <f t="shared" si="13"/>
        <v>2705.8</v>
      </c>
      <c r="H90" s="3"/>
    </row>
    <row r="91" spans="1:8" ht="56.25" customHeight="1" x14ac:dyDescent="0.25">
      <c r="A91" s="11" t="s">
        <v>171</v>
      </c>
      <c r="B91" s="11" t="s">
        <v>172</v>
      </c>
      <c r="C91" s="4" t="s">
        <v>173</v>
      </c>
      <c r="D91" s="10">
        <v>1751.4</v>
      </c>
      <c r="E91" s="10">
        <v>87.63</v>
      </c>
      <c r="F91" s="10"/>
      <c r="G91" s="22">
        <f t="shared" si="13"/>
        <v>1839.0300000000002</v>
      </c>
      <c r="H91" s="3"/>
    </row>
    <row r="92" spans="1:8" ht="56.25" customHeight="1" x14ac:dyDescent="0.25">
      <c r="A92" s="11" t="s">
        <v>174</v>
      </c>
      <c r="B92" s="11" t="s">
        <v>175</v>
      </c>
      <c r="C92" s="4" t="s">
        <v>173</v>
      </c>
      <c r="D92" s="10">
        <v>1751.4</v>
      </c>
      <c r="E92" s="10">
        <v>87.63</v>
      </c>
      <c r="F92" s="10"/>
      <c r="G92" s="22">
        <f t="shared" si="13"/>
        <v>1839.0300000000002</v>
      </c>
      <c r="H92" s="3"/>
    </row>
    <row r="93" spans="1:8" ht="56.25" customHeight="1" x14ac:dyDescent="0.25">
      <c r="A93" s="11" t="s">
        <v>176</v>
      </c>
      <c r="B93" s="11" t="s">
        <v>177</v>
      </c>
      <c r="C93" s="4" t="s">
        <v>178</v>
      </c>
      <c r="D93" s="10">
        <v>3104.85</v>
      </c>
      <c r="E93" s="10"/>
      <c r="F93" s="10">
        <v>108.62</v>
      </c>
      <c r="G93" s="22">
        <f t="shared" si="13"/>
        <v>2996.23</v>
      </c>
      <c r="H93" s="3"/>
    </row>
    <row r="94" spans="1:8" ht="56.25" customHeight="1" x14ac:dyDescent="0.25">
      <c r="A94" s="11" t="s">
        <v>179</v>
      </c>
      <c r="B94" s="11" t="s">
        <v>180</v>
      </c>
      <c r="C94" s="4" t="s">
        <v>181</v>
      </c>
      <c r="D94" s="10">
        <v>3104.85</v>
      </c>
      <c r="E94" s="10"/>
      <c r="F94" s="10">
        <v>108.62</v>
      </c>
      <c r="G94" s="22">
        <f t="shared" si="13"/>
        <v>2996.23</v>
      </c>
      <c r="H94" s="3"/>
    </row>
    <row r="95" spans="1:8" ht="56.25" customHeight="1" x14ac:dyDescent="0.25">
      <c r="A95" s="11" t="s">
        <v>182</v>
      </c>
      <c r="B95" s="11" t="s">
        <v>183</v>
      </c>
      <c r="C95" s="4" t="s">
        <v>265</v>
      </c>
      <c r="D95" s="10">
        <v>2668.05</v>
      </c>
      <c r="E95" s="10"/>
      <c r="F95" s="10">
        <v>40.85</v>
      </c>
      <c r="G95" s="22">
        <f t="shared" si="13"/>
        <v>2627.2000000000003</v>
      </c>
      <c r="H95" s="3"/>
    </row>
    <row r="96" spans="1:8" x14ac:dyDescent="0.25">
      <c r="C96" s="12" t="s">
        <v>26</v>
      </c>
      <c r="D96" s="19">
        <f>SUM(D85:D95)</f>
        <v>31892.18</v>
      </c>
      <c r="E96" s="19">
        <f>SUM(E85:E95)</f>
        <v>279.45999999999998</v>
      </c>
      <c r="F96" s="19">
        <f>SUM(F85:F95)</f>
        <v>1353.5099999999998</v>
      </c>
      <c r="G96" s="19">
        <f>SUM(G85:G95)</f>
        <v>30818.129999999997</v>
      </c>
    </row>
    <row r="98" spans="1:8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2" t="s">
        <v>6</v>
      </c>
      <c r="H98" s="1" t="s">
        <v>7</v>
      </c>
    </row>
    <row r="99" spans="1:8" x14ac:dyDescent="0.25">
      <c r="A99" s="130" t="s">
        <v>187</v>
      </c>
      <c r="B99" s="130"/>
      <c r="C99" s="130"/>
      <c r="D99" s="130"/>
      <c r="E99" s="130"/>
      <c r="F99" s="130"/>
      <c r="G99" s="130"/>
      <c r="H99" s="130"/>
    </row>
    <row r="100" spans="1:8" ht="58.5" customHeight="1" x14ac:dyDescent="0.25">
      <c r="A100" s="7" t="s">
        <v>188</v>
      </c>
      <c r="B100" s="4" t="s">
        <v>189</v>
      </c>
      <c r="C100" s="4" t="s">
        <v>190</v>
      </c>
      <c r="D100" s="10">
        <v>3406.73</v>
      </c>
      <c r="E100" s="10"/>
      <c r="F100" s="10">
        <v>141.74</v>
      </c>
      <c r="G100" s="22">
        <f t="shared" ref="G100:G102" si="14">D100+E100-F100</f>
        <v>3264.99</v>
      </c>
      <c r="H100" s="3"/>
    </row>
    <row r="101" spans="1:8" ht="58.5" customHeight="1" x14ac:dyDescent="0.25">
      <c r="A101" s="7" t="s">
        <v>191</v>
      </c>
      <c r="B101" s="4" t="s">
        <v>192</v>
      </c>
      <c r="C101" s="4" t="s">
        <v>193</v>
      </c>
      <c r="D101" s="10">
        <v>2315.25</v>
      </c>
      <c r="E101" s="10">
        <v>26.93</v>
      </c>
      <c r="F101" s="10"/>
      <c r="G101" s="22">
        <f t="shared" si="14"/>
        <v>2342.1799999999998</v>
      </c>
      <c r="H101" s="3"/>
    </row>
    <row r="102" spans="1:8" ht="58.5" customHeight="1" x14ac:dyDescent="0.25">
      <c r="A102" s="7" t="s">
        <v>194</v>
      </c>
      <c r="B102" s="4" t="s">
        <v>195</v>
      </c>
      <c r="C102" s="4" t="s">
        <v>193</v>
      </c>
      <c r="D102" s="10">
        <v>2315.25</v>
      </c>
      <c r="E102" s="10">
        <v>26.93</v>
      </c>
      <c r="F102" s="10"/>
      <c r="G102" s="22">
        <f t="shared" si="14"/>
        <v>2342.1799999999998</v>
      </c>
      <c r="H102" s="3"/>
    </row>
    <row r="103" spans="1:8" x14ac:dyDescent="0.25">
      <c r="C103" s="12" t="s">
        <v>37</v>
      </c>
      <c r="D103" s="38">
        <f>SUM(D100:D102)</f>
        <v>8037.23</v>
      </c>
      <c r="E103" s="38">
        <f t="shared" ref="E103:G103" si="15">SUM(E100:E102)</f>
        <v>53.86</v>
      </c>
      <c r="F103" s="38">
        <f t="shared" si="15"/>
        <v>141.74</v>
      </c>
      <c r="G103" s="38">
        <f t="shared" si="15"/>
        <v>7949.35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196</v>
      </c>
      <c r="B106" s="130"/>
      <c r="C106" s="130"/>
      <c r="D106" s="130"/>
      <c r="E106" s="130"/>
      <c r="F106" s="130"/>
      <c r="G106" s="130"/>
      <c r="H106" s="130"/>
    </row>
    <row r="107" spans="1:8" ht="61.5" customHeight="1" x14ac:dyDescent="0.25">
      <c r="A107" s="7" t="s">
        <v>197</v>
      </c>
      <c r="B107" s="11" t="s">
        <v>198</v>
      </c>
      <c r="C107" s="4" t="s">
        <v>199</v>
      </c>
      <c r="D107" s="13">
        <v>1618.05</v>
      </c>
      <c r="E107" s="13">
        <v>108.16</v>
      </c>
      <c r="F107" s="13"/>
      <c r="G107" s="22">
        <f t="shared" ref="G107:G111" si="16">D107+E107-F107</f>
        <v>1726.21</v>
      </c>
      <c r="H107" s="3"/>
    </row>
    <row r="108" spans="1:8" ht="61.5" customHeight="1" x14ac:dyDescent="0.25">
      <c r="A108" s="7" t="s">
        <v>200</v>
      </c>
      <c r="B108" s="11" t="s">
        <v>201</v>
      </c>
      <c r="C108" s="4" t="s">
        <v>202</v>
      </c>
      <c r="D108" s="13">
        <v>1190.7</v>
      </c>
      <c r="E108" s="13">
        <v>135.51</v>
      </c>
      <c r="F108" s="13"/>
      <c r="G108" s="22">
        <f t="shared" si="16"/>
        <v>1326.21</v>
      </c>
      <c r="H108" s="3"/>
    </row>
    <row r="109" spans="1:8" ht="61.5" customHeight="1" x14ac:dyDescent="0.25">
      <c r="A109" s="7" t="s">
        <v>203</v>
      </c>
      <c r="B109" s="11" t="s">
        <v>204</v>
      </c>
      <c r="C109" s="4" t="s">
        <v>205</v>
      </c>
      <c r="D109" s="13">
        <v>1050</v>
      </c>
      <c r="E109" s="13">
        <v>144.66999999999999</v>
      </c>
      <c r="F109" s="13"/>
      <c r="G109" s="22">
        <f t="shared" si="16"/>
        <v>1194.67</v>
      </c>
      <c r="H109" s="3"/>
    </row>
    <row r="110" spans="1:8" ht="61.5" customHeight="1" x14ac:dyDescent="0.25">
      <c r="A110" s="7" t="s">
        <v>206</v>
      </c>
      <c r="B110" s="11" t="s">
        <v>207</v>
      </c>
      <c r="C110" s="4" t="s">
        <v>88</v>
      </c>
      <c r="D110" s="13">
        <v>2201.33</v>
      </c>
      <c r="E110" s="13">
        <v>39.32</v>
      </c>
      <c r="F110" s="13"/>
      <c r="G110" s="22">
        <f t="shared" si="16"/>
        <v>2240.65</v>
      </c>
      <c r="H110" s="3"/>
    </row>
    <row r="111" spans="1:8" ht="61.5" customHeight="1" x14ac:dyDescent="0.25">
      <c r="A111" s="7" t="s">
        <v>208</v>
      </c>
      <c r="B111" s="11" t="s">
        <v>209</v>
      </c>
      <c r="C111" s="4" t="s">
        <v>210</v>
      </c>
      <c r="D111" s="13">
        <v>1575</v>
      </c>
      <c r="E111" s="13">
        <v>110.92</v>
      </c>
      <c r="F111" s="13"/>
      <c r="G111" s="22">
        <f t="shared" si="16"/>
        <v>1685.92</v>
      </c>
      <c r="H111" s="3"/>
    </row>
    <row r="112" spans="1:8" x14ac:dyDescent="0.25">
      <c r="C112" s="12" t="s">
        <v>37</v>
      </c>
      <c r="D112" s="35">
        <f>SUM(D107:D111)</f>
        <v>7635.08</v>
      </c>
      <c r="E112" s="35">
        <f t="shared" ref="E112:G112" si="17">SUM(E107:E111)</f>
        <v>538.57999999999993</v>
      </c>
      <c r="F112" s="35">
        <f t="shared" si="17"/>
        <v>0</v>
      </c>
      <c r="G112" s="35">
        <f t="shared" si="17"/>
        <v>8173.66</v>
      </c>
      <c r="H112" s="9"/>
    </row>
    <row r="113" spans="1:8" x14ac:dyDescent="0.25">
      <c r="C113" s="12" t="s">
        <v>26</v>
      </c>
      <c r="D113" s="35">
        <f>D103+D112</f>
        <v>15672.31</v>
      </c>
      <c r="E113" s="35">
        <f t="shared" ref="E113:G113" si="18">E103+E112</f>
        <v>592.43999999999994</v>
      </c>
      <c r="F113" s="35">
        <f t="shared" si="18"/>
        <v>141.74</v>
      </c>
      <c r="G113" s="35">
        <f t="shared" si="18"/>
        <v>16123.01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62.25" customHeight="1" x14ac:dyDescent="0.25">
      <c r="A117" s="7" t="s">
        <v>212</v>
      </c>
      <c r="B117" s="4" t="s">
        <v>213</v>
      </c>
      <c r="C117" s="4" t="s">
        <v>214</v>
      </c>
      <c r="D117" s="13">
        <v>8400</v>
      </c>
      <c r="E117" s="13"/>
      <c r="F117" s="13">
        <v>1247.05</v>
      </c>
      <c r="G117" s="22">
        <f t="shared" ref="G117:G126" si="19">D117+E117-F117</f>
        <v>7152.95</v>
      </c>
      <c r="H117" s="3"/>
    </row>
    <row r="118" spans="1:8" ht="62.25" customHeight="1" x14ac:dyDescent="0.25">
      <c r="A118" s="7" t="s">
        <v>306</v>
      </c>
      <c r="B118" s="4" t="s">
        <v>216</v>
      </c>
      <c r="C118" s="4" t="s">
        <v>217</v>
      </c>
      <c r="D118" s="13">
        <v>3858.75</v>
      </c>
      <c r="E118" s="13"/>
      <c r="F118" s="13">
        <v>326.49</v>
      </c>
      <c r="G118" s="22">
        <f t="shared" si="19"/>
        <v>3532.26</v>
      </c>
      <c r="H118" s="3"/>
    </row>
    <row r="119" spans="1:8" ht="62.25" customHeight="1" x14ac:dyDescent="0.25">
      <c r="A119" s="7" t="s">
        <v>218</v>
      </c>
      <c r="B119" s="4" t="s">
        <v>219</v>
      </c>
      <c r="C119" s="4" t="s">
        <v>217</v>
      </c>
      <c r="D119" s="13">
        <v>3858.75</v>
      </c>
      <c r="E119" s="13"/>
      <c r="F119" s="13">
        <v>326.49</v>
      </c>
      <c r="G119" s="22">
        <f t="shared" si="19"/>
        <v>3532.26</v>
      </c>
      <c r="H119" s="3"/>
    </row>
    <row r="120" spans="1:8" ht="62.25" customHeight="1" x14ac:dyDescent="0.25">
      <c r="A120" s="7" t="s">
        <v>220</v>
      </c>
      <c r="B120" s="4" t="s">
        <v>221</v>
      </c>
      <c r="C120" s="4" t="s">
        <v>217</v>
      </c>
      <c r="D120" s="13">
        <v>3858.75</v>
      </c>
      <c r="E120" s="13"/>
      <c r="F120" s="13">
        <v>326.49</v>
      </c>
      <c r="G120" s="22">
        <f t="shared" si="19"/>
        <v>3532.26</v>
      </c>
      <c r="H120" s="3"/>
    </row>
    <row r="121" spans="1:8" ht="62.25" customHeight="1" x14ac:dyDescent="0.25">
      <c r="A121" s="7" t="s">
        <v>222</v>
      </c>
      <c r="B121" s="4" t="s">
        <v>223</v>
      </c>
      <c r="C121" s="4" t="s">
        <v>217</v>
      </c>
      <c r="D121" s="13">
        <v>3858.75</v>
      </c>
      <c r="E121" s="13"/>
      <c r="F121" s="13">
        <v>326.49</v>
      </c>
      <c r="G121" s="22">
        <f t="shared" si="19"/>
        <v>3532.26</v>
      </c>
      <c r="H121" s="3"/>
    </row>
    <row r="122" spans="1:8" ht="62.25" customHeight="1" x14ac:dyDescent="0.25">
      <c r="A122" s="7" t="s">
        <v>226</v>
      </c>
      <c r="B122" s="4" t="s">
        <v>227</v>
      </c>
      <c r="C122" s="4" t="s">
        <v>217</v>
      </c>
      <c r="D122" s="13">
        <v>3858.75</v>
      </c>
      <c r="E122" s="13"/>
      <c r="F122" s="13">
        <v>326.49</v>
      </c>
      <c r="G122" s="22">
        <f t="shared" si="19"/>
        <v>3532.26</v>
      </c>
      <c r="H122" s="3"/>
    </row>
    <row r="123" spans="1:8" ht="62.25" customHeight="1" x14ac:dyDescent="0.25">
      <c r="A123" s="7" t="s">
        <v>316</v>
      </c>
      <c r="B123" s="4" t="s">
        <v>315</v>
      </c>
      <c r="C123" s="4" t="s">
        <v>217</v>
      </c>
      <c r="D123" s="13">
        <v>3858.75</v>
      </c>
      <c r="E123" s="13"/>
      <c r="F123" s="13">
        <v>326.49</v>
      </c>
      <c r="G123" s="22">
        <f t="shared" si="19"/>
        <v>3532.26</v>
      </c>
      <c r="H123" s="3"/>
    </row>
    <row r="124" spans="1:8" ht="62.25" customHeight="1" x14ac:dyDescent="0.25">
      <c r="A124" s="7" t="s">
        <v>228</v>
      </c>
      <c r="B124" s="4" t="s">
        <v>229</v>
      </c>
      <c r="C124" s="4" t="s">
        <v>217</v>
      </c>
      <c r="D124" s="13">
        <v>3858.75</v>
      </c>
      <c r="E124" s="13"/>
      <c r="F124" s="13">
        <v>326.49</v>
      </c>
      <c r="G124" s="22">
        <f t="shared" si="19"/>
        <v>3532.26</v>
      </c>
      <c r="H124" s="3"/>
    </row>
    <row r="125" spans="1:8" ht="62.25" customHeight="1" x14ac:dyDescent="0.25">
      <c r="A125" s="7" t="s">
        <v>230</v>
      </c>
      <c r="B125" s="4" t="s">
        <v>231</v>
      </c>
      <c r="C125" s="4" t="s">
        <v>217</v>
      </c>
      <c r="D125" s="13">
        <v>3858.75</v>
      </c>
      <c r="E125" s="13"/>
      <c r="F125" s="13">
        <v>326.49</v>
      </c>
      <c r="G125" s="22">
        <f t="shared" si="19"/>
        <v>3532.26</v>
      </c>
      <c r="H125" s="3"/>
    </row>
    <row r="126" spans="1:8" ht="62.25" customHeight="1" x14ac:dyDescent="0.25">
      <c r="A126" s="7" t="s">
        <v>232</v>
      </c>
      <c r="B126" s="4" t="s">
        <v>233</v>
      </c>
      <c r="C126" s="4" t="s">
        <v>217</v>
      </c>
      <c r="D126" s="13">
        <v>3858.75</v>
      </c>
      <c r="E126" s="13"/>
      <c r="F126" s="13">
        <v>326.49</v>
      </c>
      <c r="G126" s="22">
        <f t="shared" si="19"/>
        <v>3532.26</v>
      </c>
      <c r="H126" s="3"/>
    </row>
    <row r="127" spans="1:8" x14ac:dyDescent="0.25">
      <c r="A127" s="16"/>
      <c r="B127" s="17"/>
      <c r="C127" s="2" t="s">
        <v>26</v>
      </c>
      <c r="D127" s="39">
        <f>SUM(D117:D126)</f>
        <v>43128.75</v>
      </c>
      <c r="E127" s="39">
        <f>SUM(E117:E126)</f>
        <v>0</v>
      </c>
      <c r="F127" s="39">
        <f>SUM(F117:F126)</f>
        <v>4185.4599999999991</v>
      </c>
      <c r="G127" s="39">
        <f>SUM(G117:G126)</f>
        <v>38943.290000000008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57" customHeight="1" x14ac:dyDescent="0.25">
      <c r="A131" s="11" t="s">
        <v>235</v>
      </c>
      <c r="B131" s="4" t="s">
        <v>236</v>
      </c>
      <c r="C131" s="4" t="s">
        <v>237</v>
      </c>
      <c r="D131" s="10">
        <v>7350</v>
      </c>
      <c r="E131" s="3"/>
      <c r="F131" s="10">
        <v>1022.77</v>
      </c>
      <c r="G131" s="15">
        <f>D131+E131-F131</f>
        <v>6327.23</v>
      </c>
      <c r="H131" s="3"/>
    </row>
    <row r="132" spans="1:8" ht="57" customHeight="1" x14ac:dyDescent="0.25">
      <c r="A132" s="11" t="s">
        <v>238</v>
      </c>
      <c r="B132" s="4" t="s">
        <v>239</v>
      </c>
      <c r="C132" s="4" t="s">
        <v>240</v>
      </c>
      <c r="D132" s="10">
        <v>4051.95</v>
      </c>
      <c r="E132" s="3"/>
      <c r="F132" s="10">
        <v>357.4</v>
      </c>
      <c r="G132" s="15">
        <f t="shared" ref="G132:G141" si="20">D132+E132-F132</f>
        <v>3694.5499999999997</v>
      </c>
      <c r="H132" s="34"/>
    </row>
    <row r="133" spans="1:8" ht="57" customHeight="1" x14ac:dyDescent="0.25">
      <c r="A133" s="11" t="s">
        <v>317</v>
      </c>
      <c r="B133" s="4" t="s">
        <v>318</v>
      </c>
      <c r="C133" s="4" t="s">
        <v>240</v>
      </c>
      <c r="D133" s="10">
        <v>4051.95</v>
      </c>
      <c r="E133" s="3"/>
      <c r="F133" s="10">
        <v>357.4</v>
      </c>
      <c r="G133" s="15">
        <f t="shared" si="20"/>
        <v>3694.5499999999997</v>
      </c>
      <c r="H133" s="34"/>
    </row>
    <row r="134" spans="1:8" ht="57" customHeight="1" x14ac:dyDescent="0.25">
      <c r="A134" s="11" t="s">
        <v>244</v>
      </c>
      <c r="B134" s="4" t="s">
        <v>245</v>
      </c>
      <c r="C134" s="4" t="s">
        <v>243</v>
      </c>
      <c r="D134" s="10">
        <v>2949.45</v>
      </c>
      <c r="E134" s="3"/>
      <c r="F134" s="10">
        <v>71.47</v>
      </c>
      <c r="G134" s="15">
        <f t="shared" si="20"/>
        <v>2877.98</v>
      </c>
      <c r="H134" s="3"/>
    </row>
    <row r="135" spans="1:8" ht="57" customHeight="1" x14ac:dyDescent="0.25">
      <c r="A135" s="11" t="s">
        <v>246</v>
      </c>
      <c r="B135" s="4" t="s">
        <v>247</v>
      </c>
      <c r="C135" s="4" t="s">
        <v>243</v>
      </c>
      <c r="D135" s="10">
        <v>2949.45</v>
      </c>
      <c r="E135" s="3"/>
      <c r="F135" s="10">
        <v>71.47</v>
      </c>
      <c r="G135" s="15">
        <f t="shared" si="20"/>
        <v>2877.98</v>
      </c>
      <c r="H135" s="3"/>
    </row>
    <row r="136" spans="1:8" ht="57" customHeight="1" x14ac:dyDescent="0.25">
      <c r="A136" s="11" t="s">
        <v>248</v>
      </c>
      <c r="B136" s="4" t="s">
        <v>249</v>
      </c>
      <c r="C136" s="4" t="s">
        <v>243</v>
      </c>
      <c r="D136" s="10">
        <v>2949.45</v>
      </c>
      <c r="E136" s="3"/>
      <c r="F136" s="10">
        <v>71.47</v>
      </c>
      <c r="G136" s="15">
        <f t="shared" si="20"/>
        <v>2877.98</v>
      </c>
      <c r="H136" s="3"/>
    </row>
    <row r="137" spans="1:8" ht="57" customHeight="1" x14ac:dyDescent="0.25">
      <c r="A137" s="11" t="s">
        <v>252</v>
      </c>
      <c r="B137" s="4" t="s">
        <v>253</v>
      </c>
      <c r="C137" s="4" t="s">
        <v>243</v>
      </c>
      <c r="D137" s="10">
        <v>2949.45</v>
      </c>
      <c r="E137" s="3"/>
      <c r="F137" s="10">
        <v>71.47</v>
      </c>
      <c r="G137" s="15">
        <f t="shared" si="20"/>
        <v>2877.98</v>
      </c>
      <c r="H137" s="3"/>
    </row>
    <row r="138" spans="1:8" ht="57" customHeight="1" x14ac:dyDescent="0.25">
      <c r="A138" s="11" t="s">
        <v>266</v>
      </c>
      <c r="B138" s="4" t="s">
        <v>254</v>
      </c>
      <c r="C138" s="4" t="s">
        <v>243</v>
      </c>
      <c r="D138" s="10">
        <v>2949.45</v>
      </c>
      <c r="E138" s="3"/>
      <c r="F138" s="10">
        <v>71.47</v>
      </c>
      <c r="G138" s="15">
        <f t="shared" si="20"/>
        <v>2877.98</v>
      </c>
      <c r="H138" s="3"/>
    </row>
    <row r="139" spans="1:8" ht="57" customHeight="1" x14ac:dyDescent="0.25">
      <c r="A139" s="11" t="s">
        <v>258</v>
      </c>
      <c r="B139" s="4" t="s">
        <v>257</v>
      </c>
      <c r="C139" s="4" t="s">
        <v>243</v>
      </c>
      <c r="D139" s="10">
        <v>2949.45</v>
      </c>
      <c r="E139" s="3"/>
      <c r="F139" s="10">
        <v>71.47</v>
      </c>
      <c r="G139" s="15">
        <f t="shared" si="20"/>
        <v>2877.98</v>
      </c>
      <c r="H139" s="3"/>
    </row>
    <row r="140" spans="1:8" ht="57" customHeight="1" x14ac:dyDescent="0.25">
      <c r="A140" s="41" t="s">
        <v>259</v>
      </c>
      <c r="B140" s="42" t="s">
        <v>260</v>
      </c>
      <c r="C140" s="42" t="s">
        <v>243</v>
      </c>
      <c r="D140" s="43">
        <v>2949.45</v>
      </c>
      <c r="E140" s="44"/>
      <c r="F140" s="43">
        <v>71.47</v>
      </c>
      <c r="G140" s="45">
        <f t="shared" si="20"/>
        <v>2877.98</v>
      </c>
      <c r="H140" s="44"/>
    </row>
    <row r="141" spans="1:8" ht="57" customHeight="1" x14ac:dyDescent="0.25">
      <c r="A141" s="11" t="s">
        <v>312</v>
      </c>
      <c r="B141" s="4" t="s">
        <v>313</v>
      </c>
      <c r="C141" s="4" t="s">
        <v>243</v>
      </c>
      <c r="D141" s="10">
        <v>2949.45</v>
      </c>
      <c r="E141" s="3"/>
      <c r="F141" s="10">
        <v>71.47</v>
      </c>
      <c r="G141" s="15">
        <f t="shared" si="20"/>
        <v>2877.98</v>
      </c>
      <c r="H141" s="3"/>
    </row>
    <row r="142" spans="1:8" x14ac:dyDescent="0.25">
      <c r="A142" s="14"/>
      <c r="C142" s="29" t="s">
        <v>26</v>
      </c>
      <c r="D142" s="40">
        <f>SUM(D131:D141)</f>
        <v>39049.5</v>
      </c>
      <c r="E142" s="40"/>
      <c r="F142" s="40">
        <f>SUM(F131:F141)</f>
        <v>2309.3299999999995</v>
      </c>
      <c r="G142" s="40">
        <f>SUM(G131:G141)</f>
        <v>36740.17</v>
      </c>
    </row>
    <row r="143" spans="1:8" x14ac:dyDescent="0.25">
      <c r="A143" s="32"/>
    </row>
    <row r="144" spans="1:8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2" t="s">
        <v>6</v>
      </c>
      <c r="H144" s="1" t="s">
        <v>7</v>
      </c>
    </row>
    <row r="145" spans="1:8" ht="54.75" customHeight="1" x14ac:dyDescent="0.25">
      <c r="A145" s="7" t="s">
        <v>276</v>
      </c>
      <c r="B145" s="4" t="s">
        <v>275</v>
      </c>
      <c r="C145" s="4" t="s">
        <v>292</v>
      </c>
      <c r="D145" s="10">
        <v>588</v>
      </c>
      <c r="E145" s="13">
        <v>174.24</v>
      </c>
      <c r="F145" s="11"/>
      <c r="G145" s="22">
        <f>D145+E145</f>
        <v>762.24</v>
      </c>
      <c r="H145" s="3"/>
    </row>
    <row r="146" spans="1:8" ht="54.75" customHeight="1" x14ac:dyDescent="0.25">
      <c r="A146" s="7" t="s">
        <v>277</v>
      </c>
      <c r="B146" s="4" t="s">
        <v>302</v>
      </c>
      <c r="C146" s="4" t="s">
        <v>293</v>
      </c>
      <c r="D146" s="10">
        <v>588</v>
      </c>
      <c r="E146" s="13">
        <v>174.24</v>
      </c>
      <c r="F146" s="3"/>
      <c r="G146" s="22">
        <f t="shared" ref="G146:G153" si="21">D146+E146</f>
        <v>762.24</v>
      </c>
      <c r="H146" s="3"/>
    </row>
    <row r="147" spans="1:8" ht="54.75" customHeight="1" x14ac:dyDescent="0.25">
      <c r="A147" s="7" t="s">
        <v>278</v>
      </c>
      <c r="B147" s="4" t="s">
        <v>279</v>
      </c>
      <c r="C147" s="4" t="s">
        <v>294</v>
      </c>
      <c r="D147" s="10">
        <v>588</v>
      </c>
      <c r="E147" s="13">
        <v>174.24</v>
      </c>
      <c r="F147" s="3"/>
      <c r="G147" s="22">
        <f t="shared" si="21"/>
        <v>762.24</v>
      </c>
      <c r="H147" s="3"/>
    </row>
    <row r="148" spans="1:8" ht="54.75" customHeight="1" x14ac:dyDescent="0.25">
      <c r="A148" s="7" t="s">
        <v>280</v>
      </c>
      <c r="B148" s="4" t="s">
        <v>281</v>
      </c>
      <c r="C148" s="4" t="s">
        <v>295</v>
      </c>
      <c r="D148" s="10">
        <v>588</v>
      </c>
      <c r="E148" s="13">
        <v>174.24</v>
      </c>
      <c r="F148" s="3"/>
      <c r="G148" s="22">
        <f t="shared" si="21"/>
        <v>762.24</v>
      </c>
      <c r="H148" s="3"/>
    </row>
    <row r="149" spans="1:8" ht="54.75" customHeight="1" x14ac:dyDescent="0.25">
      <c r="A149" s="7" t="s">
        <v>282</v>
      </c>
      <c r="B149" s="4" t="s">
        <v>283</v>
      </c>
      <c r="C149" s="4" t="s">
        <v>296</v>
      </c>
      <c r="D149" s="10">
        <v>588</v>
      </c>
      <c r="E149" s="13">
        <v>174.24</v>
      </c>
      <c r="F149" s="3"/>
      <c r="G149" s="22">
        <f t="shared" si="21"/>
        <v>762.24</v>
      </c>
      <c r="H149" s="3"/>
    </row>
    <row r="150" spans="1:8" ht="54.75" customHeight="1" x14ac:dyDescent="0.25">
      <c r="A150" s="7" t="s">
        <v>284</v>
      </c>
      <c r="B150" s="4" t="s">
        <v>285</v>
      </c>
      <c r="C150" s="4" t="s">
        <v>297</v>
      </c>
      <c r="D150" s="10">
        <v>588</v>
      </c>
      <c r="E150" s="13">
        <v>174.24</v>
      </c>
      <c r="F150" s="3"/>
      <c r="G150" s="22">
        <f t="shared" si="21"/>
        <v>762.24</v>
      </c>
      <c r="H150" s="3"/>
    </row>
    <row r="151" spans="1:8" ht="54.75" customHeight="1" x14ac:dyDescent="0.25">
      <c r="A151" s="7" t="s">
        <v>286</v>
      </c>
      <c r="B151" s="4" t="s">
        <v>287</v>
      </c>
      <c r="C151" s="4" t="s">
        <v>298</v>
      </c>
      <c r="D151" s="10">
        <v>588</v>
      </c>
      <c r="E151" s="13">
        <v>174.24</v>
      </c>
      <c r="F151" s="3"/>
      <c r="G151" s="22">
        <f t="shared" si="21"/>
        <v>762.24</v>
      </c>
      <c r="H151" s="3"/>
    </row>
    <row r="152" spans="1:8" ht="54.75" customHeight="1" x14ac:dyDescent="0.25">
      <c r="A152" s="7" t="s">
        <v>288</v>
      </c>
      <c r="B152" s="4" t="s">
        <v>289</v>
      </c>
      <c r="C152" s="4" t="s">
        <v>299</v>
      </c>
      <c r="D152" s="10">
        <v>588</v>
      </c>
      <c r="E152" s="13">
        <v>174.24</v>
      </c>
      <c r="F152" s="3"/>
      <c r="G152" s="22">
        <f t="shared" si="21"/>
        <v>762.24</v>
      </c>
      <c r="H152" s="3"/>
    </row>
    <row r="153" spans="1:8" ht="54.75" customHeight="1" x14ac:dyDescent="0.25">
      <c r="A153" s="7" t="s">
        <v>290</v>
      </c>
      <c r="B153" s="4" t="s">
        <v>291</v>
      </c>
      <c r="C153" s="4" t="s">
        <v>300</v>
      </c>
      <c r="D153" s="10">
        <v>588</v>
      </c>
      <c r="E153" s="13">
        <v>174.24</v>
      </c>
      <c r="F153" s="3"/>
      <c r="G153" s="22">
        <f t="shared" si="21"/>
        <v>762.24</v>
      </c>
      <c r="H153" s="3"/>
    </row>
    <row r="154" spans="1:8" x14ac:dyDescent="0.25">
      <c r="C154" s="2" t="s">
        <v>26</v>
      </c>
      <c r="D154" s="35">
        <f>SUM(D145:D153)</f>
        <v>5292</v>
      </c>
      <c r="E154" s="35">
        <f>SUM(E145:E153)</f>
        <v>1568.16</v>
      </c>
      <c r="F154" s="35">
        <f>SUM(F145:F153)</f>
        <v>0</v>
      </c>
      <c r="G154" s="35">
        <f>SUM(G145:G153)</f>
        <v>6860.1599999999989</v>
      </c>
    </row>
  </sheetData>
  <mergeCells count="15">
    <mergeCell ref="A106:H106"/>
    <mergeCell ref="A116:H116"/>
    <mergeCell ref="A130:H130"/>
    <mergeCell ref="A45:H45"/>
    <mergeCell ref="A55:H55"/>
    <mergeCell ref="A64:H64"/>
    <mergeCell ref="A69:H69"/>
    <mergeCell ref="A84:H84"/>
    <mergeCell ref="A99:H99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&amp;CNOMINA DE EMPLEADOS DEL H. AYUNTAMIENTO DE ATENGO, JAL.
CORRESPONDIENTE AL PERIODO DEL   15  AL   31 DE DICIEMBRE DE 2013.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1" max="16383" man="1"/>
    <brk id="81" max="16383" man="1"/>
    <brk id="96" max="16383" man="1"/>
    <brk id="113" max="16383" man="1"/>
    <brk id="127" max="7" man="1"/>
    <brk id="142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87" workbookViewId="0">
      <selection activeCell="C93" sqref="C93:D93"/>
    </sheetView>
  </sheetViews>
  <sheetFormatPr baseColWidth="10" defaultRowHeight="15" x14ac:dyDescent="0.25"/>
  <cols>
    <col min="1" max="1" width="38.85546875" customWidth="1"/>
    <col min="2" max="2" width="13.85546875" customWidth="1"/>
    <col min="3" max="3" width="36.140625" customWidth="1"/>
    <col min="4" max="4" width="12.85546875" customWidth="1"/>
    <col min="7" max="7" width="13.28515625" customWidth="1"/>
    <col min="8" max="8" width="44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/>
      <c r="G3" s="22"/>
      <c r="H3" s="3"/>
    </row>
    <row r="4" spans="1:8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/>
      <c r="G4" s="22"/>
      <c r="H4" s="3"/>
    </row>
    <row r="5" spans="1:8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/>
      <c r="G5" s="22"/>
      <c r="H5" s="3"/>
    </row>
    <row r="6" spans="1:8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/>
      <c r="G6" s="22"/>
      <c r="H6" s="3"/>
    </row>
    <row r="7" spans="1:8" x14ac:dyDescent="0.25">
      <c r="A7" s="7"/>
      <c r="B7" s="4"/>
      <c r="C7" s="4" t="s">
        <v>22</v>
      </c>
      <c r="D7" s="10">
        <v>2672</v>
      </c>
      <c r="E7" s="10"/>
      <c r="F7" s="10"/>
      <c r="G7" s="22"/>
      <c r="H7" s="3"/>
    </row>
    <row r="8" spans="1:8" x14ac:dyDescent="0.25">
      <c r="A8" s="7" t="s">
        <v>23</v>
      </c>
      <c r="B8" s="4" t="s">
        <v>24</v>
      </c>
      <c r="C8" s="5" t="s">
        <v>25</v>
      </c>
      <c r="D8" s="10">
        <v>1720</v>
      </c>
      <c r="E8" s="10"/>
      <c r="F8" s="10"/>
      <c r="G8" s="22"/>
      <c r="H8" s="3"/>
    </row>
    <row r="9" spans="1:8" x14ac:dyDescent="0.25">
      <c r="C9" s="2" t="s">
        <v>37</v>
      </c>
      <c r="D9" s="19"/>
      <c r="E9" s="19"/>
      <c r="F9" s="19"/>
      <c r="G9" s="19"/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/>
      <c r="G13" s="22"/>
      <c r="H13" s="3"/>
    </row>
    <row r="14" spans="1:8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/>
      <c r="G14" s="22"/>
      <c r="H14" s="3"/>
    </row>
    <row r="15" spans="1:8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/>
      <c r="G15" s="22"/>
      <c r="H15" s="3"/>
    </row>
    <row r="16" spans="1:8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/>
      <c r="G16" s="22"/>
      <c r="H16" s="3"/>
    </row>
    <row r="17" spans="1:8" x14ac:dyDescent="0.25">
      <c r="C17" s="6" t="s">
        <v>37</v>
      </c>
      <c r="D17" s="35"/>
      <c r="E17" s="35"/>
      <c r="F17" s="35"/>
      <c r="G17" s="35"/>
    </row>
    <row r="18" spans="1:8" x14ac:dyDescent="0.25">
      <c r="C18" s="6" t="s">
        <v>26</v>
      </c>
      <c r="D18" s="35"/>
      <c r="E18" s="35"/>
      <c r="F18" s="35"/>
      <c r="G18" s="35"/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/>
      <c r="G22" s="22"/>
      <c r="H22" s="3"/>
    </row>
    <row r="23" spans="1:8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/>
      <c r="G23" s="22"/>
      <c r="H23" s="3"/>
    </row>
    <row r="24" spans="1:8" x14ac:dyDescent="0.25">
      <c r="C24" s="2" t="s">
        <v>37</v>
      </c>
      <c r="D24" s="35"/>
      <c r="E24" s="36"/>
      <c r="F24" s="35"/>
      <c r="G24" s="35"/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/>
      <c r="G28" s="22"/>
      <c r="H28" s="3"/>
    </row>
    <row r="29" spans="1:8" x14ac:dyDescent="0.25">
      <c r="A29" s="9"/>
      <c r="B29" s="9"/>
      <c r="C29" s="2" t="s">
        <v>37</v>
      </c>
      <c r="D29" s="37"/>
      <c r="E29" s="36"/>
      <c r="F29" s="37"/>
      <c r="G29" s="37"/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/>
      <c r="G33" s="22"/>
      <c r="H33" s="3"/>
    </row>
    <row r="34" spans="1:8" x14ac:dyDescent="0.25">
      <c r="C34" s="8" t="s">
        <v>37</v>
      </c>
      <c r="D34" s="37"/>
      <c r="E34" s="36"/>
      <c r="F34" s="37"/>
      <c r="G34" s="37"/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/>
      <c r="G38" s="22"/>
      <c r="H38" s="3"/>
    </row>
    <row r="39" spans="1:8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/>
      <c r="F39" s="10"/>
      <c r="G39" s="22"/>
      <c r="H39" s="3"/>
    </row>
    <row r="40" spans="1:8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/>
      <c r="F40" s="10"/>
      <c r="G40" s="22"/>
      <c r="H40" s="3"/>
    </row>
    <row r="41" spans="1:8" x14ac:dyDescent="0.25">
      <c r="C41" s="2" t="s">
        <v>37</v>
      </c>
      <c r="D41" s="35"/>
      <c r="E41" s="35"/>
      <c r="F41" s="35"/>
      <c r="G41" s="35"/>
    </row>
    <row r="42" spans="1:8" x14ac:dyDescent="0.25">
      <c r="C42" s="2" t="s">
        <v>26</v>
      </c>
      <c r="D42" s="35"/>
      <c r="E42" s="35"/>
      <c r="F42" s="35"/>
      <c r="G42" s="35"/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/>
      <c r="G46" s="22"/>
      <c r="H46" s="3"/>
    </row>
    <row r="47" spans="1:8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/>
      <c r="F47" s="10"/>
      <c r="G47" s="22"/>
      <c r="H47" s="3"/>
    </row>
    <row r="48" spans="1:8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/>
      <c r="F48" s="10"/>
      <c r="G48" s="22"/>
      <c r="H48" s="3"/>
    </row>
    <row r="49" spans="1:8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/>
      <c r="F49" s="10"/>
      <c r="G49" s="22"/>
      <c r="H49" s="3"/>
    </row>
    <row r="50" spans="1:8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/>
      <c r="F50" s="10"/>
      <c r="G50" s="22"/>
      <c r="H50" s="3"/>
    </row>
    <row r="51" spans="1:8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/>
      <c r="G51" s="22"/>
      <c r="H51" s="3"/>
    </row>
    <row r="52" spans="1:8" x14ac:dyDescent="0.25">
      <c r="C52" s="2" t="s">
        <v>37</v>
      </c>
      <c r="D52" s="35"/>
      <c r="E52" s="35"/>
      <c r="F52" s="35"/>
      <c r="G52" s="35"/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/>
      <c r="G56" s="22"/>
      <c r="H56" s="3"/>
    </row>
    <row r="57" spans="1:8" x14ac:dyDescent="0.25">
      <c r="A57" s="7" t="s">
        <v>328</v>
      </c>
      <c r="B57" s="4" t="s">
        <v>329</v>
      </c>
      <c r="C57" s="4" t="s">
        <v>321</v>
      </c>
      <c r="D57" s="10">
        <v>4000</v>
      </c>
      <c r="E57" s="10"/>
      <c r="F57" s="10"/>
      <c r="G57" s="22"/>
      <c r="H57" s="3"/>
    </row>
    <row r="58" spans="1:8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/>
      <c r="G58" s="22"/>
      <c r="H58" s="3"/>
    </row>
    <row r="59" spans="1:8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/>
      <c r="G59" s="22"/>
      <c r="H59" s="3"/>
    </row>
    <row r="60" spans="1:8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/>
      <c r="G60" s="22"/>
      <c r="H60" s="3"/>
    </row>
    <row r="61" spans="1:8" x14ac:dyDescent="0.25">
      <c r="C61" s="2" t="s">
        <v>37</v>
      </c>
      <c r="D61" s="35"/>
      <c r="E61" s="35"/>
      <c r="F61" s="35"/>
      <c r="G61" s="35"/>
    </row>
    <row r="62" spans="1:8" x14ac:dyDescent="0.25">
      <c r="C62" s="2" t="s">
        <v>26</v>
      </c>
      <c r="D62" s="35"/>
      <c r="E62" s="35"/>
      <c r="F62" s="35"/>
      <c r="G62" s="35"/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/>
      <c r="F66" s="10"/>
      <c r="G66" s="22"/>
      <c r="H66" s="3"/>
    </row>
    <row r="67" spans="1:8" x14ac:dyDescent="0.25">
      <c r="A67" s="7"/>
      <c r="B67" s="4"/>
      <c r="C67" s="4" t="s">
        <v>322</v>
      </c>
      <c r="D67" s="10">
        <v>2672</v>
      </c>
      <c r="E67" s="10"/>
      <c r="F67" s="10"/>
      <c r="G67" s="22"/>
      <c r="H67" s="3"/>
    </row>
    <row r="68" spans="1:8" x14ac:dyDescent="0.25">
      <c r="C68" s="12" t="s">
        <v>37</v>
      </c>
      <c r="D68" s="35"/>
      <c r="E68" s="35"/>
      <c r="F68" s="35"/>
      <c r="G68" s="35"/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x14ac:dyDescent="0.25">
      <c r="A72" s="11" t="s">
        <v>119</v>
      </c>
      <c r="B72" s="4" t="s">
        <v>120</v>
      </c>
      <c r="C72" s="4" t="s">
        <v>121</v>
      </c>
      <c r="D72" s="10">
        <v>8627</v>
      </c>
      <c r="E72" s="10"/>
      <c r="F72" s="13"/>
      <c r="G72" s="22"/>
      <c r="H72" s="3"/>
    </row>
    <row r="73" spans="1:8" x14ac:dyDescent="0.25">
      <c r="A73" s="11" t="s">
        <v>122</v>
      </c>
      <c r="B73" s="4" t="s">
        <v>123</v>
      </c>
      <c r="C73" s="4" t="s">
        <v>124</v>
      </c>
      <c r="D73" s="10">
        <v>4680</v>
      </c>
      <c r="E73" s="10"/>
      <c r="F73" s="13"/>
      <c r="G73" s="22"/>
      <c r="H73" s="3"/>
    </row>
    <row r="74" spans="1:8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/>
      <c r="G74" s="22"/>
      <c r="H74" s="3"/>
    </row>
    <row r="75" spans="1:8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/>
      <c r="G75" s="22"/>
      <c r="H75" s="3"/>
    </row>
    <row r="76" spans="1:8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/>
      <c r="G76" s="22"/>
      <c r="H76" s="3"/>
    </row>
    <row r="77" spans="1:8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/>
      <c r="G77" s="22"/>
      <c r="H77" s="3"/>
    </row>
    <row r="78" spans="1:8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/>
      <c r="G78" s="22"/>
      <c r="H78" s="3"/>
    </row>
    <row r="79" spans="1:8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/>
      <c r="G79" s="22"/>
      <c r="H79" s="3"/>
    </row>
    <row r="80" spans="1:8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/>
      <c r="G80" s="22"/>
      <c r="H80" s="3"/>
    </row>
    <row r="81" spans="1:8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/>
      <c r="G81" s="22"/>
      <c r="H81" s="3"/>
    </row>
    <row r="82" spans="1:8" x14ac:dyDescent="0.25">
      <c r="C82" s="2" t="s">
        <v>37</v>
      </c>
      <c r="D82" s="35"/>
      <c r="E82" s="35"/>
      <c r="F82" s="35"/>
      <c r="G82" s="35"/>
    </row>
    <row r="83" spans="1:8" x14ac:dyDescent="0.25">
      <c r="C83" s="2" t="s">
        <v>26</v>
      </c>
      <c r="D83" s="35"/>
      <c r="E83" s="35"/>
      <c r="F83" s="35"/>
      <c r="G83" s="35"/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/>
      <c r="F87" s="10"/>
      <c r="G87" s="22"/>
      <c r="H87" s="3"/>
    </row>
    <row r="88" spans="1:8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/>
      <c r="G88" s="22"/>
      <c r="H88" s="3"/>
    </row>
    <row r="89" spans="1:8" x14ac:dyDescent="0.25">
      <c r="A89" s="11" t="s">
        <v>327</v>
      </c>
      <c r="B89" s="11"/>
      <c r="C89" s="4" t="s">
        <v>323</v>
      </c>
      <c r="D89" s="10">
        <v>2600</v>
      </c>
      <c r="E89" s="10"/>
      <c r="F89" s="10"/>
      <c r="G89" s="22"/>
      <c r="H89" s="3"/>
    </row>
    <row r="90" spans="1:8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/>
      <c r="G90" s="22"/>
      <c r="H90" s="3"/>
    </row>
    <row r="91" spans="1:8" x14ac:dyDescent="0.25">
      <c r="A91" s="11"/>
      <c r="B91" s="11"/>
      <c r="C91" s="4" t="s">
        <v>324</v>
      </c>
      <c r="D91" s="10">
        <v>1965.55</v>
      </c>
      <c r="E91" s="10"/>
      <c r="F91" s="10"/>
      <c r="G91" s="22"/>
      <c r="H91" s="3"/>
    </row>
    <row r="92" spans="1:8" x14ac:dyDescent="0.25">
      <c r="A92" s="11" t="s">
        <v>163</v>
      </c>
      <c r="B92" s="11" t="s">
        <v>164</v>
      </c>
      <c r="C92" s="4" t="s">
        <v>91</v>
      </c>
      <c r="D92" s="10">
        <v>2564.5</v>
      </c>
      <c r="E92" s="10"/>
      <c r="F92" s="10"/>
      <c r="G92" s="22"/>
      <c r="H92" s="3"/>
    </row>
    <row r="93" spans="1:8" x14ac:dyDescent="0.25">
      <c r="A93" s="11"/>
      <c r="B93" s="11"/>
      <c r="C93" s="4" t="s">
        <v>325</v>
      </c>
      <c r="D93" s="10">
        <v>2392</v>
      </c>
      <c r="E93" s="10"/>
      <c r="F93" s="10"/>
      <c r="G93" s="22"/>
      <c r="H93" s="3"/>
    </row>
    <row r="94" spans="1:8" x14ac:dyDescent="0.25">
      <c r="A94" s="11" t="s">
        <v>165</v>
      </c>
      <c r="B94" s="11" t="s">
        <v>166</v>
      </c>
      <c r="C94" s="4" t="s">
        <v>167</v>
      </c>
      <c r="D94" s="10">
        <v>2989</v>
      </c>
      <c r="E94" s="10"/>
      <c r="F94" s="10"/>
      <c r="G94" s="22"/>
      <c r="H94" s="3"/>
    </row>
    <row r="95" spans="1:8" x14ac:dyDescent="0.25">
      <c r="A95" s="11" t="s">
        <v>168</v>
      </c>
      <c r="B95" s="11" t="s">
        <v>169</v>
      </c>
      <c r="C95" s="4" t="s">
        <v>170</v>
      </c>
      <c r="D95" s="10">
        <v>2867</v>
      </c>
      <c r="E95" s="10"/>
      <c r="F95" s="10"/>
      <c r="G95" s="22"/>
      <c r="H95" s="3"/>
    </row>
    <row r="96" spans="1:8" x14ac:dyDescent="0.25">
      <c r="A96" s="11" t="s">
        <v>171</v>
      </c>
      <c r="B96" s="11" t="s">
        <v>172</v>
      </c>
      <c r="C96" s="4" t="s">
        <v>173</v>
      </c>
      <c r="D96" s="10">
        <v>1821.5</v>
      </c>
      <c r="E96" s="10"/>
      <c r="F96" s="10"/>
      <c r="G96" s="22"/>
      <c r="H96" s="3"/>
    </row>
    <row r="97" spans="1:8" x14ac:dyDescent="0.25">
      <c r="A97" s="11" t="s">
        <v>174</v>
      </c>
      <c r="B97" s="11" t="s">
        <v>175</v>
      </c>
      <c r="C97" s="4" t="s">
        <v>173</v>
      </c>
      <c r="D97" s="10">
        <v>1821.5</v>
      </c>
      <c r="E97" s="10"/>
      <c r="F97" s="10"/>
      <c r="G97" s="22"/>
      <c r="H97" s="3"/>
    </row>
    <row r="98" spans="1:8" x14ac:dyDescent="0.25">
      <c r="A98" s="11" t="s">
        <v>176</v>
      </c>
      <c r="B98" s="11" t="s">
        <v>177</v>
      </c>
      <c r="C98" s="4" t="s">
        <v>178</v>
      </c>
      <c r="D98" s="10">
        <v>3229</v>
      </c>
      <c r="E98" s="10"/>
      <c r="F98" s="10"/>
      <c r="G98" s="22"/>
      <c r="H98" s="3"/>
    </row>
    <row r="99" spans="1:8" x14ac:dyDescent="0.25">
      <c r="A99" s="11" t="s">
        <v>179</v>
      </c>
      <c r="B99" s="11" t="s">
        <v>180</v>
      </c>
      <c r="C99" s="4" t="s">
        <v>181</v>
      </c>
      <c r="D99" s="10">
        <v>3229</v>
      </c>
      <c r="E99" s="10"/>
      <c r="F99" s="10"/>
      <c r="G99" s="22"/>
      <c r="H99" s="3"/>
    </row>
    <row r="100" spans="1:8" x14ac:dyDescent="0.25">
      <c r="A100" s="11" t="s">
        <v>182</v>
      </c>
      <c r="B100" s="11" t="s">
        <v>183</v>
      </c>
      <c r="C100" s="4" t="s">
        <v>265</v>
      </c>
      <c r="D100" s="10">
        <v>2774.5</v>
      </c>
      <c r="E100" s="10"/>
      <c r="F100" s="10"/>
      <c r="G100" s="22"/>
      <c r="H100" s="3"/>
    </row>
    <row r="101" spans="1:8" x14ac:dyDescent="0.25">
      <c r="A101" s="11" t="s">
        <v>309</v>
      </c>
      <c r="B101" s="11" t="s">
        <v>310</v>
      </c>
      <c r="C101" s="5" t="s">
        <v>326</v>
      </c>
      <c r="D101" s="10">
        <v>2600</v>
      </c>
      <c r="E101" s="10"/>
      <c r="F101" s="10"/>
      <c r="G101" s="22"/>
      <c r="H101" s="3"/>
    </row>
    <row r="102" spans="1:8" x14ac:dyDescent="0.25">
      <c r="C102" s="46" t="s">
        <v>26</v>
      </c>
      <c r="D102" s="31"/>
      <c r="E102" s="31"/>
      <c r="F102" s="31"/>
      <c r="G102" s="31"/>
    </row>
    <row r="104" spans="1:8" x14ac:dyDescent="0.2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2" t="s">
        <v>6</v>
      </c>
      <c r="H104" s="1" t="s">
        <v>7</v>
      </c>
    </row>
    <row r="105" spans="1:8" x14ac:dyDescent="0.25">
      <c r="A105" s="130" t="s">
        <v>187</v>
      </c>
      <c r="B105" s="130"/>
      <c r="C105" s="130"/>
      <c r="D105" s="130"/>
      <c r="E105" s="130"/>
      <c r="F105" s="130"/>
      <c r="G105" s="130"/>
      <c r="H105" s="130"/>
    </row>
    <row r="106" spans="1:8" x14ac:dyDescent="0.25">
      <c r="A106" s="7" t="s">
        <v>188</v>
      </c>
      <c r="B106" s="4" t="s">
        <v>189</v>
      </c>
      <c r="C106" s="4" t="s">
        <v>190</v>
      </c>
      <c r="D106" s="10">
        <v>3903</v>
      </c>
      <c r="E106" s="10"/>
      <c r="F106" s="10"/>
      <c r="G106" s="22"/>
      <c r="H106" s="3"/>
    </row>
    <row r="107" spans="1:8" x14ac:dyDescent="0.25">
      <c r="A107" s="7" t="s">
        <v>191</v>
      </c>
      <c r="B107" s="4" t="s">
        <v>192</v>
      </c>
      <c r="C107" s="4" t="s">
        <v>193</v>
      </c>
      <c r="D107" s="10">
        <v>2408</v>
      </c>
      <c r="E107" s="10"/>
      <c r="F107" s="10"/>
      <c r="G107" s="22"/>
      <c r="H107" s="3"/>
    </row>
    <row r="108" spans="1:8" x14ac:dyDescent="0.25">
      <c r="A108" s="7" t="s">
        <v>194</v>
      </c>
      <c r="B108" s="4" t="s">
        <v>195</v>
      </c>
      <c r="C108" s="4" t="s">
        <v>193</v>
      </c>
      <c r="D108" s="10">
        <v>2408</v>
      </c>
      <c r="E108" s="10"/>
      <c r="F108" s="10"/>
      <c r="G108" s="22"/>
      <c r="H108" s="3"/>
    </row>
    <row r="109" spans="1:8" x14ac:dyDescent="0.25">
      <c r="C109" s="12" t="s">
        <v>37</v>
      </c>
      <c r="D109" s="38"/>
      <c r="E109" s="38"/>
      <c r="F109" s="38"/>
      <c r="G109" s="38"/>
    </row>
    <row r="111" spans="1:8" x14ac:dyDescent="0.25">
      <c r="A111" s="1" t="s">
        <v>0</v>
      </c>
      <c r="B111" s="1" t="s">
        <v>1</v>
      </c>
      <c r="C111" s="1" t="s">
        <v>2</v>
      </c>
      <c r="D111" s="1" t="s">
        <v>3</v>
      </c>
      <c r="E111" s="1" t="s">
        <v>4</v>
      </c>
      <c r="F111" s="1" t="s">
        <v>5</v>
      </c>
      <c r="G111" s="2" t="s">
        <v>6</v>
      </c>
      <c r="H111" s="1" t="s">
        <v>7</v>
      </c>
    </row>
    <row r="112" spans="1:8" x14ac:dyDescent="0.25">
      <c r="A112" s="130" t="s">
        <v>196</v>
      </c>
      <c r="B112" s="130"/>
      <c r="C112" s="130"/>
      <c r="D112" s="130"/>
      <c r="E112" s="130"/>
      <c r="F112" s="130"/>
      <c r="G112" s="130"/>
      <c r="H112" s="130"/>
    </row>
    <row r="113" spans="1:8" x14ac:dyDescent="0.25">
      <c r="A113" s="7" t="s">
        <v>197</v>
      </c>
      <c r="B113" s="11" t="s">
        <v>198</v>
      </c>
      <c r="C113" s="4" t="s">
        <v>199</v>
      </c>
      <c r="D113" s="13">
        <v>1682.5</v>
      </c>
      <c r="E113" s="13"/>
      <c r="F113" s="13"/>
      <c r="G113" s="22"/>
      <c r="H113" s="3"/>
    </row>
    <row r="114" spans="1:8" x14ac:dyDescent="0.25">
      <c r="A114" s="7" t="s">
        <v>200</v>
      </c>
      <c r="B114" s="11" t="s">
        <v>201</v>
      </c>
      <c r="C114" s="4" t="s">
        <v>202</v>
      </c>
      <c r="D114" s="13">
        <v>1238</v>
      </c>
      <c r="E114" s="13"/>
      <c r="F114" s="13"/>
      <c r="G114" s="22"/>
      <c r="H114" s="3"/>
    </row>
    <row r="115" spans="1:8" x14ac:dyDescent="0.25">
      <c r="A115" s="7" t="s">
        <v>203</v>
      </c>
      <c r="B115" s="11" t="s">
        <v>204</v>
      </c>
      <c r="C115" s="4" t="s">
        <v>205</v>
      </c>
      <c r="D115" s="13">
        <v>1092</v>
      </c>
      <c r="E115" s="13"/>
      <c r="F115" s="13"/>
      <c r="G115" s="22"/>
      <c r="H115" s="3"/>
    </row>
    <row r="116" spans="1:8" x14ac:dyDescent="0.25">
      <c r="A116" s="7" t="s">
        <v>206</v>
      </c>
      <c r="B116" s="11" t="s">
        <v>207</v>
      </c>
      <c r="C116" s="4" t="s">
        <v>88</v>
      </c>
      <c r="D116" s="13">
        <v>2289.5</v>
      </c>
      <c r="E116" s="13"/>
      <c r="F116" s="13"/>
      <c r="G116" s="22"/>
      <c r="H116" s="3"/>
    </row>
    <row r="117" spans="1:8" x14ac:dyDescent="0.25">
      <c r="A117" s="7" t="s">
        <v>208</v>
      </c>
      <c r="B117" s="11" t="s">
        <v>209</v>
      </c>
      <c r="C117" s="4" t="s">
        <v>210</v>
      </c>
      <c r="D117" s="13">
        <v>1638</v>
      </c>
      <c r="E117" s="13"/>
      <c r="F117" s="13"/>
      <c r="G117" s="22"/>
      <c r="H117" s="3"/>
    </row>
    <row r="118" spans="1:8" x14ac:dyDescent="0.25">
      <c r="C118" s="12" t="s">
        <v>37</v>
      </c>
      <c r="D118" s="35"/>
      <c r="E118" s="35"/>
      <c r="F118" s="35"/>
      <c r="G118" s="35"/>
      <c r="H118" s="9"/>
    </row>
    <row r="119" spans="1:8" x14ac:dyDescent="0.25">
      <c r="C119" s="12" t="s">
        <v>26</v>
      </c>
      <c r="D119" s="35"/>
      <c r="E119" s="35"/>
      <c r="F119" s="35"/>
      <c r="G119" s="35"/>
      <c r="H119" s="9"/>
    </row>
    <row r="121" spans="1:8" x14ac:dyDescent="0.25">
      <c r="A121" s="1" t="s">
        <v>0</v>
      </c>
      <c r="B121" s="1" t="s">
        <v>1</v>
      </c>
      <c r="C121" s="1" t="s">
        <v>2</v>
      </c>
      <c r="D121" s="1" t="s">
        <v>3</v>
      </c>
      <c r="E121" s="1" t="s">
        <v>4</v>
      </c>
      <c r="F121" s="1" t="s">
        <v>5</v>
      </c>
      <c r="G121" s="2" t="s">
        <v>6</v>
      </c>
      <c r="H121" s="1" t="s">
        <v>7</v>
      </c>
    </row>
    <row r="122" spans="1:8" x14ac:dyDescent="0.25">
      <c r="A122" s="131" t="s">
        <v>211</v>
      </c>
      <c r="B122" s="131"/>
      <c r="C122" s="131"/>
      <c r="D122" s="131"/>
      <c r="E122" s="131"/>
      <c r="F122" s="131"/>
      <c r="G122" s="131"/>
      <c r="H122" s="131"/>
    </row>
    <row r="123" spans="1:8" x14ac:dyDescent="0.25">
      <c r="A123" s="7" t="s">
        <v>212</v>
      </c>
      <c r="B123" s="4" t="s">
        <v>213</v>
      </c>
      <c r="C123" s="4" t="s">
        <v>214</v>
      </c>
      <c r="D123" s="13">
        <v>8706</v>
      </c>
      <c r="E123" s="13"/>
      <c r="F123" s="13"/>
      <c r="G123" s="22"/>
      <c r="H123" s="3"/>
    </row>
    <row r="124" spans="1:8" x14ac:dyDescent="0.25">
      <c r="A124" s="7" t="s">
        <v>306</v>
      </c>
      <c r="B124" s="4" t="s">
        <v>216</v>
      </c>
      <c r="C124" s="4" t="s">
        <v>217</v>
      </c>
      <c r="D124" s="13">
        <v>4013.1</v>
      </c>
      <c r="E124" s="13"/>
      <c r="F124" s="13">
        <v>351.18</v>
      </c>
      <c r="G124" s="22">
        <f>D124-F124</f>
        <v>3661.92</v>
      </c>
      <c r="H124" s="3"/>
    </row>
    <row r="125" spans="1:8" x14ac:dyDescent="0.25">
      <c r="A125" s="7" t="s">
        <v>218</v>
      </c>
      <c r="B125" s="4" t="s">
        <v>219</v>
      </c>
      <c r="C125" s="4" t="s">
        <v>217</v>
      </c>
      <c r="D125" s="13">
        <v>4013.1</v>
      </c>
      <c r="E125" s="13"/>
      <c r="F125" s="13">
        <v>351.18</v>
      </c>
      <c r="G125" s="22">
        <f t="shared" ref="G125:G132" si="0">D125-F125</f>
        <v>3661.92</v>
      </c>
      <c r="H125" s="3"/>
    </row>
    <row r="126" spans="1:8" x14ac:dyDescent="0.25">
      <c r="A126" s="7" t="s">
        <v>220</v>
      </c>
      <c r="B126" s="4" t="s">
        <v>221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x14ac:dyDescent="0.25">
      <c r="A127" s="7" t="s">
        <v>222</v>
      </c>
      <c r="B127" s="4" t="s">
        <v>223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x14ac:dyDescent="0.25">
      <c r="A128" s="7" t="s">
        <v>226</v>
      </c>
      <c r="B128" s="4" t="s">
        <v>227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x14ac:dyDescent="0.25">
      <c r="A129" s="7" t="s">
        <v>316</v>
      </c>
      <c r="B129" s="4" t="s">
        <v>315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7" t="s">
        <v>228</v>
      </c>
      <c r="B130" s="4" t="s">
        <v>229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x14ac:dyDescent="0.25">
      <c r="A131" s="7" t="s">
        <v>230</v>
      </c>
      <c r="B131" s="4" t="s">
        <v>231</v>
      </c>
      <c r="C131" s="4" t="s">
        <v>217</v>
      </c>
      <c r="D131" s="13">
        <v>4013.1</v>
      </c>
      <c r="E131" s="13"/>
      <c r="F131" s="13">
        <v>351.18</v>
      </c>
      <c r="G131" s="22">
        <f t="shared" si="0"/>
        <v>3661.92</v>
      </c>
      <c r="H131" s="3"/>
    </row>
    <row r="132" spans="1:8" x14ac:dyDescent="0.25">
      <c r="A132" s="7" t="s">
        <v>232</v>
      </c>
      <c r="B132" s="4" t="s">
        <v>233</v>
      </c>
      <c r="C132" s="4" t="s">
        <v>217</v>
      </c>
      <c r="D132" s="13">
        <v>4013.1</v>
      </c>
      <c r="E132" s="13"/>
      <c r="F132" s="13">
        <v>351.18</v>
      </c>
      <c r="G132" s="22">
        <f t="shared" si="0"/>
        <v>3661.92</v>
      </c>
      <c r="H132" s="3"/>
    </row>
    <row r="133" spans="1:8" x14ac:dyDescent="0.25">
      <c r="A133" s="16"/>
      <c r="B133" s="17"/>
      <c r="C133" s="2" t="s">
        <v>26</v>
      </c>
      <c r="D133" s="39"/>
      <c r="E133" s="39"/>
      <c r="F133" s="39"/>
      <c r="G133" s="39"/>
      <c r="H133" s="9"/>
    </row>
    <row r="135" spans="1:8" x14ac:dyDescent="0.2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2" t="s">
        <v>6</v>
      </c>
      <c r="H135" s="1" t="s">
        <v>7</v>
      </c>
    </row>
    <row r="136" spans="1:8" x14ac:dyDescent="0.25">
      <c r="A136" s="131" t="s">
        <v>234</v>
      </c>
      <c r="B136" s="131"/>
      <c r="C136" s="131"/>
      <c r="D136" s="131"/>
      <c r="E136" s="131"/>
      <c r="F136" s="131"/>
      <c r="G136" s="131"/>
      <c r="H136" s="131"/>
    </row>
    <row r="137" spans="1:8" x14ac:dyDescent="0.25">
      <c r="A137" s="41" t="s">
        <v>235</v>
      </c>
      <c r="B137" s="42" t="s">
        <v>236</v>
      </c>
      <c r="C137" s="42" t="s">
        <v>237</v>
      </c>
      <c r="D137" s="43">
        <v>7644</v>
      </c>
      <c r="E137" s="44"/>
      <c r="F137" s="43">
        <v>1085.57</v>
      </c>
      <c r="G137" s="45"/>
      <c r="H137" s="44"/>
    </row>
    <row r="138" spans="1:8" s="9" customFormat="1" x14ac:dyDescent="0.25">
      <c r="A138" s="11" t="s">
        <v>258</v>
      </c>
      <c r="B138" s="4" t="s">
        <v>257</v>
      </c>
      <c r="C138" s="4" t="s">
        <v>13</v>
      </c>
      <c r="D138" s="10">
        <v>2672</v>
      </c>
      <c r="E138" s="3"/>
      <c r="F138" s="10"/>
      <c r="G138" s="15"/>
      <c r="H138" s="3"/>
    </row>
    <row r="139" spans="1:8" x14ac:dyDescent="0.25">
      <c r="A139" s="11" t="s">
        <v>238</v>
      </c>
      <c r="B139" s="4" t="s">
        <v>239</v>
      </c>
      <c r="C139" s="4" t="s">
        <v>240</v>
      </c>
      <c r="D139" s="10">
        <v>4214</v>
      </c>
      <c r="E139" s="3"/>
      <c r="F139" s="10">
        <v>383.33</v>
      </c>
      <c r="G139" s="15">
        <f>D139-F139</f>
        <v>3830.67</v>
      </c>
      <c r="H139" s="34"/>
    </row>
    <row r="140" spans="1:8" x14ac:dyDescent="0.25">
      <c r="A140" s="11" t="s">
        <v>317</v>
      </c>
      <c r="B140" s="4" t="s">
        <v>318</v>
      </c>
      <c r="C140" s="4" t="s">
        <v>240</v>
      </c>
      <c r="D140" s="10">
        <v>4214</v>
      </c>
      <c r="E140" s="3"/>
      <c r="F140" s="10">
        <v>383.33</v>
      </c>
      <c r="G140" s="15">
        <f>D140-F140</f>
        <v>3830.67</v>
      </c>
      <c r="H140" s="34"/>
    </row>
    <row r="141" spans="1:8" x14ac:dyDescent="0.25">
      <c r="A141" s="11" t="s">
        <v>244</v>
      </c>
      <c r="B141" s="4" t="s">
        <v>245</v>
      </c>
      <c r="C141" s="4" t="s">
        <v>243</v>
      </c>
      <c r="D141" s="10">
        <v>3067.43</v>
      </c>
      <c r="E141" s="3"/>
      <c r="F141" s="10">
        <v>84.3</v>
      </c>
      <c r="G141" s="15">
        <f>D141-F141</f>
        <v>2983.1299999999997</v>
      </c>
      <c r="H141" s="3"/>
    </row>
    <row r="142" spans="1:8" x14ac:dyDescent="0.25">
      <c r="A142" s="11" t="s">
        <v>246</v>
      </c>
      <c r="B142" s="4" t="s">
        <v>247</v>
      </c>
      <c r="C142" s="4" t="s">
        <v>243</v>
      </c>
      <c r="D142" s="10">
        <v>3067.43</v>
      </c>
      <c r="E142" s="3"/>
      <c r="F142" s="10">
        <v>84.3</v>
      </c>
      <c r="G142" s="15">
        <f t="shared" ref="G142:G148" si="1">D142-F142</f>
        <v>2983.1299999999997</v>
      </c>
      <c r="H142" s="3"/>
    </row>
    <row r="143" spans="1:8" x14ac:dyDescent="0.25">
      <c r="A143" s="11" t="s">
        <v>248</v>
      </c>
      <c r="B143" s="4" t="s">
        <v>249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x14ac:dyDescent="0.25">
      <c r="A144" s="11" t="s">
        <v>252</v>
      </c>
      <c r="B144" s="4" t="s">
        <v>253</v>
      </c>
      <c r="C144" s="4" t="s">
        <v>243</v>
      </c>
      <c r="D144" s="10">
        <v>3067.43</v>
      </c>
      <c r="E144" s="3"/>
      <c r="F144" s="10">
        <v>84.3</v>
      </c>
      <c r="G144" s="15">
        <f t="shared" si="1"/>
        <v>2983.1299999999997</v>
      </c>
      <c r="H144" s="3"/>
    </row>
    <row r="145" spans="1:8" x14ac:dyDescent="0.25">
      <c r="A145" s="11" t="s">
        <v>266</v>
      </c>
      <c r="B145" s="4" t="s">
        <v>254</v>
      </c>
      <c r="C145" s="4" t="s">
        <v>243</v>
      </c>
      <c r="D145" s="10">
        <v>3067.43</v>
      </c>
      <c r="E145" s="3"/>
      <c r="F145" s="10">
        <v>84.3</v>
      </c>
      <c r="G145" s="15">
        <f t="shared" si="1"/>
        <v>2983.1299999999997</v>
      </c>
      <c r="H145" s="3"/>
    </row>
    <row r="146" spans="1:8" x14ac:dyDescent="0.25">
      <c r="A146" s="11" t="s">
        <v>258</v>
      </c>
      <c r="B146" s="4" t="s">
        <v>257</v>
      </c>
      <c r="C146" s="4" t="s">
        <v>243</v>
      </c>
      <c r="D146" s="10">
        <v>3067.43</v>
      </c>
      <c r="E146" s="3"/>
      <c r="F146" s="10">
        <v>84.3</v>
      </c>
      <c r="G146" s="15">
        <f t="shared" si="1"/>
        <v>2983.1299999999997</v>
      </c>
      <c r="H146" s="3"/>
    </row>
    <row r="147" spans="1:8" x14ac:dyDescent="0.25">
      <c r="A147" s="41" t="s">
        <v>259</v>
      </c>
      <c r="B147" s="42" t="s">
        <v>260</v>
      </c>
      <c r="C147" s="42" t="s">
        <v>243</v>
      </c>
      <c r="D147" s="10">
        <v>3067.43</v>
      </c>
      <c r="E147" s="44"/>
      <c r="F147" s="10">
        <v>84.3</v>
      </c>
      <c r="G147" s="15">
        <f t="shared" si="1"/>
        <v>2983.1299999999997</v>
      </c>
      <c r="H147" s="44"/>
    </row>
    <row r="148" spans="1:8" x14ac:dyDescent="0.25">
      <c r="A148" s="11" t="s">
        <v>312</v>
      </c>
      <c r="B148" s="4" t="s">
        <v>313</v>
      </c>
      <c r="C148" s="4" t="s">
        <v>243</v>
      </c>
      <c r="D148" s="10">
        <v>3067.43</v>
      </c>
      <c r="E148" s="3"/>
      <c r="F148" s="10">
        <v>84.3</v>
      </c>
      <c r="G148" s="15">
        <f t="shared" si="1"/>
        <v>2983.1299999999997</v>
      </c>
      <c r="H148" s="3"/>
    </row>
    <row r="149" spans="1:8" x14ac:dyDescent="0.25">
      <c r="A149" s="14"/>
      <c r="C149" s="29" t="s">
        <v>26</v>
      </c>
      <c r="D149" s="40"/>
      <c r="E149" s="40"/>
      <c r="F149" s="40"/>
      <c r="G149" s="40"/>
    </row>
    <row r="150" spans="1:8" x14ac:dyDescent="0.25">
      <c r="A150" s="32"/>
    </row>
    <row r="151" spans="1:8" x14ac:dyDescent="0.2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5</v>
      </c>
      <c r="G151" s="2" t="s">
        <v>6</v>
      </c>
      <c r="H151" s="1" t="s">
        <v>7</v>
      </c>
    </row>
    <row r="152" spans="1:8" x14ac:dyDescent="0.25">
      <c r="A152" s="7" t="s">
        <v>276</v>
      </c>
      <c r="B152" s="4" t="s">
        <v>275</v>
      </c>
      <c r="C152" s="4" t="s">
        <v>292</v>
      </c>
      <c r="D152" s="10">
        <v>611.52</v>
      </c>
      <c r="E152" s="13"/>
      <c r="F152" s="11"/>
      <c r="G152" s="22"/>
      <c r="H152" s="3"/>
    </row>
    <row r="153" spans="1:8" x14ac:dyDescent="0.25">
      <c r="A153" s="7" t="s">
        <v>277</v>
      </c>
      <c r="B153" s="4" t="s">
        <v>302</v>
      </c>
      <c r="C153" s="4" t="s">
        <v>293</v>
      </c>
      <c r="D153" s="10">
        <v>611.52</v>
      </c>
      <c r="E153" s="13"/>
      <c r="F153" s="3"/>
      <c r="G153" s="22"/>
      <c r="H153" s="3"/>
    </row>
    <row r="154" spans="1:8" x14ac:dyDescent="0.25">
      <c r="A154" s="7" t="s">
        <v>278</v>
      </c>
      <c r="B154" s="4" t="s">
        <v>279</v>
      </c>
      <c r="C154" s="4" t="s">
        <v>294</v>
      </c>
      <c r="D154" s="10">
        <v>611.52</v>
      </c>
      <c r="E154" s="13"/>
      <c r="F154" s="3"/>
      <c r="G154" s="22"/>
      <c r="H154" s="3"/>
    </row>
    <row r="155" spans="1:8" x14ac:dyDescent="0.25">
      <c r="A155" s="7" t="s">
        <v>280</v>
      </c>
      <c r="B155" s="4" t="s">
        <v>281</v>
      </c>
      <c r="C155" s="4" t="s">
        <v>295</v>
      </c>
      <c r="D155" s="10">
        <v>611.52</v>
      </c>
      <c r="E155" s="13"/>
      <c r="F155" s="3"/>
      <c r="G155" s="22"/>
      <c r="H155" s="3"/>
    </row>
    <row r="156" spans="1:8" x14ac:dyDescent="0.25">
      <c r="A156" s="7" t="s">
        <v>282</v>
      </c>
      <c r="B156" s="4" t="s">
        <v>283</v>
      </c>
      <c r="C156" s="4" t="s">
        <v>296</v>
      </c>
      <c r="D156" s="10">
        <v>611.52</v>
      </c>
      <c r="E156" s="13"/>
      <c r="F156" s="3"/>
      <c r="G156" s="22"/>
      <c r="H156" s="3"/>
    </row>
    <row r="157" spans="1:8" x14ac:dyDescent="0.25">
      <c r="A157" s="7" t="s">
        <v>284</v>
      </c>
      <c r="B157" s="4" t="s">
        <v>285</v>
      </c>
      <c r="C157" s="4" t="s">
        <v>297</v>
      </c>
      <c r="D157" s="10">
        <v>611.52</v>
      </c>
      <c r="E157" s="13"/>
      <c r="F157" s="3"/>
      <c r="G157" s="22"/>
      <c r="H157" s="3"/>
    </row>
    <row r="158" spans="1:8" x14ac:dyDescent="0.25">
      <c r="A158" s="7" t="s">
        <v>286</v>
      </c>
      <c r="B158" s="4" t="s">
        <v>287</v>
      </c>
      <c r="C158" s="4" t="s">
        <v>298</v>
      </c>
      <c r="D158" s="10">
        <v>611.52</v>
      </c>
      <c r="E158" s="13"/>
      <c r="F158" s="3"/>
      <c r="G158" s="22"/>
      <c r="H158" s="3"/>
    </row>
    <row r="159" spans="1:8" x14ac:dyDescent="0.25">
      <c r="A159" s="7" t="s">
        <v>288</v>
      </c>
      <c r="B159" s="4" t="s">
        <v>289</v>
      </c>
      <c r="C159" s="4" t="s">
        <v>299</v>
      </c>
      <c r="D159" s="10">
        <v>611.52</v>
      </c>
      <c r="E159" s="13"/>
      <c r="F159" s="3"/>
      <c r="G159" s="22"/>
      <c r="H159" s="3"/>
    </row>
    <row r="160" spans="1:8" x14ac:dyDescent="0.25">
      <c r="A160" s="7" t="s">
        <v>290</v>
      </c>
      <c r="B160" s="4" t="s">
        <v>291</v>
      </c>
      <c r="C160" s="4" t="s">
        <v>300</v>
      </c>
      <c r="D160" s="10">
        <v>611.52</v>
      </c>
      <c r="E160" s="13"/>
      <c r="F160" s="3"/>
      <c r="G160" s="22"/>
      <c r="H160" s="3"/>
    </row>
    <row r="161" spans="3:7" x14ac:dyDescent="0.25">
      <c r="C161" s="2" t="s">
        <v>26</v>
      </c>
      <c r="D161" s="35"/>
      <c r="E161" s="35"/>
      <c r="F161" s="35"/>
      <c r="G161" s="35"/>
    </row>
  </sheetData>
  <mergeCells count="15">
    <mergeCell ref="A37:H37"/>
    <mergeCell ref="A2:H2"/>
    <mergeCell ref="A12:H12"/>
    <mergeCell ref="A21:H21"/>
    <mergeCell ref="A27:H27"/>
    <mergeCell ref="A32:H32"/>
    <mergeCell ref="A112:H112"/>
    <mergeCell ref="A122:H122"/>
    <mergeCell ref="A136:H136"/>
    <mergeCell ref="A45:H45"/>
    <mergeCell ref="A55:H55"/>
    <mergeCell ref="A65:H65"/>
    <mergeCell ref="A71:H71"/>
    <mergeCell ref="A86:H86"/>
    <mergeCell ref="A105:H105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opLeftCell="A83" zoomScaleNormal="100" workbookViewId="0">
      <selection activeCell="E102" sqref="E102"/>
    </sheetView>
  </sheetViews>
  <sheetFormatPr baseColWidth="10" defaultRowHeight="15" x14ac:dyDescent="0.25"/>
  <cols>
    <col min="1" max="1" width="38.42578125" customWidth="1"/>
    <col min="2" max="2" width="13.42578125" customWidth="1"/>
    <col min="3" max="3" width="36.140625" customWidth="1"/>
    <col min="4" max="4" width="12.85546875" customWidth="1"/>
    <col min="5" max="5" width="13" customWidth="1"/>
    <col min="6" max="6" width="13.5703125" customWidth="1"/>
    <col min="7" max="7" width="13.85546875" customWidth="1"/>
    <col min="8" max="8" width="51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8.2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4.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4.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4.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4.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4.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6.7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6.7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6.7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6.7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6.7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6.7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9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71.2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3.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73.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73.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4.7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4.7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4.7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4.7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4.7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4.7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3.7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3.75" customHeight="1" x14ac:dyDescent="0.25">
      <c r="A57" s="7" t="s">
        <v>328</v>
      </c>
      <c r="B57" s="4" t="s">
        <v>329</v>
      </c>
      <c r="C57" s="4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3.7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3.7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3.7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5.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57.75" customHeight="1" x14ac:dyDescent="0.25">
      <c r="A72" s="11" t="s">
        <v>119</v>
      </c>
      <c r="B72" s="4" t="s">
        <v>120</v>
      </c>
      <c r="C72" s="4" t="s">
        <v>121</v>
      </c>
      <c r="D72" s="10">
        <v>8627</v>
      </c>
      <c r="E72" s="10"/>
      <c r="F72" s="13">
        <v>1295.54</v>
      </c>
      <c r="G72" s="22">
        <v>7331.46</v>
      </c>
      <c r="H72" s="3"/>
    </row>
    <row r="73" spans="1:8" ht="57.75" customHeight="1" x14ac:dyDescent="0.25">
      <c r="A73" s="11" t="s">
        <v>122</v>
      </c>
      <c r="B73" s="4" t="s">
        <v>123</v>
      </c>
      <c r="C73" s="4" t="s">
        <v>124</v>
      </c>
      <c r="D73" s="10">
        <v>4680</v>
      </c>
      <c r="E73" s="10"/>
      <c r="F73" s="13">
        <v>433.83</v>
      </c>
      <c r="G73" s="22">
        <v>4066.17</v>
      </c>
      <c r="H73" s="3"/>
    </row>
    <row r="74" spans="1:8" ht="57.7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57.7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57.7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57.7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57.7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57.7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7.7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57.7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SUM(D72:D81)</f>
        <v>38845</v>
      </c>
      <c r="E82" s="35"/>
      <c r="F82" s="35">
        <f>SUM(F72:F81)</f>
        <v>2969.2199999999993</v>
      </c>
      <c r="G82" s="35">
        <f>SUM(G72:G81)</f>
        <v>35695.78</v>
      </c>
    </row>
    <row r="83" spans="1:8" x14ac:dyDescent="0.25">
      <c r="C83" s="2" t="s">
        <v>26</v>
      </c>
      <c r="D83" s="47">
        <f>SUM(D82+D68)</f>
        <v>46380.5</v>
      </c>
      <c r="E83" s="35">
        <f>SUM(E68)</f>
        <v>4904.78</v>
      </c>
      <c r="F83" s="35">
        <f>SUM(F82+F68)</f>
        <v>6098.98</v>
      </c>
      <c r="G83" s="35">
        <f>SUM(G82+G68)</f>
        <v>42690.96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52.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52.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52.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52.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52.5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2.5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2.5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2.5" customHeight="1" x14ac:dyDescent="0.25">
      <c r="A94" s="11" t="s">
        <v>168</v>
      </c>
      <c r="B94" s="11" t="s">
        <v>169</v>
      </c>
      <c r="C94" s="4" t="s">
        <v>170</v>
      </c>
      <c r="D94" s="10">
        <v>2867</v>
      </c>
      <c r="E94" s="10"/>
      <c r="F94" s="10">
        <v>62.5</v>
      </c>
      <c r="G94" s="22">
        <f>SUM(D94-F94)</f>
        <v>2804.5</v>
      </c>
      <c r="H94" s="3"/>
    </row>
    <row r="95" spans="1:8" ht="52.5" customHeight="1" x14ac:dyDescent="0.25">
      <c r="A95" s="11" t="s">
        <v>171</v>
      </c>
      <c r="B95" s="11" t="s">
        <v>172</v>
      </c>
      <c r="C95" s="4" t="s">
        <v>173</v>
      </c>
      <c r="D95" s="10">
        <v>1821.5</v>
      </c>
      <c r="E95" s="10">
        <v>83.14</v>
      </c>
      <c r="F95" s="10"/>
      <c r="G95" s="22">
        <f>SUM(D95+E95)</f>
        <v>1904.64</v>
      </c>
      <c r="H95" s="3"/>
    </row>
    <row r="96" spans="1:8" ht="52.5" customHeight="1" x14ac:dyDescent="0.25">
      <c r="A96" s="11" t="s">
        <v>174</v>
      </c>
      <c r="B96" s="11" t="s">
        <v>175</v>
      </c>
      <c r="C96" s="4" t="s">
        <v>173</v>
      </c>
      <c r="D96" s="10">
        <v>1821.5</v>
      </c>
      <c r="E96" s="10">
        <v>83.14</v>
      </c>
      <c r="F96" s="10"/>
      <c r="G96" s="22">
        <v>1904.64</v>
      </c>
      <c r="H96" s="3"/>
    </row>
    <row r="97" spans="1:8" ht="52.5" customHeight="1" x14ac:dyDescent="0.25">
      <c r="A97" s="11" t="s">
        <v>176</v>
      </c>
      <c r="B97" s="11" t="s">
        <v>177</v>
      </c>
      <c r="C97" s="4" t="s">
        <v>178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2.5" customHeight="1" x14ac:dyDescent="0.25">
      <c r="A98" s="11" t="s">
        <v>179</v>
      </c>
      <c r="B98" s="11" t="s">
        <v>180</v>
      </c>
      <c r="C98" s="4" t="s">
        <v>181</v>
      </c>
      <c r="D98" s="10">
        <v>3229</v>
      </c>
      <c r="E98" s="10"/>
      <c r="F98" s="10">
        <v>122.13</v>
      </c>
      <c r="G98" s="22">
        <v>3106.87</v>
      </c>
      <c r="H98" s="3"/>
    </row>
    <row r="99" spans="1:8" ht="52.5" customHeight="1" x14ac:dyDescent="0.25">
      <c r="A99" s="11" t="s">
        <v>182</v>
      </c>
      <c r="B99" s="11" t="s">
        <v>183</v>
      </c>
      <c r="C99" s="4" t="s">
        <v>265</v>
      </c>
      <c r="D99" s="10">
        <v>2774.5</v>
      </c>
      <c r="E99" s="10"/>
      <c r="F99" s="10">
        <v>23.03</v>
      </c>
      <c r="G99" s="22">
        <v>2751.47</v>
      </c>
      <c r="H99" s="3"/>
    </row>
    <row r="100" spans="1:8" ht="52.5" customHeight="1" x14ac:dyDescent="0.25">
      <c r="A100" s="11" t="s">
        <v>309</v>
      </c>
      <c r="B100" s="11" t="s">
        <v>310</v>
      </c>
      <c r="C100" s="5" t="s">
        <v>326</v>
      </c>
      <c r="D100" s="10">
        <v>2600</v>
      </c>
      <c r="E100" s="10"/>
      <c r="F100" s="10">
        <v>18.45</v>
      </c>
      <c r="G100" s="22">
        <v>2581.5500000000002</v>
      </c>
      <c r="H100" s="3"/>
    </row>
    <row r="101" spans="1:8" x14ac:dyDescent="0.25">
      <c r="C101" s="46" t="s">
        <v>26</v>
      </c>
      <c r="D101" s="49">
        <f>SUM(D87:D100)</f>
        <v>41166</v>
      </c>
      <c r="E101" s="31">
        <f>SUM(E87:E100)</f>
        <v>225.62</v>
      </c>
      <c r="F101" s="31">
        <f>SUM(F87:F100)</f>
        <v>1502.4</v>
      </c>
      <c r="G101" s="31">
        <f>SUM(G87:G100)</f>
        <v>39889.22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69" customHeight="1" x14ac:dyDescent="0.25">
      <c r="A105" s="7" t="s">
        <v>188</v>
      </c>
      <c r="B105" s="4" t="s">
        <v>189</v>
      </c>
      <c r="C105" s="4" t="s">
        <v>190</v>
      </c>
      <c r="D105" s="10">
        <v>3903</v>
      </c>
      <c r="E105" s="10"/>
      <c r="F105" s="10">
        <v>333.57</v>
      </c>
      <c r="G105" s="22">
        <v>3569.43</v>
      </c>
      <c r="H105" s="3"/>
    </row>
    <row r="106" spans="1:8" ht="69" customHeight="1" x14ac:dyDescent="0.25">
      <c r="A106" s="7" t="s">
        <v>191</v>
      </c>
      <c r="B106" s="4" t="s">
        <v>192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ht="69" customHeight="1" x14ac:dyDescent="0.25">
      <c r="A107" s="7" t="s">
        <v>194</v>
      </c>
      <c r="B107" s="4" t="s">
        <v>195</v>
      </c>
      <c r="C107" s="4" t="s">
        <v>193</v>
      </c>
      <c r="D107" s="10">
        <v>2408</v>
      </c>
      <c r="E107" s="10">
        <v>2.44</v>
      </c>
      <c r="F107" s="10"/>
      <c r="G107" s="22">
        <v>2410.44</v>
      </c>
      <c r="H107" s="3"/>
    </row>
    <row r="108" spans="1:8" x14ac:dyDescent="0.25">
      <c r="C108" s="12" t="s">
        <v>37</v>
      </c>
      <c r="D108" s="50">
        <f>SUM(D105:D107)</f>
        <v>8719</v>
      </c>
      <c r="E108" s="38">
        <f>SUM(E105:E107)</f>
        <v>4.88</v>
      </c>
      <c r="F108" s="38">
        <f>SUM(F105:F107)</f>
        <v>333.57</v>
      </c>
      <c r="G108" s="38">
        <f>SUM(G105:G107)</f>
        <v>8390.31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69.75" customHeight="1" x14ac:dyDescent="0.25">
      <c r="A112" s="7" t="s">
        <v>197</v>
      </c>
      <c r="B112" s="11" t="s">
        <v>198</v>
      </c>
      <c r="C112" s="4" t="s">
        <v>199</v>
      </c>
      <c r="D112" s="13">
        <v>1682.5</v>
      </c>
      <c r="E112" s="13">
        <v>104.04</v>
      </c>
      <c r="F112" s="13"/>
      <c r="G112" s="22">
        <v>1786.54</v>
      </c>
      <c r="H112" s="3"/>
    </row>
    <row r="113" spans="1:8" ht="69.75" customHeight="1" x14ac:dyDescent="0.25">
      <c r="A113" s="7" t="s">
        <v>200</v>
      </c>
      <c r="B113" s="11" t="s">
        <v>201</v>
      </c>
      <c r="C113" s="4" t="s">
        <v>202</v>
      </c>
      <c r="D113" s="13">
        <v>1238</v>
      </c>
      <c r="E113" s="13">
        <v>132.49</v>
      </c>
      <c r="F113" s="13"/>
      <c r="G113" s="22">
        <v>1370.49</v>
      </c>
      <c r="H113" s="3"/>
    </row>
    <row r="114" spans="1:8" ht="69.75" customHeight="1" x14ac:dyDescent="0.25">
      <c r="A114" s="7" t="s">
        <v>203</v>
      </c>
      <c r="B114" s="11" t="s">
        <v>204</v>
      </c>
      <c r="C114" s="4" t="s">
        <v>205</v>
      </c>
      <c r="D114" s="13">
        <v>1092</v>
      </c>
      <c r="E114" s="13">
        <v>141.83000000000001</v>
      </c>
      <c r="F114" s="13"/>
      <c r="G114" s="22">
        <v>1233.83</v>
      </c>
      <c r="H114" s="3"/>
    </row>
    <row r="115" spans="1:8" ht="69.75" customHeight="1" x14ac:dyDescent="0.25">
      <c r="A115" s="7" t="s">
        <v>206</v>
      </c>
      <c r="B115" s="11" t="s">
        <v>207</v>
      </c>
      <c r="C115" s="4" t="s">
        <v>88</v>
      </c>
      <c r="D115" s="13">
        <v>2289.5</v>
      </c>
      <c r="E115" s="13">
        <v>29.74</v>
      </c>
      <c r="F115" s="13"/>
      <c r="G115" s="22">
        <v>2319.2399999999998</v>
      </c>
      <c r="H115" s="3"/>
    </row>
    <row r="116" spans="1:8" ht="69.75" customHeight="1" x14ac:dyDescent="0.25">
      <c r="A116" s="7" t="s">
        <v>208</v>
      </c>
      <c r="B116" s="11" t="s">
        <v>209</v>
      </c>
      <c r="C116" s="4" t="s">
        <v>210</v>
      </c>
      <c r="D116" s="13">
        <v>1638</v>
      </c>
      <c r="E116" s="13">
        <v>106.89</v>
      </c>
      <c r="F116" s="13"/>
      <c r="G116" s="22">
        <v>1744.89</v>
      </c>
      <c r="H116" s="3"/>
    </row>
    <row r="117" spans="1:8" x14ac:dyDescent="0.25">
      <c r="C117" s="12" t="s">
        <v>37</v>
      </c>
      <c r="D117" s="35">
        <f>SUM(D112:D116)</f>
        <v>7940</v>
      </c>
      <c r="E117" s="35">
        <f>SUM(E112:E116)</f>
        <v>514.99</v>
      </c>
      <c r="F117" s="35"/>
      <c r="G117" s="35">
        <f>SUM(G112:G116)</f>
        <v>8454.99</v>
      </c>
      <c r="H117" s="9"/>
    </row>
    <row r="118" spans="1:8" x14ac:dyDescent="0.25">
      <c r="C118" s="12" t="s">
        <v>26</v>
      </c>
      <c r="D118" s="47">
        <f>SUM(D117+D108+D101)</f>
        <v>57825</v>
      </c>
      <c r="E118" s="35">
        <f>SUM(E117+E108)</f>
        <v>519.87</v>
      </c>
      <c r="F118" s="35">
        <f>SUM(F108)</f>
        <v>333.57</v>
      </c>
      <c r="G118" s="35">
        <f>SUM(G117+G108)</f>
        <v>16845.3</v>
      </c>
      <c r="H118" s="9"/>
    </row>
    <row r="120" spans="1:8" x14ac:dyDescent="0.25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2" t="s">
        <v>6</v>
      </c>
      <c r="H120" s="1" t="s">
        <v>7</v>
      </c>
    </row>
    <row r="121" spans="1:8" x14ac:dyDescent="0.25">
      <c r="A121" s="131" t="s">
        <v>211</v>
      </c>
      <c r="B121" s="131"/>
      <c r="C121" s="131"/>
      <c r="D121" s="131"/>
      <c r="E121" s="131"/>
      <c r="F121" s="131"/>
      <c r="G121" s="131"/>
      <c r="H121" s="131"/>
    </row>
    <row r="122" spans="1:8" ht="75.75" customHeight="1" x14ac:dyDescent="0.25">
      <c r="A122" s="7" t="s">
        <v>212</v>
      </c>
      <c r="B122" s="4" t="s">
        <v>213</v>
      </c>
      <c r="C122" s="4" t="s">
        <v>214</v>
      </c>
      <c r="D122" s="13">
        <v>8706</v>
      </c>
      <c r="E122" s="13"/>
      <c r="F122" s="13">
        <v>1312.41</v>
      </c>
      <c r="G122" s="22">
        <v>7393.59</v>
      </c>
      <c r="H122" s="3"/>
    </row>
    <row r="123" spans="1:8" ht="75.75" customHeight="1" x14ac:dyDescent="0.25">
      <c r="A123" s="7" t="s">
        <v>306</v>
      </c>
      <c r="B123" s="4" t="s">
        <v>216</v>
      </c>
      <c r="C123" s="4" t="s">
        <v>217</v>
      </c>
      <c r="D123" s="13">
        <v>4013.1</v>
      </c>
      <c r="E123" s="13"/>
      <c r="F123" s="13">
        <v>351.18</v>
      </c>
      <c r="G123" s="22">
        <f>D123-F123</f>
        <v>3661.92</v>
      </c>
      <c r="H123" s="3"/>
    </row>
    <row r="124" spans="1:8" ht="75.75" customHeight="1" x14ac:dyDescent="0.25">
      <c r="A124" s="7" t="s">
        <v>218</v>
      </c>
      <c r="B124" s="4" t="s">
        <v>219</v>
      </c>
      <c r="C124" s="4" t="s">
        <v>217</v>
      </c>
      <c r="D124" s="13">
        <v>4013.1</v>
      </c>
      <c r="E124" s="13"/>
      <c r="F124" s="13">
        <v>351.18</v>
      </c>
      <c r="G124" s="22">
        <f t="shared" ref="G124:G131" si="0">D124-F124</f>
        <v>3661.92</v>
      </c>
      <c r="H124" s="3"/>
    </row>
    <row r="125" spans="1:8" ht="75.75" customHeight="1" x14ac:dyDescent="0.25">
      <c r="A125" s="7" t="s">
        <v>220</v>
      </c>
      <c r="B125" s="4" t="s">
        <v>221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5.75" customHeight="1" x14ac:dyDescent="0.25">
      <c r="A126" s="7" t="s">
        <v>222</v>
      </c>
      <c r="B126" s="4" t="s">
        <v>223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5.75" customHeight="1" x14ac:dyDescent="0.25">
      <c r="A127" s="7" t="s">
        <v>226</v>
      </c>
      <c r="B127" s="4" t="s">
        <v>227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5.75" customHeight="1" x14ac:dyDescent="0.25">
      <c r="A128" s="7" t="s">
        <v>316</v>
      </c>
      <c r="B128" s="4" t="s">
        <v>315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5.75" customHeight="1" x14ac:dyDescent="0.25">
      <c r="A129" s="7" t="s">
        <v>228</v>
      </c>
      <c r="B129" s="4" t="s">
        <v>229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ht="75.75" customHeight="1" x14ac:dyDescent="0.25">
      <c r="A130" s="7" t="s">
        <v>230</v>
      </c>
      <c r="B130" s="4" t="s">
        <v>231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ht="75.75" customHeight="1" x14ac:dyDescent="0.25">
      <c r="A131" s="7" t="s">
        <v>232</v>
      </c>
      <c r="B131" s="4" t="s">
        <v>233</v>
      </c>
      <c r="C131" s="4" t="s">
        <v>217</v>
      </c>
      <c r="D131" s="13">
        <v>4013.1</v>
      </c>
      <c r="E131" s="13"/>
      <c r="F131" s="13">
        <v>351.18</v>
      </c>
      <c r="G131" s="22">
        <f t="shared" si="0"/>
        <v>3661.92</v>
      </c>
      <c r="H131" s="3"/>
    </row>
    <row r="132" spans="1:8" x14ac:dyDescent="0.25">
      <c r="A132" s="16"/>
      <c r="B132" s="17"/>
      <c r="C132" s="2" t="s">
        <v>26</v>
      </c>
      <c r="D132" s="51">
        <f>SUM(D122:D131)</f>
        <v>44823.899999999994</v>
      </c>
      <c r="E132" s="39"/>
      <c r="F132" s="51">
        <f>SUM(F122:F131)</f>
        <v>4473.03</v>
      </c>
      <c r="G132" s="51">
        <f>SUM(G122:G131)</f>
        <v>40350.869999999988</v>
      </c>
      <c r="H132" s="9"/>
    </row>
    <row r="134" spans="1:8" x14ac:dyDescent="0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2" t="s">
        <v>6</v>
      </c>
      <c r="H134" s="1" t="s">
        <v>7</v>
      </c>
    </row>
    <row r="135" spans="1:8" x14ac:dyDescent="0.25">
      <c r="A135" s="131" t="s">
        <v>234</v>
      </c>
      <c r="B135" s="131"/>
      <c r="C135" s="131"/>
      <c r="D135" s="131"/>
      <c r="E135" s="131"/>
      <c r="F135" s="131"/>
      <c r="G135" s="131"/>
      <c r="H135" s="131"/>
    </row>
    <row r="136" spans="1:8" ht="58.5" customHeight="1" x14ac:dyDescent="0.25">
      <c r="A136" s="41" t="s">
        <v>235</v>
      </c>
      <c r="B136" s="42" t="s">
        <v>236</v>
      </c>
      <c r="C136" s="42" t="s">
        <v>237</v>
      </c>
      <c r="D136" s="43">
        <v>7644</v>
      </c>
      <c r="E136" s="44"/>
      <c r="F136" s="43">
        <v>1085.57</v>
      </c>
      <c r="G136" s="45">
        <v>6558.43</v>
      </c>
      <c r="H136" s="44"/>
    </row>
    <row r="137" spans="1:8" ht="58.5" customHeight="1" x14ac:dyDescent="0.25">
      <c r="A137" s="11" t="s">
        <v>258</v>
      </c>
      <c r="B137" s="4" t="s">
        <v>257</v>
      </c>
      <c r="C137" s="4" t="s">
        <v>13</v>
      </c>
      <c r="D137" s="10">
        <v>2672</v>
      </c>
      <c r="E137" s="3"/>
      <c r="F137" s="10">
        <v>41.28</v>
      </c>
      <c r="G137" s="15">
        <v>2630.72</v>
      </c>
      <c r="H137" s="3"/>
    </row>
    <row r="138" spans="1:8" ht="58.5" customHeight="1" x14ac:dyDescent="0.25">
      <c r="A138" s="11" t="s">
        <v>238</v>
      </c>
      <c r="B138" s="4" t="s">
        <v>239</v>
      </c>
      <c r="C138" s="4" t="s">
        <v>240</v>
      </c>
      <c r="D138" s="10">
        <v>4214</v>
      </c>
      <c r="E138" s="3"/>
      <c r="F138" s="10">
        <v>383.33</v>
      </c>
      <c r="G138" s="15">
        <f>D138-F138</f>
        <v>3830.67</v>
      </c>
      <c r="H138" s="34"/>
    </row>
    <row r="139" spans="1:8" ht="58.5" customHeight="1" x14ac:dyDescent="0.25">
      <c r="A139" s="11" t="s">
        <v>317</v>
      </c>
      <c r="B139" s="4" t="s">
        <v>318</v>
      </c>
      <c r="C139" s="4" t="s">
        <v>240</v>
      </c>
      <c r="D139" s="10">
        <v>4214</v>
      </c>
      <c r="E139" s="3"/>
      <c r="F139" s="10">
        <v>383.33</v>
      </c>
      <c r="G139" s="15">
        <f>D139-F139</f>
        <v>3830.67</v>
      </c>
      <c r="H139" s="34"/>
    </row>
    <row r="140" spans="1:8" ht="58.5" customHeight="1" x14ac:dyDescent="0.25">
      <c r="A140" s="11" t="s">
        <v>244</v>
      </c>
      <c r="B140" s="4" t="s">
        <v>245</v>
      </c>
      <c r="C140" s="4" t="s">
        <v>243</v>
      </c>
      <c r="D140" s="10">
        <v>3067.43</v>
      </c>
      <c r="E140" s="3"/>
      <c r="F140" s="10">
        <v>84.3</v>
      </c>
      <c r="G140" s="15">
        <f>D140-F140</f>
        <v>2983.1299999999997</v>
      </c>
      <c r="H140" s="3"/>
    </row>
    <row r="141" spans="1:8" ht="58.5" customHeight="1" x14ac:dyDescent="0.25">
      <c r="A141" s="11" t="s">
        <v>246</v>
      </c>
      <c r="B141" s="4" t="s">
        <v>247</v>
      </c>
      <c r="C141" s="4" t="s">
        <v>243</v>
      </c>
      <c r="D141" s="10">
        <v>3067.43</v>
      </c>
      <c r="E141" s="3"/>
      <c r="F141" s="10">
        <v>84.3</v>
      </c>
      <c r="G141" s="15">
        <f t="shared" ref="G141:G146" si="1">D141-F141</f>
        <v>2983.1299999999997</v>
      </c>
      <c r="H141" s="3"/>
    </row>
    <row r="142" spans="1:8" ht="58.5" customHeight="1" x14ac:dyDescent="0.25">
      <c r="A142" s="11" t="s">
        <v>248</v>
      </c>
      <c r="B142" s="4" t="s">
        <v>249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58.5" customHeight="1" x14ac:dyDescent="0.25">
      <c r="A143" s="11" t="s">
        <v>252</v>
      </c>
      <c r="B143" s="4" t="s">
        <v>253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ht="58.5" customHeight="1" x14ac:dyDescent="0.25">
      <c r="A144" s="11" t="s">
        <v>266</v>
      </c>
      <c r="B144" s="4" t="s">
        <v>254</v>
      </c>
      <c r="C144" s="4" t="s">
        <v>243</v>
      </c>
      <c r="D144" s="10">
        <v>3067.43</v>
      </c>
      <c r="E144" s="3"/>
      <c r="F144" s="10">
        <v>84.3</v>
      </c>
      <c r="G144" s="15">
        <f t="shared" si="1"/>
        <v>2983.1299999999997</v>
      </c>
      <c r="H144" s="3"/>
    </row>
    <row r="145" spans="1:8" ht="58.5" customHeight="1" x14ac:dyDescent="0.25">
      <c r="A145" s="41" t="s">
        <v>259</v>
      </c>
      <c r="B145" s="42" t="s">
        <v>260</v>
      </c>
      <c r="C145" s="42" t="s">
        <v>243</v>
      </c>
      <c r="D145" s="10">
        <v>3067.43</v>
      </c>
      <c r="E145" s="44"/>
      <c r="F145" s="10">
        <v>84.3</v>
      </c>
      <c r="G145" s="15">
        <f t="shared" si="1"/>
        <v>2983.1299999999997</v>
      </c>
      <c r="H145" s="44"/>
    </row>
    <row r="146" spans="1:8" ht="58.5" customHeight="1" x14ac:dyDescent="0.25">
      <c r="A146" s="11" t="s">
        <v>312</v>
      </c>
      <c r="B146" s="4" t="s">
        <v>313</v>
      </c>
      <c r="C146" s="4" t="s">
        <v>243</v>
      </c>
      <c r="D146" s="10">
        <v>3067.43</v>
      </c>
      <c r="E146" s="3"/>
      <c r="F146" s="10">
        <v>84.3</v>
      </c>
      <c r="G146" s="15">
        <f t="shared" si="1"/>
        <v>2983.1299999999997</v>
      </c>
      <c r="H146" s="3"/>
    </row>
    <row r="147" spans="1:8" x14ac:dyDescent="0.25">
      <c r="A147" s="14"/>
      <c r="C147" s="29" t="s">
        <v>26</v>
      </c>
      <c r="D147" s="49">
        <f>SUM(D136:D146)</f>
        <v>40216.01</v>
      </c>
      <c r="E147" s="40"/>
      <c r="F147" s="49">
        <f>SUM(F136:F146)</f>
        <v>2483.6100000000006</v>
      </c>
      <c r="G147" s="49">
        <f>SUM(G136:G146)</f>
        <v>37732.400000000001</v>
      </c>
    </row>
    <row r="148" spans="1:8" x14ac:dyDescent="0.25">
      <c r="A148" s="32"/>
    </row>
    <row r="149" spans="1:8" x14ac:dyDescent="0.25">
      <c r="A149" s="1" t="s">
        <v>0</v>
      </c>
      <c r="B149" s="1" t="s">
        <v>1</v>
      </c>
      <c r="C149" s="1" t="s">
        <v>2</v>
      </c>
      <c r="D149" s="1" t="s">
        <v>3</v>
      </c>
      <c r="E149" s="1" t="s">
        <v>4</v>
      </c>
      <c r="F149" s="1" t="s">
        <v>5</v>
      </c>
      <c r="G149" s="2" t="s">
        <v>6</v>
      </c>
      <c r="H149" s="1" t="s">
        <v>7</v>
      </c>
    </row>
    <row r="150" spans="1:8" ht="72" customHeight="1" x14ac:dyDescent="0.25">
      <c r="A150" s="7" t="s">
        <v>276</v>
      </c>
      <c r="B150" s="4" t="s">
        <v>275</v>
      </c>
      <c r="C150" s="4" t="s">
        <v>292</v>
      </c>
      <c r="D150" s="10">
        <v>611.52</v>
      </c>
      <c r="E150" s="13">
        <v>172.73</v>
      </c>
      <c r="F150" s="11"/>
      <c r="G150" s="22">
        <v>784.25</v>
      </c>
      <c r="H150" s="3"/>
    </row>
    <row r="151" spans="1:8" ht="72" customHeight="1" x14ac:dyDescent="0.25">
      <c r="A151" s="7" t="s">
        <v>277</v>
      </c>
      <c r="B151" s="4" t="s">
        <v>302</v>
      </c>
      <c r="C151" s="4" t="s">
        <v>293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72" customHeight="1" x14ac:dyDescent="0.25">
      <c r="A152" s="7" t="s">
        <v>278</v>
      </c>
      <c r="B152" s="4" t="s">
        <v>279</v>
      </c>
      <c r="C152" s="4" t="s">
        <v>294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72" customHeight="1" x14ac:dyDescent="0.25">
      <c r="A153" s="7" t="s">
        <v>280</v>
      </c>
      <c r="B153" s="4" t="s">
        <v>281</v>
      </c>
      <c r="C153" s="4" t="s">
        <v>295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72" customHeight="1" x14ac:dyDescent="0.25">
      <c r="A154" s="7" t="s">
        <v>282</v>
      </c>
      <c r="B154" s="4" t="s">
        <v>283</v>
      </c>
      <c r="C154" s="4" t="s">
        <v>296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72" customHeight="1" x14ac:dyDescent="0.25">
      <c r="A155" s="7" t="s">
        <v>284</v>
      </c>
      <c r="B155" s="4" t="s">
        <v>285</v>
      </c>
      <c r="C155" s="4" t="s">
        <v>297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72" customHeight="1" x14ac:dyDescent="0.25">
      <c r="A156" s="7" t="s">
        <v>286</v>
      </c>
      <c r="B156" s="4" t="s">
        <v>287</v>
      </c>
      <c r="C156" s="4" t="s">
        <v>298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ht="72" customHeight="1" x14ac:dyDescent="0.25">
      <c r="A157" s="7" t="s">
        <v>288</v>
      </c>
      <c r="B157" s="4" t="s">
        <v>289</v>
      </c>
      <c r="C157" s="4" t="s">
        <v>299</v>
      </c>
      <c r="D157" s="10">
        <v>611.52</v>
      </c>
      <c r="E157" s="13">
        <v>172.73</v>
      </c>
      <c r="F157" s="3"/>
      <c r="G157" s="22">
        <v>784.25</v>
      </c>
      <c r="H157" s="3"/>
    </row>
    <row r="158" spans="1:8" ht="72" customHeight="1" x14ac:dyDescent="0.25">
      <c r="A158" s="7" t="s">
        <v>290</v>
      </c>
      <c r="B158" s="4" t="s">
        <v>291</v>
      </c>
      <c r="C158" s="4" t="s">
        <v>300</v>
      </c>
      <c r="D158" s="10">
        <v>611.52</v>
      </c>
      <c r="E158" s="13">
        <v>172.73</v>
      </c>
      <c r="F158" s="3"/>
      <c r="G158" s="22">
        <v>784.25</v>
      </c>
      <c r="H158" s="3"/>
    </row>
    <row r="159" spans="1:8" x14ac:dyDescent="0.25">
      <c r="C159" s="2" t="s">
        <v>26</v>
      </c>
      <c r="D159" s="47">
        <f>SUM(D150:D158)</f>
        <v>5503.68</v>
      </c>
      <c r="E159" s="35">
        <f>SUM(E150:E158)</f>
        <v>1554.57</v>
      </c>
      <c r="F159" s="35"/>
      <c r="G159" s="35">
        <f>SUM(G150:G158)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1:H111"/>
    <mergeCell ref="A121:H121"/>
    <mergeCell ref="A135:H135"/>
    <mergeCell ref="A45:H45"/>
    <mergeCell ref="A55:H55"/>
    <mergeCell ref="A65:H65"/>
    <mergeCell ref="A71:H71"/>
    <mergeCell ref="A86:H86"/>
    <mergeCell ref="A104:H104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&amp;CNOMINA DE EMPLEADOS DEL H. AYUNTAMIENTO DE ATENGO, JAL.
CORRESPONDIENTTE AL PERIODO DEL     01      AL     15    DE ENERO DE 2014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1" max="16383" man="1"/>
    <brk id="119" max="16383" man="1"/>
    <brk id="132" max="7" man="1"/>
    <brk id="147" max="7" man="1"/>
  </rowBreaks>
  <ignoredErrors>
    <ignoredError sqref="E83 F118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opLeftCell="A95" zoomScaleNormal="100" workbookViewId="0">
      <selection activeCell="E102" sqref="E102"/>
    </sheetView>
  </sheetViews>
  <sheetFormatPr baseColWidth="10" defaultRowHeight="15" x14ac:dyDescent="0.25"/>
  <cols>
    <col min="1" max="1" width="39.5703125" customWidth="1"/>
    <col min="2" max="2" width="15.85546875" customWidth="1"/>
    <col min="3" max="3" width="38" customWidth="1"/>
    <col min="4" max="4" width="12.7109375" customWidth="1"/>
    <col min="5" max="5" width="12.140625" customWidth="1"/>
    <col min="6" max="6" width="12" customWidth="1"/>
    <col min="7" max="7" width="12.140625" customWidth="1"/>
    <col min="8" max="8" width="50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6.7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6.7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6.7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6.7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6.7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6.7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2.2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2.2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2.2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2.2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3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3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0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9.2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1.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1.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1.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4.7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4.7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4.7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4.7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4.7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4.7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7.7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57.75" customHeight="1" x14ac:dyDescent="0.25">
      <c r="A57" s="7" t="s">
        <v>328</v>
      </c>
      <c r="B57" s="4" t="s">
        <v>329</v>
      </c>
      <c r="C57" s="4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57.7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57.7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57.7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2.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58.5" customHeight="1" x14ac:dyDescent="0.25">
      <c r="A72" s="11" t="s">
        <v>119</v>
      </c>
      <c r="B72" s="4" t="s">
        <v>120</v>
      </c>
      <c r="C72" s="4" t="s">
        <v>121</v>
      </c>
      <c r="D72" s="10">
        <v>8627</v>
      </c>
      <c r="E72" s="10"/>
      <c r="F72" s="13">
        <v>1295.54</v>
      </c>
      <c r="G72" s="22">
        <v>7331.46</v>
      </c>
      <c r="H72" s="3"/>
    </row>
    <row r="73" spans="1:8" ht="58.5" customHeight="1" x14ac:dyDescent="0.25">
      <c r="A73" s="11" t="s">
        <v>122</v>
      </c>
      <c r="B73" s="4" t="s">
        <v>123</v>
      </c>
      <c r="C73" s="4" t="s">
        <v>124</v>
      </c>
      <c r="D73" s="10">
        <v>4680</v>
      </c>
      <c r="E73" s="10"/>
      <c r="F73" s="13">
        <v>433.83</v>
      </c>
      <c r="G73" s="22">
        <v>4066.17</v>
      </c>
      <c r="H73" s="3"/>
    </row>
    <row r="74" spans="1:8" ht="58.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58.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58.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58.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58.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58.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6.2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56.2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SUM(D72:D81)</f>
        <v>38845</v>
      </c>
      <c r="E82" s="35"/>
      <c r="F82" s="35">
        <f>SUM(F72:F81)</f>
        <v>2969.2199999999993</v>
      </c>
      <c r="G82" s="35">
        <f>SUM(G72:G81)</f>
        <v>35695.78</v>
      </c>
    </row>
    <row r="83" spans="1:8" x14ac:dyDescent="0.25">
      <c r="C83" s="2" t="s">
        <v>26</v>
      </c>
      <c r="D83" s="47">
        <f>SUM(D82+D68)</f>
        <v>46380.5</v>
      </c>
      <c r="E83" s="35">
        <f>SUM(E68)</f>
        <v>4904.78</v>
      </c>
      <c r="F83" s="35">
        <f>SUM(F82+F68)</f>
        <v>6098.98</v>
      </c>
      <c r="G83" s="35">
        <f>SUM(G82+G68)</f>
        <v>42690.96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52.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52.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52.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52.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52.5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2.5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2.5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2.5" customHeight="1" x14ac:dyDescent="0.25">
      <c r="A94" s="11" t="s">
        <v>168</v>
      </c>
      <c r="B94" s="11" t="s">
        <v>169</v>
      </c>
      <c r="C94" s="4" t="s">
        <v>170</v>
      </c>
      <c r="D94" s="10">
        <v>2867</v>
      </c>
      <c r="E94" s="10"/>
      <c r="F94" s="10">
        <v>62.5</v>
      </c>
      <c r="G94" s="22">
        <f>SUM(D94-F94)</f>
        <v>2804.5</v>
      </c>
      <c r="H94" s="3"/>
    </row>
    <row r="95" spans="1:8" ht="52.5" customHeight="1" x14ac:dyDescent="0.25">
      <c r="A95" s="11" t="s">
        <v>171</v>
      </c>
      <c r="B95" s="11" t="s">
        <v>172</v>
      </c>
      <c r="C95" s="4" t="s">
        <v>173</v>
      </c>
      <c r="D95" s="10">
        <v>1821.5</v>
      </c>
      <c r="E95" s="10">
        <v>83.14</v>
      </c>
      <c r="F95" s="10"/>
      <c r="G95" s="22">
        <f>SUM(D95+E95)</f>
        <v>1904.64</v>
      </c>
      <c r="H95" s="3"/>
    </row>
    <row r="96" spans="1:8" ht="52.5" customHeight="1" x14ac:dyDescent="0.25">
      <c r="A96" s="11" t="s">
        <v>174</v>
      </c>
      <c r="B96" s="11" t="s">
        <v>175</v>
      </c>
      <c r="C96" s="4" t="s">
        <v>173</v>
      </c>
      <c r="D96" s="10">
        <v>1821.5</v>
      </c>
      <c r="E96" s="10">
        <v>83.14</v>
      </c>
      <c r="F96" s="10"/>
      <c r="G96" s="22">
        <v>1904.64</v>
      </c>
      <c r="H96" s="3"/>
    </row>
    <row r="97" spans="1:8" ht="52.5" customHeight="1" x14ac:dyDescent="0.25">
      <c r="A97" s="11" t="s">
        <v>176</v>
      </c>
      <c r="B97" s="11" t="s">
        <v>177</v>
      </c>
      <c r="C97" s="4" t="s">
        <v>178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2.5" customHeight="1" x14ac:dyDescent="0.25">
      <c r="A98" s="11" t="s">
        <v>179</v>
      </c>
      <c r="B98" s="11" t="s">
        <v>180</v>
      </c>
      <c r="C98" s="4" t="s">
        <v>181</v>
      </c>
      <c r="D98" s="10">
        <v>3229</v>
      </c>
      <c r="E98" s="10"/>
      <c r="F98" s="10">
        <v>122.13</v>
      </c>
      <c r="G98" s="22">
        <v>3106.87</v>
      </c>
      <c r="H98" s="3"/>
    </row>
    <row r="99" spans="1:8" ht="52.5" customHeight="1" x14ac:dyDescent="0.25">
      <c r="A99" s="11" t="s">
        <v>182</v>
      </c>
      <c r="B99" s="11" t="s">
        <v>183</v>
      </c>
      <c r="C99" s="4" t="s">
        <v>265</v>
      </c>
      <c r="D99" s="10">
        <v>2774.5</v>
      </c>
      <c r="E99" s="10"/>
      <c r="F99" s="10">
        <v>23.03</v>
      </c>
      <c r="G99" s="22">
        <v>2751.47</v>
      </c>
      <c r="H99" s="3"/>
    </row>
    <row r="100" spans="1:8" ht="52.5" customHeight="1" x14ac:dyDescent="0.25">
      <c r="A100" s="11" t="s">
        <v>309</v>
      </c>
      <c r="B100" s="11" t="s">
        <v>310</v>
      </c>
      <c r="C100" s="5" t="s">
        <v>326</v>
      </c>
      <c r="D100" s="10">
        <v>2600</v>
      </c>
      <c r="E100" s="10"/>
      <c r="F100" s="10">
        <v>18.45</v>
      </c>
      <c r="G100" s="22">
        <v>2581.5500000000002</v>
      </c>
      <c r="H100" s="3"/>
    </row>
    <row r="101" spans="1:8" x14ac:dyDescent="0.25">
      <c r="C101" s="46" t="s">
        <v>26</v>
      </c>
      <c r="D101" s="49">
        <f>SUM(D87:D100)</f>
        <v>41166</v>
      </c>
      <c r="E101" s="31">
        <f>SUM(E87:E100)</f>
        <v>225.62</v>
      </c>
      <c r="F101" s="31">
        <f>SUM(F87:F100)</f>
        <v>1502.4</v>
      </c>
      <c r="G101" s="31">
        <f>SUM(G87:G100)</f>
        <v>39889.22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57" customHeight="1" x14ac:dyDescent="0.25">
      <c r="A105" s="7" t="s">
        <v>188</v>
      </c>
      <c r="B105" s="4" t="s">
        <v>189</v>
      </c>
      <c r="C105" s="4" t="s">
        <v>190</v>
      </c>
      <c r="D105" s="10">
        <v>3903</v>
      </c>
      <c r="E105" s="10"/>
      <c r="F105" s="10">
        <v>333.57</v>
      </c>
      <c r="G105" s="22">
        <v>3569.43</v>
      </c>
      <c r="H105" s="3"/>
    </row>
    <row r="106" spans="1:8" ht="57" customHeight="1" x14ac:dyDescent="0.25">
      <c r="A106" s="7" t="s">
        <v>191</v>
      </c>
      <c r="B106" s="4" t="s">
        <v>192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ht="57" customHeight="1" x14ac:dyDescent="0.25">
      <c r="A107" s="7" t="s">
        <v>194</v>
      </c>
      <c r="B107" s="4" t="s">
        <v>195</v>
      </c>
      <c r="C107" s="4" t="s">
        <v>193</v>
      </c>
      <c r="D107" s="10">
        <v>2408</v>
      </c>
      <c r="E107" s="10">
        <v>2.44</v>
      </c>
      <c r="F107" s="10"/>
      <c r="G107" s="22">
        <v>2410.44</v>
      </c>
      <c r="H107" s="3"/>
    </row>
    <row r="108" spans="1:8" x14ac:dyDescent="0.25">
      <c r="C108" s="12" t="s">
        <v>37</v>
      </c>
      <c r="D108" s="50">
        <f>SUM(D105:D107)</f>
        <v>8719</v>
      </c>
      <c r="E108" s="38">
        <f>SUM(E105:E107)</f>
        <v>4.88</v>
      </c>
      <c r="F108" s="38">
        <f>SUM(F105:F107)</f>
        <v>333.57</v>
      </c>
      <c r="G108" s="38">
        <f>SUM(G105:G107)</f>
        <v>8390.31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62.25" customHeight="1" x14ac:dyDescent="0.25">
      <c r="A112" s="7" t="s">
        <v>197</v>
      </c>
      <c r="B112" s="11" t="s">
        <v>198</v>
      </c>
      <c r="C112" s="4" t="s">
        <v>199</v>
      </c>
      <c r="D112" s="13">
        <v>1682.5</v>
      </c>
      <c r="E112" s="13">
        <v>104.04</v>
      </c>
      <c r="F112" s="13"/>
      <c r="G112" s="22">
        <v>1786.54</v>
      </c>
      <c r="H112" s="3"/>
    </row>
    <row r="113" spans="1:8" ht="62.25" customHeight="1" x14ac:dyDescent="0.25">
      <c r="A113" s="7" t="s">
        <v>200</v>
      </c>
      <c r="B113" s="11" t="s">
        <v>201</v>
      </c>
      <c r="C113" s="4" t="s">
        <v>202</v>
      </c>
      <c r="D113" s="13">
        <v>1238</v>
      </c>
      <c r="E113" s="13">
        <v>132.49</v>
      </c>
      <c r="F113" s="13"/>
      <c r="G113" s="22">
        <v>1370.49</v>
      </c>
      <c r="H113" s="3"/>
    </row>
    <row r="114" spans="1:8" ht="62.25" customHeight="1" x14ac:dyDescent="0.25">
      <c r="A114" s="7" t="s">
        <v>203</v>
      </c>
      <c r="B114" s="11" t="s">
        <v>204</v>
      </c>
      <c r="C114" s="4" t="s">
        <v>205</v>
      </c>
      <c r="D114" s="13">
        <v>1092</v>
      </c>
      <c r="E114" s="13">
        <v>141.83000000000001</v>
      </c>
      <c r="F114" s="13"/>
      <c r="G114" s="22">
        <v>1233.83</v>
      </c>
      <c r="H114" s="3"/>
    </row>
    <row r="115" spans="1:8" ht="63" customHeight="1" x14ac:dyDescent="0.25">
      <c r="A115" s="7" t="s">
        <v>206</v>
      </c>
      <c r="B115" s="11" t="s">
        <v>207</v>
      </c>
      <c r="C115" s="4" t="s">
        <v>88</v>
      </c>
      <c r="D115" s="13">
        <v>2289.5</v>
      </c>
      <c r="E115" s="13">
        <v>29.74</v>
      </c>
      <c r="F115" s="13"/>
      <c r="G115" s="22">
        <v>2319.2399999999998</v>
      </c>
      <c r="H115" s="3"/>
    </row>
    <row r="116" spans="1:8" ht="63" customHeight="1" x14ac:dyDescent="0.25">
      <c r="A116" s="7" t="s">
        <v>208</v>
      </c>
      <c r="B116" s="11" t="s">
        <v>209</v>
      </c>
      <c r="C116" s="4" t="s">
        <v>210</v>
      </c>
      <c r="D116" s="13">
        <v>1638</v>
      </c>
      <c r="E116" s="13">
        <v>106.89</v>
      </c>
      <c r="F116" s="13"/>
      <c r="G116" s="22">
        <v>1744.89</v>
      </c>
      <c r="H116" s="3"/>
    </row>
    <row r="117" spans="1:8" x14ac:dyDescent="0.25">
      <c r="C117" s="12" t="s">
        <v>37</v>
      </c>
      <c r="D117" s="35">
        <f>SUM(D112:D116)</f>
        <v>7940</v>
      </c>
      <c r="E117" s="35">
        <f>SUM(E112:E116)</f>
        <v>514.99</v>
      </c>
      <c r="F117" s="35"/>
      <c r="G117" s="35">
        <f>SUM(G112:G116)</f>
        <v>8454.99</v>
      </c>
      <c r="H117" s="9"/>
    </row>
    <row r="118" spans="1:8" x14ac:dyDescent="0.25">
      <c r="C118" s="12" t="s">
        <v>26</v>
      </c>
      <c r="D118" s="47">
        <f>SUM(D117+D108+D101)</f>
        <v>57825</v>
      </c>
      <c r="E118" s="35">
        <f>SUM(E117+E108)</f>
        <v>519.87</v>
      </c>
      <c r="F118" s="35">
        <f>SUM(F108)</f>
        <v>333.57</v>
      </c>
      <c r="G118" s="35">
        <f>SUM(G117+G108)</f>
        <v>16845.3</v>
      </c>
      <c r="H118" s="9"/>
    </row>
    <row r="120" spans="1:8" x14ac:dyDescent="0.25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2" t="s">
        <v>6</v>
      </c>
      <c r="H120" s="1" t="s">
        <v>7</v>
      </c>
    </row>
    <row r="121" spans="1:8" x14ac:dyDescent="0.25">
      <c r="A121" s="131" t="s">
        <v>211</v>
      </c>
      <c r="B121" s="131"/>
      <c r="C121" s="131"/>
      <c r="D121" s="131"/>
      <c r="E121" s="131"/>
      <c r="F121" s="131"/>
      <c r="G121" s="131"/>
      <c r="H121" s="131"/>
    </row>
    <row r="122" spans="1:8" ht="66" customHeight="1" x14ac:dyDescent="0.25">
      <c r="A122" s="7" t="s">
        <v>212</v>
      </c>
      <c r="B122" s="4" t="s">
        <v>213</v>
      </c>
      <c r="C122" s="4" t="s">
        <v>214</v>
      </c>
      <c r="D122" s="13">
        <v>8706</v>
      </c>
      <c r="E122" s="13"/>
      <c r="F122" s="13">
        <v>1312.41</v>
      </c>
      <c r="G122" s="22">
        <v>7393.59</v>
      </c>
      <c r="H122" s="3"/>
    </row>
    <row r="123" spans="1:8" ht="66" customHeight="1" x14ac:dyDescent="0.25">
      <c r="A123" s="7" t="s">
        <v>306</v>
      </c>
      <c r="B123" s="4" t="s">
        <v>216</v>
      </c>
      <c r="C123" s="4" t="s">
        <v>217</v>
      </c>
      <c r="D123" s="13">
        <v>4013.1</v>
      </c>
      <c r="E123" s="13"/>
      <c r="F123" s="13">
        <v>351.18</v>
      </c>
      <c r="G123" s="22">
        <f>D123-F123</f>
        <v>3661.92</v>
      </c>
      <c r="H123" s="3"/>
    </row>
    <row r="124" spans="1:8" ht="66" customHeight="1" x14ac:dyDescent="0.25">
      <c r="A124" s="7" t="s">
        <v>218</v>
      </c>
      <c r="B124" s="4" t="s">
        <v>219</v>
      </c>
      <c r="C124" s="4" t="s">
        <v>217</v>
      </c>
      <c r="D124" s="13">
        <v>4013.1</v>
      </c>
      <c r="E124" s="13"/>
      <c r="F124" s="13">
        <v>351.18</v>
      </c>
      <c r="G124" s="22">
        <f t="shared" ref="G124:G131" si="0">D124-F124</f>
        <v>3661.92</v>
      </c>
      <c r="H124" s="3"/>
    </row>
    <row r="125" spans="1:8" ht="66" customHeight="1" x14ac:dyDescent="0.25">
      <c r="A125" s="7" t="s">
        <v>220</v>
      </c>
      <c r="B125" s="4" t="s">
        <v>221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66" customHeight="1" x14ac:dyDescent="0.25">
      <c r="A126" s="7" t="s">
        <v>222</v>
      </c>
      <c r="B126" s="4" t="s">
        <v>223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66" customHeight="1" x14ac:dyDescent="0.25">
      <c r="A127" s="7" t="s">
        <v>226</v>
      </c>
      <c r="B127" s="4" t="s">
        <v>227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66" customHeight="1" x14ac:dyDescent="0.25">
      <c r="A128" s="7" t="s">
        <v>316</v>
      </c>
      <c r="B128" s="4" t="s">
        <v>315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66" customHeight="1" x14ac:dyDescent="0.25">
      <c r="A129" s="7" t="s">
        <v>228</v>
      </c>
      <c r="B129" s="4" t="s">
        <v>229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ht="66" customHeight="1" x14ac:dyDescent="0.25">
      <c r="A130" s="7" t="s">
        <v>230</v>
      </c>
      <c r="B130" s="4" t="s">
        <v>231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ht="66" customHeight="1" x14ac:dyDescent="0.25">
      <c r="A131" s="7" t="s">
        <v>232</v>
      </c>
      <c r="B131" s="4" t="s">
        <v>233</v>
      </c>
      <c r="C131" s="4" t="s">
        <v>217</v>
      </c>
      <c r="D131" s="13">
        <v>4013.1</v>
      </c>
      <c r="E131" s="13"/>
      <c r="F131" s="13">
        <v>351.18</v>
      </c>
      <c r="G131" s="22">
        <f t="shared" si="0"/>
        <v>3661.92</v>
      </c>
      <c r="H131" s="3"/>
    </row>
    <row r="132" spans="1:8" x14ac:dyDescent="0.25">
      <c r="A132" s="16"/>
      <c r="B132" s="17"/>
      <c r="C132" s="2" t="s">
        <v>26</v>
      </c>
      <c r="D132" s="51">
        <f>SUM(D122:D131)</f>
        <v>44823.899999999994</v>
      </c>
      <c r="E132" s="39"/>
      <c r="F132" s="51">
        <f>SUM(F122:F131)</f>
        <v>4473.03</v>
      </c>
      <c r="G132" s="51">
        <f>SUM(G122:G131)</f>
        <v>40350.869999999988</v>
      </c>
      <c r="H132" s="9"/>
    </row>
    <row r="134" spans="1:8" x14ac:dyDescent="0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2" t="s">
        <v>6</v>
      </c>
      <c r="H134" s="1" t="s">
        <v>7</v>
      </c>
    </row>
    <row r="135" spans="1:8" x14ac:dyDescent="0.25">
      <c r="A135" s="131" t="s">
        <v>234</v>
      </c>
      <c r="B135" s="131"/>
      <c r="C135" s="131"/>
      <c r="D135" s="131"/>
      <c r="E135" s="131"/>
      <c r="F135" s="131"/>
      <c r="G135" s="131"/>
      <c r="H135" s="131"/>
    </row>
    <row r="136" spans="1:8" ht="61.5" customHeight="1" x14ac:dyDescent="0.25">
      <c r="A136" s="41" t="s">
        <v>235</v>
      </c>
      <c r="B136" s="42" t="s">
        <v>236</v>
      </c>
      <c r="C136" s="42" t="s">
        <v>237</v>
      </c>
      <c r="D136" s="43">
        <v>7644</v>
      </c>
      <c r="E136" s="44"/>
      <c r="F136" s="43">
        <v>1085.57</v>
      </c>
      <c r="G136" s="45">
        <v>6558.43</v>
      </c>
      <c r="H136" s="44"/>
    </row>
    <row r="137" spans="1:8" ht="61.5" customHeight="1" x14ac:dyDescent="0.25">
      <c r="A137" s="11" t="s">
        <v>258</v>
      </c>
      <c r="B137" s="4" t="s">
        <v>257</v>
      </c>
      <c r="C137" s="4" t="s">
        <v>13</v>
      </c>
      <c r="D137" s="10">
        <v>2672</v>
      </c>
      <c r="E137" s="3"/>
      <c r="F137" s="10">
        <v>41.28</v>
      </c>
      <c r="G137" s="15">
        <v>2630.72</v>
      </c>
      <c r="H137" s="3"/>
    </row>
    <row r="138" spans="1:8" ht="61.5" customHeight="1" x14ac:dyDescent="0.25">
      <c r="A138" s="11" t="s">
        <v>238</v>
      </c>
      <c r="B138" s="4" t="s">
        <v>239</v>
      </c>
      <c r="C138" s="4" t="s">
        <v>240</v>
      </c>
      <c r="D138" s="10">
        <v>4214</v>
      </c>
      <c r="E138" s="3"/>
      <c r="F138" s="10">
        <v>383.33</v>
      </c>
      <c r="G138" s="15">
        <f>D138-F138</f>
        <v>3830.67</v>
      </c>
      <c r="H138" s="34"/>
    </row>
    <row r="139" spans="1:8" ht="61.5" customHeight="1" x14ac:dyDescent="0.25">
      <c r="A139" s="11" t="s">
        <v>317</v>
      </c>
      <c r="B139" s="4" t="s">
        <v>318</v>
      </c>
      <c r="C139" s="4" t="s">
        <v>240</v>
      </c>
      <c r="D139" s="10">
        <v>4214</v>
      </c>
      <c r="E139" s="3"/>
      <c r="F139" s="10">
        <v>383.33</v>
      </c>
      <c r="G139" s="15">
        <f>D139-F139</f>
        <v>3830.67</v>
      </c>
      <c r="H139" s="34"/>
    </row>
    <row r="140" spans="1:8" ht="61.5" customHeight="1" x14ac:dyDescent="0.25">
      <c r="A140" s="11" t="s">
        <v>244</v>
      </c>
      <c r="B140" s="4" t="s">
        <v>245</v>
      </c>
      <c r="C140" s="4" t="s">
        <v>243</v>
      </c>
      <c r="D140" s="10">
        <v>3067.43</v>
      </c>
      <c r="E140" s="3"/>
      <c r="F140" s="10">
        <v>84.3</v>
      </c>
      <c r="G140" s="15">
        <f>D140-F140</f>
        <v>2983.1299999999997</v>
      </c>
      <c r="H140" s="3"/>
    </row>
    <row r="141" spans="1:8" ht="61.5" customHeight="1" x14ac:dyDescent="0.25">
      <c r="A141" s="11" t="s">
        <v>246</v>
      </c>
      <c r="B141" s="4" t="s">
        <v>247</v>
      </c>
      <c r="C141" s="4" t="s">
        <v>243</v>
      </c>
      <c r="D141" s="10">
        <v>3067.43</v>
      </c>
      <c r="E141" s="3"/>
      <c r="F141" s="10">
        <v>84.3</v>
      </c>
      <c r="G141" s="15">
        <f t="shared" ref="G141:G146" si="1">D141-F141</f>
        <v>2983.1299999999997</v>
      </c>
      <c r="H141" s="3"/>
    </row>
    <row r="142" spans="1:8" ht="61.5" customHeight="1" x14ac:dyDescent="0.25">
      <c r="A142" s="11" t="s">
        <v>248</v>
      </c>
      <c r="B142" s="4" t="s">
        <v>249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1.5" customHeight="1" x14ac:dyDescent="0.25">
      <c r="A143" s="11" t="s">
        <v>252</v>
      </c>
      <c r="B143" s="4" t="s">
        <v>253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ht="61.5" customHeight="1" x14ac:dyDescent="0.25">
      <c r="A144" s="11" t="s">
        <v>266</v>
      </c>
      <c r="B144" s="4" t="s">
        <v>254</v>
      </c>
      <c r="C144" s="4" t="s">
        <v>243</v>
      </c>
      <c r="D144" s="10">
        <v>3067.43</v>
      </c>
      <c r="E144" s="3"/>
      <c r="F144" s="10">
        <v>84.3</v>
      </c>
      <c r="G144" s="15">
        <f t="shared" si="1"/>
        <v>2983.1299999999997</v>
      </c>
      <c r="H144" s="3"/>
    </row>
    <row r="145" spans="1:8" ht="61.5" customHeight="1" x14ac:dyDescent="0.25">
      <c r="A145" s="41" t="s">
        <v>259</v>
      </c>
      <c r="B145" s="42" t="s">
        <v>260</v>
      </c>
      <c r="C145" s="42" t="s">
        <v>243</v>
      </c>
      <c r="D145" s="10">
        <v>3067.43</v>
      </c>
      <c r="E145" s="44"/>
      <c r="F145" s="10">
        <v>84.3</v>
      </c>
      <c r="G145" s="15">
        <f t="shared" si="1"/>
        <v>2983.1299999999997</v>
      </c>
      <c r="H145" s="44"/>
    </row>
    <row r="146" spans="1:8" ht="61.5" customHeight="1" x14ac:dyDescent="0.25">
      <c r="A146" s="11" t="s">
        <v>312</v>
      </c>
      <c r="B146" s="4" t="s">
        <v>313</v>
      </c>
      <c r="C146" s="4" t="s">
        <v>243</v>
      </c>
      <c r="D146" s="10">
        <v>3067.43</v>
      </c>
      <c r="E146" s="3"/>
      <c r="F146" s="10">
        <v>84.3</v>
      </c>
      <c r="G146" s="15">
        <f t="shared" si="1"/>
        <v>2983.1299999999997</v>
      </c>
      <c r="H146" s="3"/>
    </row>
    <row r="147" spans="1:8" x14ac:dyDescent="0.25">
      <c r="A147" s="14"/>
      <c r="C147" s="29" t="s">
        <v>26</v>
      </c>
      <c r="D147" s="49">
        <f>SUM(D136:D146)</f>
        <v>40216.01</v>
      </c>
      <c r="E147" s="40"/>
      <c r="F147" s="49">
        <f>SUM(F136:F146)</f>
        <v>2483.6100000000006</v>
      </c>
      <c r="G147" s="49">
        <f>SUM(G136:G146)</f>
        <v>37732.400000000001</v>
      </c>
    </row>
    <row r="148" spans="1:8" x14ac:dyDescent="0.25">
      <c r="A148" s="32"/>
    </row>
    <row r="149" spans="1:8" x14ac:dyDescent="0.25">
      <c r="A149" s="1" t="s">
        <v>0</v>
      </c>
      <c r="B149" s="1" t="s">
        <v>1</v>
      </c>
      <c r="C149" s="1" t="s">
        <v>2</v>
      </c>
      <c r="D149" s="1" t="s">
        <v>3</v>
      </c>
      <c r="E149" s="1" t="s">
        <v>4</v>
      </c>
      <c r="F149" s="1" t="s">
        <v>5</v>
      </c>
      <c r="G149" s="2" t="s">
        <v>6</v>
      </c>
      <c r="H149" s="1" t="s">
        <v>7</v>
      </c>
    </row>
    <row r="150" spans="1:8" ht="63.75" customHeight="1" x14ac:dyDescent="0.25">
      <c r="A150" s="7" t="s">
        <v>276</v>
      </c>
      <c r="B150" s="4" t="s">
        <v>275</v>
      </c>
      <c r="C150" s="4" t="s">
        <v>292</v>
      </c>
      <c r="D150" s="10">
        <v>611.52</v>
      </c>
      <c r="E150" s="13">
        <v>172.73</v>
      </c>
      <c r="F150" s="11"/>
      <c r="G150" s="22">
        <v>784.25</v>
      </c>
      <c r="H150" s="3"/>
    </row>
    <row r="151" spans="1:8" ht="63.75" customHeight="1" x14ac:dyDescent="0.25">
      <c r="A151" s="7" t="s">
        <v>277</v>
      </c>
      <c r="B151" s="4" t="s">
        <v>302</v>
      </c>
      <c r="C151" s="4" t="s">
        <v>293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3.75" customHeight="1" x14ac:dyDescent="0.25">
      <c r="A152" s="7" t="s">
        <v>278</v>
      </c>
      <c r="B152" s="4" t="s">
        <v>279</v>
      </c>
      <c r="C152" s="4" t="s">
        <v>294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63.75" customHeight="1" x14ac:dyDescent="0.25">
      <c r="A153" s="7" t="s">
        <v>280</v>
      </c>
      <c r="B153" s="4" t="s">
        <v>281</v>
      </c>
      <c r="C153" s="4" t="s">
        <v>295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63.75" customHeight="1" x14ac:dyDescent="0.25">
      <c r="A154" s="7" t="s">
        <v>282</v>
      </c>
      <c r="B154" s="4" t="s">
        <v>283</v>
      </c>
      <c r="C154" s="4" t="s">
        <v>296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63.75" customHeight="1" x14ac:dyDescent="0.25">
      <c r="A155" s="7" t="s">
        <v>284</v>
      </c>
      <c r="B155" s="4" t="s">
        <v>285</v>
      </c>
      <c r="C155" s="4" t="s">
        <v>297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63.75" customHeight="1" x14ac:dyDescent="0.25">
      <c r="A156" s="7" t="s">
        <v>286</v>
      </c>
      <c r="B156" s="4" t="s">
        <v>287</v>
      </c>
      <c r="C156" s="4" t="s">
        <v>298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ht="66.75" customHeight="1" x14ac:dyDescent="0.25">
      <c r="A157" s="7" t="s">
        <v>288</v>
      </c>
      <c r="B157" s="4" t="s">
        <v>289</v>
      </c>
      <c r="C157" s="4" t="s">
        <v>299</v>
      </c>
      <c r="D157" s="10">
        <v>611.52</v>
      </c>
      <c r="E157" s="13">
        <v>172.73</v>
      </c>
      <c r="F157" s="3"/>
      <c r="G157" s="22">
        <v>784.25</v>
      </c>
      <c r="H157" s="3"/>
    </row>
    <row r="158" spans="1:8" ht="66.75" customHeight="1" x14ac:dyDescent="0.25">
      <c r="A158" s="7" t="s">
        <v>290</v>
      </c>
      <c r="B158" s="4" t="s">
        <v>291</v>
      </c>
      <c r="C158" s="4" t="s">
        <v>300</v>
      </c>
      <c r="D158" s="10">
        <v>611.52</v>
      </c>
      <c r="E158" s="13">
        <v>172.73</v>
      </c>
      <c r="F158" s="3"/>
      <c r="G158" s="22">
        <v>784.25</v>
      </c>
      <c r="H158" s="3"/>
    </row>
    <row r="159" spans="1:8" x14ac:dyDescent="0.25">
      <c r="C159" s="2" t="s">
        <v>26</v>
      </c>
      <c r="D159" s="47">
        <f>SUM(D150:D158)</f>
        <v>5503.68</v>
      </c>
      <c r="E159" s="35">
        <f>SUM(E150:E158)</f>
        <v>1554.57</v>
      </c>
      <c r="F159" s="35"/>
      <c r="G159" s="35">
        <f>SUM(G150:G158)</f>
        <v>7058.25</v>
      </c>
    </row>
  </sheetData>
  <mergeCells count="15">
    <mergeCell ref="A111:H111"/>
    <mergeCell ref="A121:H121"/>
    <mergeCell ref="A135:H135"/>
    <mergeCell ref="A45:H45"/>
    <mergeCell ref="A55:H55"/>
    <mergeCell ref="A65:H65"/>
    <mergeCell ref="A71:H71"/>
    <mergeCell ref="A86:H86"/>
    <mergeCell ref="A104:H104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3" orientation="landscape" r:id="rId1"/>
  <headerFooter>
    <oddHeader>&amp;CNOMINA DE EMPLEADOS DEL H. AYUNTAMIENTO DE ATENGO, JAL.
CORRESPONDIENTE AL PERIODO DE   16    AL    31  DE ENERO DE 2014.</oddHeader>
    <oddFooter xml:space="preserve">&amp;C____________________________________________________
C.D. ROSENDO PEREZ LEPE
PRESIDENTE MUNICIPAL
</oddFooter>
  </headerFooter>
  <rowBreaks count="8" manualBreakCount="8">
    <brk id="18" max="16383" man="1"/>
    <brk id="42" max="16383" man="1"/>
    <brk id="62" max="16383" man="1"/>
    <brk id="83" max="16383" man="1"/>
    <brk id="101" max="16383" man="1"/>
    <brk id="118" max="16383" man="1"/>
    <brk id="132" max="7" man="1"/>
    <brk id="14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opLeftCell="A95" zoomScaleNormal="100" workbookViewId="0">
      <selection activeCell="E102" sqref="E102"/>
    </sheetView>
  </sheetViews>
  <sheetFormatPr baseColWidth="10" defaultRowHeight="15" x14ac:dyDescent="0.25"/>
  <cols>
    <col min="1" max="1" width="39.28515625" customWidth="1"/>
    <col min="2" max="2" width="14.140625" customWidth="1"/>
    <col min="3" max="3" width="36.85546875" customWidth="1"/>
    <col min="4" max="4" width="13.140625" customWidth="1"/>
    <col min="5" max="5" width="12.5703125" customWidth="1"/>
    <col min="6" max="6" width="13.42578125" customWidth="1"/>
    <col min="7" max="7" width="12.85546875" customWidth="1"/>
    <col min="8" max="8" width="57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6.7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6.7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6.7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6.7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6.7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6.7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ht="18.75" customHeight="1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ht="20.25" customHeight="1" x14ac:dyDescent="0.25">
      <c r="B10" s="9"/>
      <c r="C10" s="30"/>
      <c r="D10" s="27"/>
      <c r="E10" s="27"/>
      <c r="F10" s="27"/>
      <c r="G10" s="27"/>
      <c r="H10" s="9"/>
    </row>
    <row r="11" spans="1:8" ht="17.25" customHeight="1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ht="15.75" customHeight="1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6.7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6.7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6.7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6.7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8.2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8.2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0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4.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7.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7.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7.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6.7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6.7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6.7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6.7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6.7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6.7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9.2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59.25" customHeight="1" x14ac:dyDescent="0.25">
      <c r="A57" s="7" t="s">
        <v>328</v>
      </c>
      <c r="B57" s="4" t="s">
        <v>329</v>
      </c>
      <c r="C57" s="4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59.2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59.2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59.2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8.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60" customHeight="1" x14ac:dyDescent="0.25">
      <c r="A72" s="11" t="s">
        <v>119</v>
      </c>
      <c r="B72" s="4" t="s">
        <v>120</v>
      </c>
      <c r="C72" s="4" t="s">
        <v>121</v>
      </c>
      <c r="D72" s="10">
        <v>8627</v>
      </c>
      <c r="E72" s="10"/>
      <c r="F72" s="13">
        <v>1295.54</v>
      </c>
      <c r="G72" s="22">
        <v>7331.46</v>
      </c>
      <c r="H72" s="3"/>
    </row>
    <row r="73" spans="1:8" ht="60" customHeight="1" x14ac:dyDescent="0.25">
      <c r="A73" s="11" t="s">
        <v>122</v>
      </c>
      <c r="B73" s="4" t="s">
        <v>123</v>
      </c>
      <c r="C73" s="4" t="s">
        <v>124</v>
      </c>
      <c r="D73" s="10">
        <v>4680</v>
      </c>
      <c r="E73" s="10"/>
      <c r="F73" s="13">
        <v>433.83</v>
      </c>
      <c r="G73" s="22">
        <v>4066.17</v>
      </c>
      <c r="H73" s="3"/>
    </row>
    <row r="74" spans="1:8" ht="60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60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60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60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60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60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60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60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SUM(D72:D81)</f>
        <v>38845</v>
      </c>
      <c r="E82" s="35"/>
      <c r="F82" s="35">
        <f>SUM(F72:F81)</f>
        <v>2969.2199999999993</v>
      </c>
      <c r="G82" s="35">
        <f>SUM(G72:G81)</f>
        <v>35695.78</v>
      </c>
    </row>
    <row r="83" spans="1:8" x14ac:dyDescent="0.25">
      <c r="C83" s="2" t="s">
        <v>26</v>
      </c>
      <c r="D83" s="47">
        <f>SUM(D82+D68)</f>
        <v>46380.5</v>
      </c>
      <c r="E83" s="35">
        <f>SUM(E68)</f>
        <v>4904.78</v>
      </c>
      <c r="F83" s="35">
        <f>SUM(F82+F68)</f>
        <v>6098.98</v>
      </c>
      <c r="G83" s="35">
        <f>SUM(G82+G68)</f>
        <v>42690.96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53.2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53.2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53.2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53.2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53.25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3.25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3.25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3.25" customHeight="1" x14ac:dyDescent="0.25">
      <c r="A94" s="11" t="s">
        <v>168</v>
      </c>
      <c r="B94" s="11" t="s">
        <v>169</v>
      </c>
      <c r="C94" s="4" t="s">
        <v>170</v>
      </c>
      <c r="D94" s="10">
        <v>2867</v>
      </c>
      <c r="E94" s="10"/>
      <c r="F94" s="10">
        <v>62.5</v>
      </c>
      <c r="G94" s="22">
        <f>SUM(D94-F94)</f>
        <v>2804.5</v>
      </c>
      <c r="H94" s="3"/>
    </row>
    <row r="95" spans="1:8" ht="53.25" customHeight="1" x14ac:dyDescent="0.25">
      <c r="A95" s="11" t="s">
        <v>171</v>
      </c>
      <c r="B95" s="11" t="s">
        <v>172</v>
      </c>
      <c r="C95" s="4" t="s">
        <v>173</v>
      </c>
      <c r="D95" s="10">
        <v>1821.5</v>
      </c>
      <c r="E95" s="10">
        <v>83.14</v>
      </c>
      <c r="F95" s="10"/>
      <c r="G95" s="22">
        <f>SUM(D95+E95)</f>
        <v>1904.64</v>
      </c>
      <c r="H95" s="3"/>
    </row>
    <row r="96" spans="1:8" ht="53.25" customHeight="1" x14ac:dyDescent="0.25">
      <c r="A96" s="11" t="s">
        <v>174</v>
      </c>
      <c r="B96" s="11" t="s">
        <v>175</v>
      </c>
      <c r="C96" s="4" t="s">
        <v>173</v>
      </c>
      <c r="D96" s="10">
        <v>1821.5</v>
      </c>
      <c r="E96" s="10">
        <v>83.14</v>
      </c>
      <c r="F96" s="10"/>
      <c r="G96" s="22">
        <v>1904.64</v>
      </c>
      <c r="H96" s="3"/>
    </row>
    <row r="97" spans="1:8" ht="53.25" customHeight="1" x14ac:dyDescent="0.25">
      <c r="A97" s="11" t="s">
        <v>176</v>
      </c>
      <c r="B97" s="11" t="s">
        <v>177</v>
      </c>
      <c r="C97" s="4" t="s">
        <v>178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3.25" customHeight="1" x14ac:dyDescent="0.25">
      <c r="A98" s="11" t="s">
        <v>179</v>
      </c>
      <c r="B98" s="11" t="s">
        <v>180</v>
      </c>
      <c r="C98" s="4" t="s">
        <v>181</v>
      </c>
      <c r="D98" s="10">
        <v>3229</v>
      </c>
      <c r="E98" s="10"/>
      <c r="F98" s="10">
        <v>122.13</v>
      </c>
      <c r="G98" s="22">
        <v>3106.87</v>
      </c>
      <c r="H98" s="3"/>
    </row>
    <row r="99" spans="1:8" ht="53.25" customHeight="1" x14ac:dyDescent="0.25">
      <c r="A99" s="11" t="s">
        <v>182</v>
      </c>
      <c r="B99" s="11" t="s">
        <v>183</v>
      </c>
      <c r="C99" s="4" t="s">
        <v>265</v>
      </c>
      <c r="D99" s="10">
        <v>2774.5</v>
      </c>
      <c r="E99" s="10"/>
      <c r="F99" s="10">
        <v>23.03</v>
      </c>
      <c r="G99" s="22">
        <v>2751.47</v>
      </c>
      <c r="H99" s="3"/>
    </row>
    <row r="100" spans="1:8" ht="53.25" customHeight="1" x14ac:dyDescent="0.25">
      <c r="A100" s="11" t="s">
        <v>309</v>
      </c>
      <c r="B100" s="11" t="s">
        <v>310</v>
      </c>
      <c r="C100" s="5" t="s">
        <v>326</v>
      </c>
      <c r="D100" s="10">
        <v>2600</v>
      </c>
      <c r="E100" s="10"/>
      <c r="F100" s="10">
        <v>18.45</v>
      </c>
      <c r="G100" s="22">
        <v>2581.5500000000002</v>
      </c>
      <c r="H100" s="3"/>
    </row>
    <row r="101" spans="1:8" x14ac:dyDescent="0.25">
      <c r="C101" s="46" t="s">
        <v>26</v>
      </c>
      <c r="D101" s="49">
        <f>SUM(D87:D100)</f>
        <v>41166</v>
      </c>
      <c r="E101" s="31">
        <f>SUM(E87:E100)</f>
        <v>225.62</v>
      </c>
      <c r="F101" s="31">
        <f>SUM(F87:F100)</f>
        <v>1502.4</v>
      </c>
      <c r="G101" s="31">
        <f>SUM(G87:G100)</f>
        <v>39889.22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69.75" customHeight="1" x14ac:dyDescent="0.25">
      <c r="A105" s="7" t="s">
        <v>188</v>
      </c>
      <c r="B105" s="4" t="s">
        <v>189</v>
      </c>
      <c r="C105" s="4" t="s">
        <v>190</v>
      </c>
      <c r="D105" s="10">
        <v>3903</v>
      </c>
      <c r="E105" s="10"/>
      <c r="F105" s="10">
        <v>333.57</v>
      </c>
      <c r="G105" s="22">
        <v>3569.43</v>
      </c>
      <c r="H105" s="3"/>
    </row>
    <row r="106" spans="1:8" ht="69.75" customHeight="1" x14ac:dyDescent="0.25">
      <c r="A106" s="7" t="s">
        <v>191</v>
      </c>
      <c r="B106" s="4" t="s">
        <v>192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ht="69.75" customHeight="1" x14ac:dyDescent="0.25">
      <c r="A107" s="7" t="s">
        <v>194</v>
      </c>
      <c r="B107" s="4" t="s">
        <v>195</v>
      </c>
      <c r="C107" s="4" t="s">
        <v>193</v>
      </c>
      <c r="D107" s="10">
        <v>2408</v>
      </c>
      <c r="E107" s="10">
        <v>2.44</v>
      </c>
      <c r="F107" s="10"/>
      <c r="G107" s="22">
        <v>2410.44</v>
      </c>
      <c r="H107" s="3"/>
    </row>
    <row r="108" spans="1:8" x14ac:dyDescent="0.25">
      <c r="C108" s="12" t="s">
        <v>37</v>
      </c>
      <c r="D108" s="50">
        <f>SUM(D105:D107)</f>
        <v>8719</v>
      </c>
      <c r="E108" s="38">
        <f>SUM(E105:E107)</f>
        <v>4.88</v>
      </c>
      <c r="F108" s="38">
        <f>SUM(F105:F107)</f>
        <v>333.57</v>
      </c>
      <c r="G108" s="38">
        <f>SUM(G105:G107)</f>
        <v>8390.31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63" customHeight="1" x14ac:dyDescent="0.25">
      <c r="A112" s="7" t="s">
        <v>197</v>
      </c>
      <c r="B112" s="11" t="s">
        <v>198</v>
      </c>
      <c r="C112" s="4" t="s">
        <v>199</v>
      </c>
      <c r="D112" s="13">
        <v>1682.5</v>
      </c>
      <c r="E112" s="13">
        <v>104.04</v>
      </c>
      <c r="F112" s="13"/>
      <c r="G112" s="22">
        <v>1786.54</v>
      </c>
      <c r="H112" s="3"/>
    </row>
    <row r="113" spans="1:8" ht="63" customHeight="1" x14ac:dyDescent="0.25">
      <c r="A113" s="7" t="s">
        <v>200</v>
      </c>
      <c r="B113" s="11" t="s">
        <v>201</v>
      </c>
      <c r="C113" s="4" t="s">
        <v>202</v>
      </c>
      <c r="D113" s="13">
        <v>1238</v>
      </c>
      <c r="E113" s="13">
        <v>132.49</v>
      </c>
      <c r="F113" s="13"/>
      <c r="G113" s="22">
        <v>1370.49</v>
      </c>
      <c r="H113" s="3"/>
    </row>
    <row r="114" spans="1:8" ht="63" customHeight="1" x14ac:dyDescent="0.25">
      <c r="A114" s="7" t="s">
        <v>203</v>
      </c>
      <c r="B114" s="11" t="s">
        <v>204</v>
      </c>
      <c r="C114" s="4" t="s">
        <v>205</v>
      </c>
      <c r="D114" s="13">
        <v>1092</v>
      </c>
      <c r="E114" s="13">
        <v>141.83000000000001</v>
      </c>
      <c r="F114" s="13"/>
      <c r="G114" s="22">
        <v>1233.83</v>
      </c>
      <c r="H114" s="3"/>
    </row>
    <row r="115" spans="1:8" ht="63" customHeight="1" x14ac:dyDescent="0.25">
      <c r="A115" s="7" t="s">
        <v>206</v>
      </c>
      <c r="B115" s="11" t="s">
        <v>207</v>
      </c>
      <c r="C115" s="4" t="s">
        <v>88</v>
      </c>
      <c r="D115" s="13">
        <v>2289.5</v>
      </c>
      <c r="E115" s="13">
        <v>29.74</v>
      </c>
      <c r="F115" s="13"/>
      <c r="G115" s="22">
        <v>2319.2399999999998</v>
      </c>
      <c r="H115" s="3"/>
    </row>
    <row r="116" spans="1:8" ht="63" customHeight="1" x14ac:dyDescent="0.25">
      <c r="A116" s="7" t="s">
        <v>208</v>
      </c>
      <c r="B116" s="11" t="s">
        <v>209</v>
      </c>
      <c r="C116" s="4" t="s">
        <v>210</v>
      </c>
      <c r="D116" s="13">
        <v>1638</v>
      </c>
      <c r="E116" s="13">
        <v>106.89</v>
      </c>
      <c r="F116" s="13"/>
      <c r="G116" s="22">
        <v>1744.89</v>
      </c>
      <c r="H116" s="3"/>
    </row>
    <row r="117" spans="1:8" x14ac:dyDescent="0.25">
      <c r="C117" s="12" t="s">
        <v>37</v>
      </c>
      <c r="D117" s="35">
        <f>SUM(D112:D116)</f>
        <v>7940</v>
      </c>
      <c r="E117" s="35">
        <f>SUM(E112:E116)</f>
        <v>514.99</v>
      </c>
      <c r="F117" s="35"/>
      <c r="G117" s="35">
        <f>SUM(G112:G116)</f>
        <v>8454.99</v>
      </c>
      <c r="H117" s="9"/>
    </row>
    <row r="118" spans="1:8" x14ac:dyDescent="0.25">
      <c r="C118" s="12" t="s">
        <v>26</v>
      </c>
      <c r="D118" s="47">
        <f>SUM(D117+D108+D101)</f>
        <v>57825</v>
      </c>
      <c r="E118" s="35">
        <f>SUM(E117+E108)</f>
        <v>519.87</v>
      </c>
      <c r="F118" s="35">
        <f>SUM(F108)</f>
        <v>333.57</v>
      </c>
      <c r="G118" s="35">
        <f>SUM(G117+G108)</f>
        <v>16845.3</v>
      </c>
      <c r="H118" s="9"/>
    </row>
    <row r="120" spans="1:8" x14ac:dyDescent="0.25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2" t="s">
        <v>6</v>
      </c>
      <c r="H120" s="1" t="s">
        <v>7</v>
      </c>
    </row>
    <row r="121" spans="1:8" x14ac:dyDescent="0.25">
      <c r="A121" s="131" t="s">
        <v>211</v>
      </c>
      <c r="B121" s="131"/>
      <c r="C121" s="131"/>
      <c r="D121" s="131"/>
      <c r="E121" s="131"/>
      <c r="F121" s="131"/>
      <c r="G121" s="131"/>
      <c r="H121" s="131"/>
    </row>
    <row r="122" spans="1:8" ht="69.75" customHeight="1" x14ac:dyDescent="0.25">
      <c r="A122" s="7" t="s">
        <v>212</v>
      </c>
      <c r="B122" s="4" t="s">
        <v>213</v>
      </c>
      <c r="C122" s="4" t="s">
        <v>214</v>
      </c>
      <c r="D122" s="13">
        <v>8706</v>
      </c>
      <c r="E122" s="13"/>
      <c r="F122" s="13">
        <v>1312.41</v>
      </c>
      <c r="G122" s="22">
        <v>7393.59</v>
      </c>
      <c r="H122" s="3"/>
    </row>
    <row r="123" spans="1:8" ht="69.75" customHeight="1" x14ac:dyDescent="0.25">
      <c r="A123" s="7" t="s">
        <v>306</v>
      </c>
      <c r="B123" s="4" t="s">
        <v>216</v>
      </c>
      <c r="C123" s="4" t="s">
        <v>217</v>
      </c>
      <c r="D123" s="13">
        <v>4013.1</v>
      </c>
      <c r="E123" s="13"/>
      <c r="F123" s="13">
        <v>351.18</v>
      </c>
      <c r="G123" s="22">
        <f>D123-F123</f>
        <v>3661.92</v>
      </c>
      <c r="H123" s="3"/>
    </row>
    <row r="124" spans="1:8" ht="69.75" customHeight="1" x14ac:dyDescent="0.25">
      <c r="A124" s="7" t="s">
        <v>218</v>
      </c>
      <c r="B124" s="4" t="s">
        <v>219</v>
      </c>
      <c r="C124" s="4" t="s">
        <v>217</v>
      </c>
      <c r="D124" s="13">
        <v>4013.1</v>
      </c>
      <c r="E124" s="13"/>
      <c r="F124" s="13">
        <v>351.18</v>
      </c>
      <c r="G124" s="22">
        <f t="shared" ref="G124:G131" si="0">D124-F124</f>
        <v>3661.92</v>
      </c>
      <c r="H124" s="3"/>
    </row>
    <row r="125" spans="1:8" ht="69.75" customHeight="1" x14ac:dyDescent="0.25">
      <c r="A125" s="7" t="s">
        <v>220</v>
      </c>
      <c r="B125" s="4" t="s">
        <v>221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69.75" customHeight="1" x14ac:dyDescent="0.25">
      <c r="A126" s="7" t="s">
        <v>222</v>
      </c>
      <c r="B126" s="4" t="s">
        <v>223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69.75" customHeight="1" x14ac:dyDescent="0.25">
      <c r="A127" s="7" t="s">
        <v>226</v>
      </c>
      <c r="B127" s="4" t="s">
        <v>227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69.75" customHeight="1" x14ac:dyDescent="0.25">
      <c r="A128" s="7" t="s">
        <v>316</v>
      </c>
      <c r="B128" s="4" t="s">
        <v>315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69.75" customHeight="1" x14ac:dyDescent="0.25">
      <c r="A129" s="7" t="s">
        <v>228</v>
      </c>
      <c r="B129" s="4" t="s">
        <v>229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ht="69.75" customHeight="1" x14ac:dyDescent="0.25">
      <c r="A130" s="7" t="s">
        <v>230</v>
      </c>
      <c r="B130" s="4" t="s">
        <v>231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ht="69.75" customHeight="1" x14ac:dyDescent="0.25">
      <c r="A131" s="7" t="s">
        <v>232</v>
      </c>
      <c r="B131" s="4" t="s">
        <v>233</v>
      </c>
      <c r="C131" s="4" t="s">
        <v>217</v>
      </c>
      <c r="D131" s="13">
        <v>4013.1</v>
      </c>
      <c r="E131" s="13"/>
      <c r="F131" s="13">
        <v>351.18</v>
      </c>
      <c r="G131" s="22">
        <f t="shared" si="0"/>
        <v>3661.92</v>
      </c>
      <c r="H131" s="3"/>
    </row>
    <row r="132" spans="1:8" x14ac:dyDescent="0.25">
      <c r="A132" s="16"/>
      <c r="B132" s="17"/>
      <c r="C132" s="2" t="s">
        <v>26</v>
      </c>
      <c r="D132" s="51">
        <f>SUM(D122:D131)</f>
        <v>44823.899999999994</v>
      </c>
      <c r="E132" s="39"/>
      <c r="F132" s="51">
        <f>SUM(F122:F131)</f>
        <v>4473.03</v>
      </c>
      <c r="G132" s="51">
        <f>SUM(G122:G131)</f>
        <v>40350.869999999988</v>
      </c>
      <c r="H132" s="9"/>
    </row>
    <row r="134" spans="1:8" x14ac:dyDescent="0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2" t="s">
        <v>6</v>
      </c>
      <c r="H134" s="1" t="s">
        <v>7</v>
      </c>
    </row>
    <row r="135" spans="1:8" x14ac:dyDescent="0.25">
      <c r="A135" s="131" t="s">
        <v>234</v>
      </c>
      <c r="B135" s="131"/>
      <c r="C135" s="131"/>
      <c r="D135" s="131"/>
      <c r="E135" s="131"/>
      <c r="F135" s="131"/>
      <c r="G135" s="131"/>
      <c r="H135" s="131"/>
    </row>
    <row r="136" spans="1:8" ht="67.5" customHeight="1" x14ac:dyDescent="0.25">
      <c r="A136" s="41" t="s">
        <v>235</v>
      </c>
      <c r="B136" s="42" t="s">
        <v>236</v>
      </c>
      <c r="C136" s="42" t="s">
        <v>237</v>
      </c>
      <c r="D136" s="43">
        <v>7644</v>
      </c>
      <c r="E136" s="44"/>
      <c r="F136" s="43">
        <v>1085.57</v>
      </c>
      <c r="G136" s="45">
        <v>6558.43</v>
      </c>
      <c r="H136" s="44"/>
    </row>
    <row r="137" spans="1:8" ht="67.5" customHeight="1" x14ac:dyDescent="0.25">
      <c r="A137" s="11" t="s">
        <v>258</v>
      </c>
      <c r="B137" s="4" t="s">
        <v>257</v>
      </c>
      <c r="C137" s="4" t="s">
        <v>13</v>
      </c>
      <c r="D137" s="10">
        <v>2672</v>
      </c>
      <c r="E137" s="3"/>
      <c r="F137" s="10">
        <v>41.28</v>
      </c>
      <c r="G137" s="15">
        <v>2630.72</v>
      </c>
      <c r="H137" s="3"/>
    </row>
    <row r="138" spans="1:8" ht="67.5" customHeight="1" x14ac:dyDescent="0.25">
      <c r="A138" s="11" t="s">
        <v>238</v>
      </c>
      <c r="B138" s="4" t="s">
        <v>239</v>
      </c>
      <c r="C138" s="4" t="s">
        <v>240</v>
      </c>
      <c r="D138" s="10">
        <v>4214</v>
      </c>
      <c r="E138" s="3"/>
      <c r="F138" s="10">
        <v>383.33</v>
      </c>
      <c r="G138" s="15">
        <f>D138-F138</f>
        <v>3830.67</v>
      </c>
      <c r="H138" s="34"/>
    </row>
    <row r="139" spans="1:8" ht="67.5" customHeight="1" x14ac:dyDescent="0.25">
      <c r="A139" s="11" t="s">
        <v>317</v>
      </c>
      <c r="B139" s="4" t="s">
        <v>318</v>
      </c>
      <c r="C139" s="4" t="s">
        <v>240</v>
      </c>
      <c r="D139" s="10">
        <v>4214</v>
      </c>
      <c r="E139" s="3"/>
      <c r="F139" s="10">
        <v>383.33</v>
      </c>
      <c r="G139" s="15">
        <f>D139-F139</f>
        <v>3830.67</v>
      </c>
      <c r="H139" s="34"/>
    </row>
    <row r="140" spans="1:8" ht="67.5" customHeight="1" x14ac:dyDescent="0.25">
      <c r="A140" s="11" t="s">
        <v>244</v>
      </c>
      <c r="B140" s="4" t="s">
        <v>245</v>
      </c>
      <c r="C140" s="4" t="s">
        <v>243</v>
      </c>
      <c r="D140" s="10">
        <v>3067.43</v>
      </c>
      <c r="E140" s="3"/>
      <c r="F140" s="10">
        <v>84.3</v>
      </c>
      <c r="G140" s="15">
        <f>D140-F140</f>
        <v>2983.1299999999997</v>
      </c>
      <c r="H140" s="3"/>
    </row>
    <row r="141" spans="1:8" ht="67.5" customHeight="1" x14ac:dyDescent="0.25">
      <c r="A141" s="11" t="s">
        <v>246</v>
      </c>
      <c r="B141" s="4" t="s">
        <v>247</v>
      </c>
      <c r="C141" s="4" t="s">
        <v>243</v>
      </c>
      <c r="D141" s="10">
        <v>3067.43</v>
      </c>
      <c r="E141" s="3"/>
      <c r="F141" s="10">
        <v>84.3</v>
      </c>
      <c r="G141" s="15">
        <f t="shared" ref="G141:G146" si="1">D141-F141</f>
        <v>2983.1299999999997</v>
      </c>
      <c r="H141" s="3"/>
    </row>
    <row r="142" spans="1:8" ht="67.5" customHeight="1" x14ac:dyDescent="0.25">
      <c r="A142" s="11" t="s">
        <v>248</v>
      </c>
      <c r="B142" s="4" t="s">
        <v>249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7.5" customHeight="1" x14ac:dyDescent="0.25">
      <c r="A143" s="11" t="s">
        <v>252</v>
      </c>
      <c r="B143" s="4" t="s">
        <v>253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ht="67.5" customHeight="1" x14ac:dyDescent="0.25">
      <c r="A144" s="11" t="s">
        <v>266</v>
      </c>
      <c r="B144" s="4" t="s">
        <v>254</v>
      </c>
      <c r="C144" s="4" t="s">
        <v>243</v>
      </c>
      <c r="D144" s="10">
        <v>3067.43</v>
      </c>
      <c r="E144" s="3"/>
      <c r="F144" s="10">
        <v>84.3</v>
      </c>
      <c r="G144" s="15">
        <f t="shared" si="1"/>
        <v>2983.1299999999997</v>
      </c>
      <c r="H144" s="3"/>
    </row>
    <row r="145" spans="1:8" ht="67.5" customHeight="1" x14ac:dyDescent="0.25">
      <c r="A145" s="41" t="s">
        <v>259</v>
      </c>
      <c r="B145" s="42" t="s">
        <v>260</v>
      </c>
      <c r="C145" s="42" t="s">
        <v>243</v>
      </c>
      <c r="D145" s="10">
        <v>3067.43</v>
      </c>
      <c r="E145" s="44"/>
      <c r="F145" s="10">
        <v>84.3</v>
      </c>
      <c r="G145" s="15">
        <f t="shared" si="1"/>
        <v>2983.1299999999997</v>
      </c>
      <c r="H145" s="44"/>
    </row>
    <row r="146" spans="1:8" ht="67.5" customHeight="1" x14ac:dyDescent="0.25">
      <c r="A146" s="11" t="s">
        <v>312</v>
      </c>
      <c r="B146" s="4" t="s">
        <v>313</v>
      </c>
      <c r="C146" s="4" t="s">
        <v>243</v>
      </c>
      <c r="D146" s="10">
        <v>3067.43</v>
      </c>
      <c r="E146" s="3"/>
      <c r="F146" s="10">
        <v>84.3</v>
      </c>
      <c r="G146" s="15">
        <f t="shared" si="1"/>
        <v>2983.1299999999997</v>
      </c>
      <c r="H146" s="3"/>
    </row>
    <row r="147" spans="1:8" x14ac:dyDescent="0.25">
      <c r="A147" s="14"/>
      <c r="C147" s="29" t="s">
        <v>26</v>
      </c>
      <c r="D147" s="49">
        <f>SUM(D136:D146)</f>
        <v>40216.01</v>
      </c>
      <c r="E147" s="40"/>
      <c r="F147" s="49">
        <f>SUM(F136:F146)</f>
        <v>2483.6100000000006</v>
      </c>
      <c r="G147" s="49">
        <f>SUM(G136:G146)</f>
        <v>37732.400000000001</v>
      </c>
    </row>
    <row r="148" spans="1:8" x14ac:dyDescent="0.25">
      <c r="A148" s="32"/>
    </row>
    <row r="149" spans="1:8" x14ac:dyDescent="0.25">
      <c r="A149" s="1" t="s">
        <v>0</v>
      </c>
      <c r="B149" s="1" t="s">
        <v>1</v>
      </c>
      <c r="C149" s="1" t="s">
        <v>2</v>
      </c>
      <c r="D149" s="1" t="s">
        <v>3</v>
      </c>
      <c r="E149" s="1" t="s">
        <v>4</v>
      </c>
      <c r="F149" s="1" t="s">
        <v>5</v>
      </c>
      <c r="G149" s="2" t="s">
        <v>6</v>
      </c>
      <c r="H149" s="1" t="s">
        <v>7</v>
      </c>
    </row>
    <row r="150" spans="1:8" ht="63" customHeight="1" x14ac:dyDescent="0.25">
      <c r="A150" s="7" t="s">
        <v>276</v>
      </c>
      <c r="B150" s="4" t="s">
        <v>275</v>
      </c>
      <c r="C150" s="4" t="s">
        <v>292</v>
      </c>
      <c r="D150" s="10">
        <v>611.52</v>
      </c>
      <c r="E150" s="13">
        <v>172.73</v>
      </c>
      <c r="F150" s="11"/>
      <c r="G150" s="22">
        <v>784.25</v>
      </c>
      <c r="H150" s="3"/>
    </row>
    <row r="151" spans="1:8" ht="63" customHeight="1" x14ac:dyDescent="0.25">
      <c r="A151" s="7" t="s">
        <v>277</v>
      </c>
      <c r="B151" s="4" t="s">
        <v>302</v>
      </c>
      <c r="C151" s="4" t="s">
        <v>293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3" customHeight="1" x14ac:dyDescent="0.25">
      <c r="A152" s="7" t="s">
        <v>278</v>
      </c>
      <c r="B152" s="4" t="s">
        <v>279</v>
      </c>
      <c r="C152" s="4" t="s">
        <v>294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63" customHeight="1" x14ac:dyDescent="0.25">
      <c r="A153" s="7" t="s">
        <v>280</v>
      </c>
      <c r="B153" s="4" t="s">
        <v>281</v>
      </c>
      <c r="C153" s="4" t="s">
        <v>295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63" customHeight="1" x14ac:dyDescent="0.25">
      <c r="A154" s="7" t="s">
        <v>282</v>
      </c>
      <c r="B154" s="4" t="s">
        <v>283</v>
      </c>
      <c r="C154" s="4" t="s">
        <v>296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63" customHeight="1" x14ac:dyDescent="0.25">
      <c r="A155" s="7" t="s">
        <v>284</v>
      </c>
      <c r="B155" s="4" t="s">
        <v>285</v>
      </c>
      <c r="C155" s="4" t="s">
        <v>297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63" customHeight="1" x14ac:dyDescent="0.25">
      <c r="A156" s="7" t="s">
        <v>286</v>
      </c>
      <c r="B156" s="4" t="s">
        <v>287</v>
      </c>
      <c r="C156" s="4" t="s">
        <v>298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ht="63" customHeight="1" x14ac:dyDescent="0.25">
      <c r="A157" s="7" t="s">
        <v>288</v>
      </c>
      <c r="B157" s="4" t="s">
        <v>289</v>
      </c>
      <c r="C157" s="4" t="s">
        <v>299</v>
      </c>
      <c r="D157" s="10">
        <v>611.52</v>
      </c>
      <c r="E157" s="13">
        <v>172.73</v>
      </c>
      <c r="F157" s="3"/>
      <c r="G157" s="22">
        <v>784.25</v>
      </c>
      <c r="H157" s="3"/>
    </row>
    <row r="158" spans="1:8" ht="63" customHeight="1" x14ac:dyDescent="0.25">
      <c r="A158" s="7" t="s">
        <v>290</v>
      </c>
      <c r="B158" s="4" t="s">
        <v>291</v>
      </c>
      <c r="C158" s="4" t="s">
        <v>300</v>
      </c>
      <c r="D158" s="10">
        <v>611.52</v>
      </c>
      <c r="E158" s="13">
        <v>172.73</v>
      </c>
      <c r="F158" s="3"/>
      <c r="G158" s="22">
        <v>784.25</v>
      </c>
      <c r="H158" s="3"/>
    </row>
    <row r="159" spans="1:8" x14ac:dyDescent="0.25">
      <c r="C159" s="2" t="s">
        <v>26</v>
      </c>
      <c r="D159" s="47">
        <f>SUM(D150:D158)</f>
        <v>5503.68</v>
      </c>
      <c r="E159" s="35">
        <f>SUM(E150:E158)</f>
        <v>1554.57</v>
      </c>
      <c r="F159" s="35"/>
      <c r="G159" s="35">
        <f>SUM(G150:G158)</f>
        <v>7058.25</v>
      </c>
    </row>
  </sheetData>
  <mergeCells count="15">
    <mergeCell ref="A111:H111"/>
    <mergeCell ref="A121:H121"/>
    <mergeCell ref="A135:H135"/>
    <mergeCell ref="A45:H45"/>
    <mergeCell ref="A55:H55"/>
    <mergeCell ref="A65:H65"/>
    <mergeCell ref="A71:H71"/>
    <mergeCell ref="A86:H86"/>
    <mergeCell ref="A104:H104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headerFooter>
    <oddHeader>&amp;CNOMINA DE EMPLEADOOS DEL H. AYUNTAMIENTO DE ATENGO, JAL.
CORRESPONDIENTE AL PERIODO DE    01    AL     15 DE FEBRERO DE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1" max="16383" man="1"/>
    <brk id="118" max="16383" man="1"/>
    <brk id="132" max="16383" man="1"/>
    <brk id="147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opLeftCell="A86" zoomScaleNormal="100" workbookViewId="0">
      <selection activeCell="E102" sqref="E102"/>
    </sheetView>
  </sheetViews>
  <sheetFormatPr baseColWidth="10" defaultRowHeight="15" x14ac:dyDescent="0.25"/>
  <cols>
    <col min="1" max="1" width="35.5703125" customWidth="1"/>
    <col min="2" max="2" width="14.5703125" customWidth="1"/>
    <col min="3" max="3" width="36.140625" customWidth="1"/>
    <col min="4" max="4" width="12.140625" customWidth="1"/>
    <col min="7" max="7" width="12.85546875" customWidth="1"/>
    <col min="8" max="8" width="46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0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0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0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0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0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0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9.2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59.2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59.2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59.2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2.2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2.2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3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54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58.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58.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58.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9.2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9.2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9.2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9.2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9.2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9.2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5.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55.5" customHeight="1" x14ac:dyDescent="0.25">
      <c r="A57" s="7" t="s">
        <v>328</v>
      </c>
      <c r="B57" s="4" t="s">
        <v>329</v>
      </c>
      <c r="C57" s="4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55.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55.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55.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2.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53.25" customHeight="1" x14ac:dyDescent="0.25">
      <c r="A72" s="11" t="s">
        <v>119</v>
      </c>
      <c r="B72" s="4" t="s">
        <v>120</v>
      </c>
      <c r="C72" s="4" t="s">
        <v>121</v>
      </c>
      <c r="D72" s="10">
        <v>8627</v>
      </c>
      <c r="E72" s="10"/>
      <c r="F72" s="13">
        <v>1295.54</v>
      </c>
      <c r="G72" s="22">
        <v>7331.46</v>
      </c>
      <c r="H72" s="3"/>
    </row>
    <row r="73" spans="1:8" ht="53.25" customHeight="1" x14ac:dyDescent="0.25">
      <c r="A73" s="11" t="s">
        <v>122</v>
      </c>
      <c r="B73" s="4" t="s">
        <v>123</v>
      </c>
      <c r="C73" s="4" t="s">
        <v>124</v>
      </c>
      <c r="D73" s="10">
        <v>4680</v>
      </c>
      <c r="E73" s="10"/>
      <c r="F73" s="13">
        <v>433.83</v>
      </c>
      <c r="G73" s="22">
        <v>4066.17</v>
      </c>
      <c r="H73" s="3"/>
    </row>
    <row r="74" spans="1:8" ht="53.2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53.2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53.2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53.2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53.2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53.2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3.2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53.2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SUM(D72:D81)</f>
        <v>38845</v>
      </c>
      <c r="E82" s="35"/>
      <c r="F82" s="35">
        <f>SUM(F72:F81)</f>
        <v>2969.2199999999993</v>
      </c>
      <c r="G82" s="35">
        <f>SUM(G72:G81)</f>
        <v>35695.78</v>
      </c>
    </row>
    <row r="83" spans="1:8" x14ac:dyDescent="0.25">
      <c r="C83" s="2" t="s">
        <v>26</v>
      </c>
      <c r="D83" s="47">
        <f>SUM(D82+D68)</f>
        <v>46380.5</v>
      </c>
      <c r="E83" s="35">
        <f>SUM(E68)</f>
        <v>4904.78</v>
      </c>
      <c r="F83" s="35">
        <f>SUM(F82+F68)</f>
        <v>6098.98</v>
      </c>
      <c r="G83" s="35">
        <f>SUM(G82+G68)</f>
        <v>42690.96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50.2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50.2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50.2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50.2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50.25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0.25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0.25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0.25" customHeight="1" x14ac:dyDescent="0.25">
      <c r="A94" s="11" t="s">
        <v>168</v>
      </c>
      <c r="B94" s="11" t="s">
        <v>169</v>
      </c>
      <c r="C94" s="4" t="s">
        <v>170</v>
      </c>
      <c r="D94" s="10">
        <v>2867</v>
      </c>
      <c r="E94" s="10"/>
      <c r="F94" s="10">
        <v>62.5</v>
      </c>
      <c r="G94" s="22">
        <f>SUM(D94-F94)</f>
        <v>2804.5</v>
      </c>
      <c r="H94" s="3"/>
    </row>
    <row r="95" spans="1:8" ht="50.25" customHeight="1" x14ac:dyDescent="0.25">
      <c r="A95" s="11" t="s">
        <v>171</v>
      </c>
      <c r="B95" s="11" t="s">
        <v>172</v>
      </c>
      <c r="C95" s="4" t="s">
        <v>173</v>
      </c>
      <c r="D95" s="10">
        <v>1821.5</v>
      </c>
      <c r="E95" s="10">
        <v>83.14</v>
      </c>
      <c r="F95" s="10"/>
      <c r="G95" s="22">
        <f>SUM(D95+E95)</f>
        <v>1904.64</v>
      </c>
      <c r="H95" s="3"/>
    </row>
    <row r="96" spans="1:8" ht="50.25" customHeight="1" x14ac:dyDescent="0.25">
      <c r="A96" s="11" t="s">
        <v>174</v>
      </c>
      <c r="B96" s="11" t="s">
        <v>175</v>
      </c>
      <c r="C96" s="4" t="s">
        <v>173</v>
      </c>
      <c r="D96" s="10">
        <v>1821.5</v>
      </c>
      <c r="E96" s="10">
        <v>83.14</v>
      </c>
      <c r="F96" s="10"/>
      <c r="G96" s="22">
        <v>1904.64</v>
      </c>
      <c r="H96" s="3"/>
    </row>
    <row r="97" spans="1:8" ht="50.25" customHeight="1" x14ac:dyDescent="0.25">
      <c r="A97" s="11" t="s">
        <v>176</v>
      </c>
      <c r="B97" s="11" t="s">
        <v>177</v>
      </c>
      <c r="C97" s="4" t="s">
        <v>178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0.25" customHeight="1" x14ac:dyDescent="0.25">
      <c r="A98" s="11" t="s">
        <v>179</v>
      </c>
      <c r="B98" s="11" t="s">
        <v>180</v>
      </c>
      <c r="C98" s="4" t="s">
        <v>181</v>
      </c>
      <c r="D98" s="10">
        <v>3229</v>
      </c>
      <c r="E98" s="10"/>
      <c r="F98" s="10">
        <v>122.13</v>
      </c>
      <c r="G98" s="22">
        <v>3106.87</v>
      </c>
      <c r="H98" s="3"/>
    </row>
    <row r="99" spans="1:8" ht="50.25" customHeight="1" x14ac:dyDescent="0.25">
      <c r="A99" s="11" t="s">
        <v>182</v>
      </c>
      <c r="B99" s="11" t="s">
        <v>183</v>
      </c>
      <c r="C99" s="4" t="s">
        <v>265</v>
      </c>
      <c r="D99" s="10">
        <v>2774.5</v>
      </c>
      <c r="E99" s="10"/>
      <c r="F99" s="10">
        <v>23.03</v>
      </c>
      <c r="G99" s="22">
        <v>2751.47</v>
      </c>
      <c r="H99" s="3"/>
    </row>
    <row r="100" spans="1:8" ht="50.25" customHeight="1" x14ac:dyDescent="0.25">
      <c r="A100" s="11" t="s">
        <v>309</v>
      </c>
      <c r="B100" s="11" t="s">
        <v>310</v>
      </c>
      <c r="C100" s="5" t="s">
        <v>326</v>
      </c>
      <c r="D100" s="10">
        <v>2600</v>
      </c>
      <c r="E100" s="10"/>
      <c r="F100" s="10">
        <v>18.45</v>
      </c>
      <c r="G100" s="22">
        <v>2581.5500000000002</v>
      </c>
      <c r="H100" s="3"/>
    </row>
    <row r="101" spans="1:8" x14ac:dyDescent="0.25">
      <c r="C101" s="46" t="s">
        <v>26</v>
      </c>
      <c r="D101" s="49">
        <f>SUM(D87:D100)</f>
        <v>41166</v>
      </c>
      <c r="E101" s="31">
        <f>SUM(E87:E100)</f>
        <v>225.62</v>
      </c>
      <c r="F101" s="31">
        <f>SUM(F87:F100)</f>
        <v>1502.4</v>
      </c>
      <c r="G101" s="31">
        <f>SUM(G87:G100)</f>
        <v>39889.22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69.75" customHeight="1" x14ac:dyDescent="0.25">
      <c r="A105" s="7" t="s">
        <v>188</v>
      </c>
      <c r="B105" s="4" t="s">
        <v>189</v>
      </c>
      <c r="C105" s="4" t="s">
        <v>190</v>
      </c>
      <c r="D105" s="10">
        <v>3903</v>
      </c>
      <c r="E105" s="10"/>
      <c r="F105" s="10">
        <v>333.57</v>
      </c>
      <c r="G105" s="22">
        <v>3569.43</v>
      </c>
      <c r="H105" s="3"/>
    </row>
    <row r="106" spans="1:8" ht="69.75" customHeight="1" x14ac:dyDescent="0.25">
      <c r="A106" s="7" t="s">
        <v>191</v>
      </c>
      <c r="B106" s="4" t="s">
        <v>192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ht="69.75" customHeight="1" x14ac:dyDescent="0.25">
      <c r="A107" s="7" t="s">
        <v>194</v>
      </c>
      <c r="B107" s="4" t="s">
        <v>195</v>
      </c>
      <c r="C107" s="4" t="s">
        <v>193</v>
      </c>
      <c r="D107" s="10">
        <v>2408</v>
      </c>
      <c r="E107" s="10">
        <v>2.44</v>
      </c>
      <c r="F107" s="10"/>
      <c r="G107" s="22">
        <v>2410.44</v>
      </c>
      <c r="H107" s="3"/>
    </row>
    <row r="108" spans="1:8" x14ac:dyDescent="0.25">
      <c r="C108" s="12" t="s">
        <v>37</v>
      </c>
      <c r="D108" s="50">
        <f>SUM(D105:D107)</f>
        <v>8719</v>
      </c>
      <c r="E108" s="38">
        <f>SUM(E105:E107)</f>
        <v>4.88</v>
      </c>
      <c r="F108" s="38">
        <f>SUM(F105:F107)</f>
        <v>333.57</v>
      </c>
      <c r="G108" s="38">
        <f>SUM(G105:G107)</f>
        <v>8390.31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66.75" customHeight="1" x14ac:dyDescent="0.25">
      <c r="A112" s="7" t="s">
        <v>197</v>
      </c>
      <c r="B112" s="11" t="s">
        <v>198</v>
      </c>
      <c r="C112" s="4" t="s">
        <v>199</v>
      </c>
      <c r="D112" s="13">
        <v>1682.5</v>
      </c>
      <c r="E112" s="13">
        <v>104.04</v>
      </c>
      <c r="F112" s="13"/>
      <c r="G112" s="22">
        <v>1786.54</v>
      </c>
      <c r="H112" s="3"/>
    </row>
    <row r="113" spans="1:8" ht="66.75" customHeight="1" x14ac:dyDescent="0.25">
      <c r="A113" s="7" t="s">
        <v>200</v>
      </c>
      <c r="B113" s="11" t="s">
        <v>201</v>
      </c>
      <c r="C113" s="4" t="s">
        <v>202</v>
      </c>
      <c r="D113" s="13">
        <v>1238</v>
      </c>
      <c r="E113" s="13">
        <v>132.49</v>
      </c>
      <c r="F113" s="13"/>
      <c r="G113" s="22">
        <v>1370.49</v>
      </c>
      <c r="H113" s="3"/>
    </row>
    <row r="114" spans="1:8" ht="66.75" customHeight="1" x14ac:dyDescent="0.25">
      <c r="A114" s="7" t="s">
        <v>206</v>
      </c>
      <c r="B114" s="11" t="s">
        <v>207</v>
      </c>
      <c r="C114" s="4" t="s">
        <v>88</v>
      </c>
      <c r="D114" s="13">
        <v>2289.5</v>
      </c>
      <c r="E114" s="13">
        <v>29.74</v>
      </c>
      <c r="F114" s="13"/>
      <c r="G114" s="22">
        <v>2319.2399999999998</v>
      </c>
      <c r="H114" s="3"/>
    </row>
    <row r="115" spans="1:8" ht="66.75" customHeight="1" x14ac:dyDescent="0.25">
      <c r="A115" s="7" t="s">
        <v>208</v>
      </c>
      <c r="B115" s="11" t="s">
        <v>209</v>
      </c>
      <c r="C115" s="4" t="s">
        <v>210</v>
      </c>
      <c r="D115" s="13">
        <v>1638</v>
      </c>
      <c r="E115" s="13">
        <v>106.89</v>
      </c>
      <c r="F115" s="13"/>
      <c r="G115" s="22">
        <v>1744.89</v>
      </c>
      <c r="H115" s="3"/>
    </row>
    <row r="116" spans="1:8" x14ac:dyDescent="0.25">
      <c r="C116" s="12" t="s">
        <v>37</v>
      </c>
      <c r="D116" s="35">
        <f>SUM(D112:D115)</f>
        <v>6848</v>
      </c>
      <c r="E116" s="35">
        <f>SUM(E112:E115)</f>
        <v>373.16</v>
      </c>
      <c r="F116" s="35"/>
      <c r="G116" s="35">
        <f>SUM(G112:G115)</f>
        <v>7221.16</v>
      </c>
      <c r="H116" s="9"/>
    </row>
    <row r="117" spans="1:8" x14ac:dyDescent="0.25">
      <c r="C117" s="12" t="s">
        <v>26</v>
      </c>
      <c r="D117" s="47">
        <f>SUM(D116+D108+D101)</f>
        <v>56733</v>
      </c>
      <c r="E117" s="35">
        <f>SUM(E116+E108)</f>
        <v>378.04</v>
      </c>
      <c r="F117" s="35">
        <f>SUM(F108)</f>
        <v>333.57</v>
      </c>
      <c r="G117" s="35">
        <f>SUM(G116+G108)</f>
        <v>15611.47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ht="65.25" customHeight="1" x14ac:dyDescent="0.25">
      <c r="A121" s="7" t="s">
        <v>212</v>
      </c>
      <c r="B121" s="4" t="s">
        <v>213</v>
      </c>
      <c r="C121" s="4" t="s">
        <v>214</v>
      </c>
      <c r="D121" s="13">
        <v>8706</v>
      </c>
      <c r="E121" s="13"/>
      <c r="F121" s="13">
        <v>1312.41</v>
      </c>
      <c r="G121" s="22">
        <v>7393.59</v>
      </c>
      <c r="H121" s="3"/>
    </row>
    <row r="122" spans="1:8" ht="65.25" customHeight="1" x14ac:dyDescent="0.25">
      <c r="A122" s="7" t="s">
        <v>306</v>
      </c>
      <c r="B122" s="4" t="s">
        <v>216</v>
      </c>
      <c r="C122" s="4" t="s">
        <v>217</v>
      </c>
      <c r="D122" s="13">
        <v>4013.1</v>
      </c>
      <c r="E122" s="13"/>
      <c r="F122" s="13">
        <v>351.18</v>
      </c>
      <c r="G122" s="22">
        <f>D122-F122</f>
        <v>3661.92</v>
      </c>
      <c r="H122" s="3"/>
    </row>
    <row r="123" spans="1:8" ht="65.25" customHeight="1" x14ac:dyDescent="0.25">
      <c r="A123" s="7" t="s">
        <v>218</v>
      </c>
      <c r="B123" s="4" t="s">
        <v>219</v>
      </c>
      <c r="C123" s="4" t="s">
        <v>217</v>
      </c>
      <c r="D123" s="13">
        <v>4013.1</v>
      </c>
      <c r="E123" s="13"/>
      <c r="F123" s="13">
        <v>351.18</v>
      </c>
      <c r="G123" s="22">
        <f t="shared" ref="G123:G130" si="0">D123-F123</f>
        <v>3661.92</v>
      </c>
      <c r="H123" s="3"/>
    </row>
    <row r="124" spans="1:8" ht="65.25" customHeight="1" x14ac:dyDescent="0.25">
      <c r="A124" s="7" t="s">
        <v>220</v>
      </c>
      <c r="B124" s="4" t="s">
        <v>221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65.25" customHeight="1" x14ac:dyDescent="0.25">
      <c r="A125" s="7" t="s">
        <v>222</v>
      </c>
      <c r="B125" s="4" t="s">
        <v>223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65.25" customHeight="1" x14ac:dyDescent="0.25">
      <c r="A126" s="7" t="s">
        <v>226</v>
      </c>
      <c r="B126" s="4" t="s">
        <v>227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65.25" customHeight="1" x14ac:dyDescent="0.25">
      <c r="A127" s="7" t="s">
        <v>316</v>
      </c>
      <c r="B127" s="4" t="s">
        <v>315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65.25" customHeight="1" x14ac:dyDescent="0.25">
      <c r="A128" s="7" t="s">
        <v>228</v>
      </c>
      <c r="B128" s="4" t="s">
        <v>229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65.25" customHeight="1" x14ac:dyDescent="0.25">
      <c r="A129" s="7" t="s">
        <v>230</v>
      </c>
      <c r="B129" s="4" t="s">
        <v>231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ht="65.25" customHeight="1" x14ac:dyDescent="0.25">
      <c r="A130" s="7" t="s">
        <v>232</v>
      </c>
      <c r="B130" s="4" t="s">
        <v>233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x14ac:dyDescent="0.25">
      <c r="A131" s="16"/>
      <c r="B131" s="17"/>
      <c r="C131" s="2" t="s">
        <v>26</v>
      </c>
      <c r="D131" s="51">
        <f>SUM(D121:D130)</f>
        <v>44823.899999999994</v>
      </c>
      <c r="E131" s="39"/>
      <c r="F131" s="51">
        <f>SUM(F121:F130)</f>
        <v>4473.03</v>
      </c>
      <c r="G131" s="51">
        <f>SUM(G121:G130)</f>
        <v>40350.869999999988</v>
      </c>
      <c r="H131" s="9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2" t="s">
        <v>6</v>
      </c>
      <c r="H133" s="1" t="s">
        <v>7</v>
      </c>
    </row>
    <row r="134" spans="1:8" x14ac:dyDescent="0.25">
      <c r="A134" s="131" t="s">
        <v>234</v>
      </c>
      <c r="B134" s="131"/>
      <c r="C134" s="131"/>
      <c r="D134" s="131"/>
      <c r="E134" s="131"/>
      <c r="F134" s="131"/>
      <c r="G134" s="131"/>
      <c r="H134" s="131"/>
    </row>
    <row r="135" spans="1:8" ht="61.5" customHeight="1" x14ac:dyDescent="0.25">
      <c r="A135" s="41" t="s">
        <v>235</v>
      </c>
      <c r="B135" s="42" t="s">
        <v>236</v>
      </c>
      <c r="C135" s="42" t="s">
        <v>237</v>
      </c>
      <c r="D135" s="43">
        <v>7644</v>
      </c>
      <c r="E135" s="44"/>
      <c r="F135" s="43">
        <v>1085.57</v>
      </c>
      <c r="G135" s="45">
        <v>6558.43</v>
      </c>
      <c r="H135" s="44"/>
    </row>
    <row r="136" spans="1:8" ht="61.5" customHeight="1" x14ac:dyDescent="0.25">
      <c r="A136" s="11" t="s">
        <v>258</v>
      </c>
      <c r="B136" s="4" t="s">
        <v>257</v>
      </c>
      <c r="C136" s="4" t="s">
        <v>13</v>
      </c>
      <c r="D136" s="10">
        <v>2672</v>
      </c>
      <c r="E136" s="3"/>
      <c r="F136" s="10">
        <v>41.28</v>
      </c>
      <c r="G136" s="15">
        <v>2630.72</v>
      </c>
      <c r="H136" s="3"/>
    </row>
    <row r="137" spans="1:8" ht="61.5" customHeight="1" x14ac:dyDescent="0.25">
      <c r="A137" s="11" t="s">
        <v>238</v>
      </c>
      <c r="B137" s="4" t="s">
        <v>239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61.5" customHeight="1" x14ac:dyDescent="0.25">
      <c r="A138" s="11" t="s">
        <v>317</v>
      </c>
      <c r="B138" s="4" t="s">
        <v>318</v>
      </c>
      <c r="C138" s="4" t="s">
        <v>240</v>
      </c>
      <c r="D138" s="10">
        <v>4214</v>
      </c>
      <c r="E138" s="3"/>
      <c r="F138" s="10">
        <v>383.33</v>
      </c>
      <c r="G138" s="15">
        <f>D138-F138</f>
        <v>3830.67</v>
      </c>
      <c r="H138" s="34"/>
    </row>
    <row r="139" spans="1:8" ht="61.5" customHeight="1" x14ac:dyDescent="0.25">
      <c r="A139" s="11" t="s">
        <v>244</v>
      </c>
      <c r="B139" s="4" t="s">
        <v>245</v>
      </c>
      <c r="C139" s="4" t="s">
        <v>243</v>
      </c>
      <c r="D139" s="10">
        <v>3067.43</v>
      </c>
      <c r="E139" s="3"/>
      <c r="F139" s="10">
        <v>84.3</v>
      </c>
      <c r="G139" s="15">
        <f>D139-F139</f>
        <v>2983.1299999999997</v>
      </c>
      <c r="H139" s="3"/>
    </row>
    <row r="140" spans="1:8" ht="61.5" customHeight="1" x14ac:dyDescent="0.25">
      <c r="A140" s="11" t="s">
        <v>246</v>
      </c>
      <c r="B140" s="4" t="s">
        <v>247</v>
      </c>
      <c r="C140" s="4" t="s">
        <v>243</v>
      </c>
      <c r="D140" s="10">
        <v>3067.43</v>
      </c>
      <c r="E140" s="3"/>
      <c r="F140" s="10">
        <v>84.3</v>
      </c>
      <c r="G140" s="15">
        <f t="shared" ref="G140:G145" si="1">D140-F140</f>
        <v>2983.1299999999997</v>
      </c>
      <c r="H140" s="3"/>
    </row>
    <row r="141" spans="1:8" ht="61.5" customHeight="1" x14ac:dyDescent="0.25">
      <c r="A141" s="11" t="s">
        <v>248</v>
      </c>
      <c r="B141" s="4" t="s">
        <v>249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1.5" customHeight="1" x14ac:dyDescent="0.25">
      <c r="A142" s="11" t="s">
        <v>252</v>
      </c>
      <c r="B142" s="4" t="s">
        <v>253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1.5" customHeight="1" x14ac:dyDescent="0.25">
      <c r="A143" s="11" t="s">
        <v>266</v>
      </c>
      <c r="B143" s="4" t="s">
        <v>254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ht="61.5" customHeight="1" x14ac:dyDescent="0.25">
      <c r="A144" s="41" t="s">
        <v>259</v>
      </c>
      <c r="B144" s="42" t="s">
        <v>260</v>
      </c>
      <c r="C144" s="42" t="s">
        <v>243</v>
      </c>
      <c r="D144" s="10">
        <v>3067.43</v>
      </c>
      <c r="E144" s="44"/>
      <c r="F144" s="10">
        <v>84.3</v>
      </c>
      <c r="G144" s="15">
        <f t="shared" si="1"/>
        <v>2983.1299999999997</v>
      </c>
      <c r="H144" s="44"/>
    </row>
    <row r="145" spans="1:8" ht="61.5" customHeight="1" x14ac:dyDescent="0.25">
      <c r="A145" s="11" t="s">
        <v>312</v>
      </c>
      <c r="B145" s="4" t="s">
        <v>313</v>
      </c>
      <c r="C145" s="4" t="s">
        <v>243</v>
      </c>
      <c r="D145" s="10">
        <v>3067.43</v>
      </c>
      <c r="E145" s="3"/>
      <c r="F145" s="10">
        <v>84.3</v>
      </c>
      <c r="G145" s="15">
        <f t="shared" si="1"/>
        <v>2983.1299999999997</v>
      </c>
      <c r="H145" s="3"/>
    </row>
    <row r="146" spans="1:8" x14ac:dyDescent="0.25">
      <c r="A146" s="14"/>
      <c r="C146" s="29" t="s">
        <v>26</v>
      </c>
      <c r="D146" s="49">
        <f>SUM(D135:D145)</f>
        <v>40216.01</v>
      </c>
      <c r="E146" s="40"/>
      <c r="F146" s="49">
        <f>SUM(F135:F145)</f>
        <v>2483.6100000000006</v>
      </c>
      <c r="G146" s="49">
        <f>SUM(G135:G145)</f>
        <v>37732.400000000001</v>
      </c>
    </row>
    <row r="147" spans="1:8" x14ac:dyDescent="0.25">
      <c r="A147" s="32"/>
    </row>
    <row r="148" spans="1:8" x14ac:dyDescent="0.2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2" t="s">
        <v>6</v>
      </c>
      <c r="H148" s="1" t="s">
        <v>7</v>
      </c>
    </row>
    <row r="149" spans="1:8" ht="59.25" customHeight="1" x14ac:dyDescent="0.25">
      <c r="A149" s="7" t="s">
        <v>276</v>
      </c>
      <c r="B149" s="4" t="s">
        <v>275</v>
      </c>
      <c r="C149" s="4" t="s">
        <v>292</v>
      </c>
      <c r="D149" s="10">
        <v>611.52</v>
      </c>
      <c r="E149" s="13">
        <v>172.73</v>
      </c>
      <c r="F149" s="11"/>
      <c r="G149" s="22">
        <v>784.25</v>
      </c>
      <c r="H149" s="3"/>
    </row>
    <row r="150" spans="1:8" ht="59.25" customHeight="1" x14ac:dyDescent="0.25">
      <c r="A150" s="7" t="s">
        <v>277</v>
      </c>
      <c r="B150" s="4" t="s">
        <v>302</v>
      </c>
      <c r="C150" s="4" t="s">
        <v>293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59.25" customHeight="1" x14ac:dyDescent="0.25">
      <c r="A151" s="7" t="s">
        <v>278</v>
      </c>
      <c r="B151" s="4" t="s">
        <v>279</v>
      </c>
      <c r="C151" s="4" t="s">
        <v>294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59.25" customHeight="1" x14ac:dyDescent="0.25">
      <c r="A152" s="7" t="s">
        <v>280</v>
      </c>
      <c r="B152" s="4" t="s">
        <v>281</v>
      </c>
      <c r="C152" s="4" t="s">
        <v>295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59.25" customHeight="1" x14ac:dyDescent="0.25">
      <c r="A153" s="7" t="s">
        <v>282</v>
      </c>
      <c r="B153" s="4" t="s">
        <v>283</v>
      </c>
      <c r="C153" s="4" t="s">
        <v>296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59.25" customHeight="1" x14ac:dyDescent="0.25">
      <c r="A154" s="7" t="s">
        <v>284</v>
      </c>
      <c r="B154" s="4" t="s">
        <v>285</v>
      </c>
      <c r="C154" s="4" t="s">
        <v>297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59.25" customHeight="1" x14ac:dyDescent="0.25">
      <c r="A155" s="7" t="s">
        <v>286</v>
      </c>
      <c r="B155" s="4" t="s">
        <v>287</v>
      </c>
      <c r="C155" s="4" t="s">
        <v>298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59.25" customHeight="1" x14ac:dyDescent="0.25">
      <c r="A156" s="7" t="s">
        <v>288</v>
      </c>
      <c r="B156" s="4" t="s">
        <v>289</v>
      </c>
      <c r="C156" s="4" t="s">
        <v>299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ht="59.25" customHeight="1" x14ac:dyDescent="0.25">
      <c r="A157" s="7" t="s">
        <v>290</v>
      </c>
      <c r="B157" s="4" t="s">
        <v>291</v>
      </c>
      <c r="C157" s="4" t="s">
        <v>300</v>
      </c>
      <c r="D157" s="10">
        <v>611.52</v>
      </c>
      <c r="E157" s="13">
        <v>172.73</v>
      </c>
      <c r="F157" s="3"/>
      <c r="G157" s="22">
        <v>784.25</v>
      </c>
      <c r="H157" s="3"/>
    </row>
    <row r="158" spans="1:8" x14ac:dyDescent="0.25">
      <c r="C158" s="2" t="s">
        <v>26</v>
      </c>
      <c r="D158" s="47">
        <f>SUM(D149:D157)</f>
        <v>5503.68</v>
      </c>
      <c r="E158" s="35">
        <f>SUM(E149:E157)</f>
        <v>1554.57</v>
      </c>
      <c r="F158" s="35"/>
      <c r="G158" s="35">
        <f>SUM(G149:G157)</f>
        <v>7058.25</v>
      </c>
    </row>
  </sheetData>
  <mergeCells count="15">
    <mergeCell ref="A111:H111"/>
    <mergeCell ref="A120:H120"/>
    <mergeCell ref="A134:H134"/>
    <mergeCell ref="A45:H45"/>
    <mergeCell ref="A55:H55"/>
    <mergeCell ref="A65:H65"/>
    <mergeCell ref="A71:H71"/>
    <mergeCell ref="A86:H86"/>
    <mergeCell ref="A104:H104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3" orientation="landscape" verticalDpi="0" r:id="rId1"/>
  <headerFooter>
    <oddHeader>&amp;CNOMINA DE EMPLEADOS DEL H. AYUNTAMIENTO DE ATENGO, JAL.
CORRESPONDIENTE AL PERIODO DEL  15     AL   28  DE FEBRERO DEL 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1" max="16383" man="1"/>
    <brk id="117" max="16383" man="1"/>
    <brk id="131" max="7" man="1"/>
    <brk id="146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opLeftCell="A88" zoomScaleNormal="100" workbookViewId="0">
      <selection activeCell="E102" sqref="E102"/>
    </sheetView>
  </sheetViews>
  <sheetFormatPr baseColWidth="10" defaultRowHeight="15" x14ac:dyDescent="0.25"/>
  <cols>
    <col min="1" max="1" width="38.28515625" customWidth="1"/>
    <col min="2" max="2" width="13.7109375" customWidth="1"/>
    <col min="3" max="3" width="38.7109375" customWidth="1"/>
    <col min="4" max="4" width="12.28515625" customWidth="1"/>
    <col min="5" max="5" width="11.85546875" customWidth="1"/>
    <col min="6" max="6" width="12.42578125" customWidth="1"/>
    <col min="7" max="7" width="17" customWidth="1"/>
    <col min="8" max="8" width="51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1.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1.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1.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1.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1.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1.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4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54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54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54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58.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58.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3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4.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9.7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9.7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9.7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8.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8.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8.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8.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8.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8.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7.7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57.75" customHeight="1" x14ac:dyDescent="0.25">
      <c r="A57" s="7" t="s">
        <v>328</v>
      </c>
      <c r="B57" s="4" t="s">
        <v>329</v>
      </c>
      <c r="C57" s="4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57.7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57.7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57.7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0.2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53.25" customHeight="1" x14ac:dyDescent="0.25">
      <c r="A72" s="11" t="s">
        <v>119</v>
      </c>
      <c r="B72" s="4" t="s">
        <v>120</v>
      </c>
      <c r="C72" s="4" t="s">
        <v>121</v>
      </c>
      <c r="D72" s="10">
        <v>8627</v>
      </c>
      <c r="E72" s="10"/>
      <c r="F72" s="13">
        <v>1295.54</v>
      </c>
      <c r="G72" s="22">
        <v>7331.46</v>
      </c>
      <c r="H72" s="3"/>
    </row>
    <row r="73" spans="1:8" ht="53.25" customHeight="1" x14ac:dyDescent="0.25">
      <c r="A73" s="11" t="s">
        <v>122</v>
      </c>
      <c r="B73" s="4" t="s">
        <v>123</v>
      </c>
      <c r="C73" s="4" t="s">
        <v>124</v>
      </c>
      <c r="D73" s="10">
        <v>4680</v>
      </c>
      <c r="E73" s="10"/>
      <c r="F73" s="13">
        <v>433.83</v>
      </c>
      <c r="G73" s="22">
        <v>4066.17</v>
      </c>
      <c r="H73" s="3"/>
    </row>
    <row r="74" spans="1:8" ht="53.2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53.2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53.2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53.2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53.2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53.2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3.2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53.2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SUM(D72:D81)</f>
        <v>38845</v>
      </c>
      <c r="E82" s="35"/>
      <c r="F82" s="35">
        <f>SUM(F72:F81)</f>
        <v>2969.2199999999993</v>
      </c>
      <c r="G82" s="35">
        <f>SUM(G72:G81)</f>
        <v>35695.78</v>
      </c>
    </row>
    <row r="83" spans="1:8" x14ac:dyDescent="0.25">
      <c r="C83" s="2" t="s">
        <v>26</v>
      </c>
      <c r="D83" s="47">
        <f>SUM(D82+D68)</f>
        <v>46380.5</v>
      </c>
      <c r="E83" s="35">
        <f>SUM(E68)</f>
        <v>4904.78</v>
      </c>
      <c r="F83" s="35">
        <f>SUM(F82+F68)</f>
        <v>6098.98</v>
      </c>
      <c r="G83" s="35">
        <f>SUM(G82+G68)</f>
        <v>42690.96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46.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46.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46.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46.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46.5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46.5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46.5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46.5" customHeight="1" x14ac:dyDescent="0.25">
      <c r="A94" s="11" t="s">
        <v>168</v>
      </c>
      <c r="B94" s="11" t="s">
        <v>169</v>
      </c>
      <c r="C94" s="4" t="s">
        <v>170</v>
      </c>
      <c r="D94" s="10">
        <v>2867</v>
      </c>
      <c r="E94" s="10"/>
      <c r="F94" s="10">
        <v>62.5</v>
      </c>
      <c r="G94" s="22">
        <f>SUM(D94-F94)</f>
        <v>2804.5</v>
      </c>
      <c r="H94" s="3"/>
    </row>
    <row r="95" spans="1:8" ht="46.5" customHeight="1" x14ac:dyDescent="0.25">
      <c r="A95" s="11" t="s">
        <v>171</v>
      </c>
      <c r="B95" s="11" t="s">
        <v>172</v>
      </c>
      <c r="C95" s="4" t="s">
        <v>173</v>
      </c>
      <c r="D95" s="10">
        <v>1821.5</v>
      </c>
      <c r="E95" s="10">
        <v>83.14</v>
      </c>
      <c r="F95" s="10"/>
      <c r="G95" s="22">
        <f>SUM(D95+E95)</f>
        <v>1904.64</v>
      </c>
      <c r="H95" s="3"/>
    </row>
    <row r="96" spans="1:8" ht="46.5" customHeight="1" x14ac:dyDescent="0.25">
      <c r="A96" s="11" t="s">
        <v>174</v>
      </c>
      <c r="B96" s="11" t="s">
        <v>175</v>
      </c>
      <c r="C96" s="4" t="s">
        <v>173</v>
      </c>
      <c r="D96" s="10">
        <v>1821.5</v>
      </c>
      <c r="E96" s="10">
        <v>83.14</v>
      </c>
      <c r="F96" s="10"/>
      <c r="G96" s="22">
        <v>1904.64</v>
      </c>
      <c r="H96" s="3"/>
    </row>
    <row r="97" spans="1:8" ht="46.5" customHeight="1" x14ac:dyDescent="0.25">
      <c r="A97" s="11" t="s">
        <v>176</v>
      </c>
      <c r="B97" s="11" t="s">
        <v>177</v>
      </c>
      <c r="C97" s="4" t="s">
        <v>178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46.5" customHeight="1" x14ac:dyDescent="0.25">
      <c r="A98" s="11" t="s">
        <v>179</v>
      </c>
      <c r="B98" s="11" t="s">
        <v>180</v>
      </c>
      <c r="C98" s="4" t="s">
        <v>181</v>
      </c>
      <c r="D98" s="10">
        <v>3229</v>
      </c>
      <c r="E98" s="10"/>
      <c r="F98" s="10">
        <v>122.13</v>
      </c>
      <c r="G98" s="22">
        <v>3106.87</v>
      </c>
      <c r="H98" s="3"/>
    </row>
    <row r="99" spans="1:8" ht="46.5" customHeight="1" x14ac:dyDescent="0.25">
      <c r="A99" s="11" t="s">
        <v>182</v>
      </c>
      <c r="B99" s="11" t="s">
        <v>183</v>
      </c>
      <c r="C99" s="4" t="s">
        <v>265</v>
      </c>
      <c r="D99" s="10">
        <v>2774.5</v>
      </c>
      <c r="E99" s="10"/>
      <c r="F99" s="10">
        <v>23.03</v>
      </c>
      <c r="G99" s="22">
        <v>2751.47</v>
      </c>
      <c r="H99" s="3"/>
    </row>
    <row r="100" spans="1:8" ht="46.5" customHeight="1" x14ac:dyDescent="0.25">
      <c r="A100" s="11" t="s">
        <v>309</v>
      </c>
      <c r="B100" s="11" t="s">
        <v>310</v>
      </c>
      <c r="C100" s="5" t="s">
        <v>326</v>
      </c>
      <c r="D100" s="10">
        <v>2600</v>
      </c>
      <c r="E100" s="10"/>
      <c r="F100" s="10">
        <v>18.45</v>
      </c>
      <c r="G100" s="22">
        <v>2581.5500000000002</v>
      </c>
      <c r="H100" s="3"/>
    </row>
    <row r="101" spans="1:8" x14ac:dyDescent="0.25">
      <c r="C101" s="46" t="s">
        <v>26</v>
      </c>
      <c r="D101" s="49">
        <f>SUM(D87:D100)</f>
        <v>41166</v>
      </c>
      <c r="E101" s="31">
        <f>SUM(E87:E100)</f>
        <v>225.62</v>
      </c>
      <c r="F101" s="31">
        <f>SUM(F87:F100)</f>
        <v>1502.4</v>
      </c>
      <c r="G101" s="31">
        <f>SUM(G87:G100)</f>
        <v>39889.22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68.25" customHeight="1" x14ac:dyDescent="0.25">
      <c r="A105" s="7" t="s">
        <v>188</v>
      </c>
      <c r="B105" s="4" t="s">
        <v>189</v>
      </c>
      <c r="C105" s="4" t="s">
        <v>190</v>
      </c>
      <c r="D105" s="10">
        <v>3903</v>
      </c>
      <c r="E105" s="10"/>
      <c r="F105" s="10">
        <v>333.57</v>
      </c>
      <c r="G105" s="22">
        <v>3569.43</v>
      </c>
      <c r="H105" s="3"/>
    </row>
    <row r="106" spans="1:8" ht="68.25" customHeight="1" x14ac:dyDescent="0.25">
      <c r="A106" s="7" t="s">
        <v>191</v>
      </c>
      <c r="B106" s="4" t="s">
        <v>192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ht="68.25" customHeight="1" x14ac:dyDescent="0.25">
      <c r="A107" s="7" t="s">
        <v>194</v>
      </c>
      <c r="B107" s="4" t="s">
        <v>195</v>
      </c>
      <c r="C107" s="4" t="s">
        <v>193</v>
      </c>
      <c r="D107" s="10">
        <v>2408</v>
      </c>
      <c r="E107" s="10">
        <v>2.44</v>
      </c>
      <c r="F107" s="10"/>
      <c r="G107" s="22">
        <v>2410.44</v>
      </c>
      <c r="H107" s="3"/>
    </row>
    <row r="108" spans="1:8" x14ac:dyDescent="0.25">
      <c r="C108" s="12" t="s">
        <v>37</v>
      </c>
      <c r="D108" s="50">
        <f>SUM(D105:D107)</f>
        <v>8719</v>
      </c>
      <c r="E108" s="38">
        <f>SUM(E105:E107)</f>
        <v>4.88</v>
      </c>
      <c r="F108" s="38">
        <f>SUM(F105:F107)</f>
        <v>333.57</v>
      </c>
      <c r="G108" s="38">
        <f>SUM(G105:G107)</f>
        <v>8390.31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63.75" customHeight="1" x14ac:dyDescent="0.25">
      <c r="A112" s="7" t="s">
        <v>197</v>
      </c>
      <c r="B112" s="11" t="s">
        <v>198</v>
      </c>
      <c r="C112" s="4" t="s">
        <v>199</v>
      </c>
      <c r="D112" s="13">
        <v>1682.5</v>
      </c>
      <c r="E112" s="13">
        <v>104.04</v>
      </c>
      <c r="F112" s="13"/>
      <c r="G112" s="22">
        <v>1786.54</v>
      </c>
      <c r="H112" s="3"/>
    </row>
    <row r="113" spans="1:8" ht="63.75" customHeight="1" x14ac:dyDescent="0.25">
      <c r="A113" s="7" t="s">
        <v>200</v>
      </c>
      <c r="B113" s="11" t="s">
        <v>201</v>
      </c>
      <c r="C113" s="4" t="s">
        <v>202</v>
      </c>
      <c r="D113" s="13">
        <v>1238</v>
      </c>
      <c r="E113" s="13">
        <v>132.49</v>
      </c>
      <c r="F113" s="13"/>
      <c r="G113" s="22">
        <v>1370.49</v>
      </c>
      <c r="H113" s="3"/>
    </row>
    <row r="114" spans="1:8" ht="63.75" customHeight="1" x14ac:dyDescent="0.25">
      <c r="A114" s="7" t="s">
        <v>206</v>
      </c>
      <c r="B114" s="11" t="s">
        <v>207</v>
      </c>
      <c r="C114" s="4" t="s">
        <v>88</v>
      </c>
      <c r="D114" s="13">
        <v>2289.5</v>
      </c>
      <c r="E114" s="13">
        <v>29.74</v>
      </c>
      <c r="F114" s="13"/>
      <c r="G114" s="22">
        <v>2319.2399999999998</v>
      </c>
      <c r="H114" s="3"/>
    </row>
    <row r="115" spans="1:8" ht="63.75" customHeight="1" x14ac:dyDescent="0.25">
      <c r="A115" s="7" t="s">
        <v>208</v>
      </c>
      <c r="B115" s="11" t="s">
        <v>209</v>
      </c>
      <c r="C115" s="4" t="s">
        <v>210</v>
      </c>
      <c r="D115" s="13">
        <v>1638</v>
      </c>
      <c r="E115" s="13">
        <v>106.89</v>
      </c>
      <c r="F115" s="13"/>
      <c r="G115" s="22">
        <v>1744.89</v>
      </c>
      <c r="H115" s="3"/>
    </row>
    <row r="116" spans="1:8" x14ac:dyDescent="0.25">
      <c r="C116" s="12" t="s">
        <v>37</v>
      </c>
      <c r="D116" s="35">
        <f>SUM(D112:D115)</f>
        <v>6848</v>
      </c>
      <c r="E116" s="35">
        <f>SUM(E112:E115)</f>
        <v>373.16</v>
      </c>
      <c r="F116" s="35"/>
      <c r="G116" s="35">
        <f>SUM(G112:G115)</f>
        <v>7221.16</v>
      </c>
      <c r="H116" s="9"/>
    </row>
    <row r="117" spans="1:8" x14ac:dyDescent="0.25">
      <c r="C117" s="12" t="s">
        <v>26</v>
      </c>
      <c r="D117" s="47">
        <f>SUM(D116+D108+D101)</f>
        <v>56733</v>
      </c>
      <c r="E117" s="35">
        <f>SUM(E116+E108)</f>
        <v>378.04</v>
      </c>
      <c r="F117" s="35">
        <f>SUM(F108)</f>
        <v>333.57</v>
      </c>
      <c r="G117" s="35">
        <f>SUM(G116+G108)</f>
        <v>15611.47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ht="70.5" customHeight="1" x14ac:dyDescent="0.25">
      <c r="A121" s="7" t="s">
        <v>212</v>
      </c>
      <c r="B121" s="4" t="s">
        <v>213</v>
      </c>
      <c r="C121" s="4" t="s">
        <v>214</v>
      </c>
      <c r="D121" s="13">
        <v>8706</v>
      </c>
      <c r="E121" s="13"/>
      <c r="F121" s="13">
        <v>1312.41</v>
      </c>
      <c r="G121" s="22">
        <v>7393.59</v>
      </c>
      <c r="H121" s="3"/>
    </row>
    <row r="122" spans="1:8" ht="70.5" customHeight="1" x14ac:dyDescent="0.25">
      <c r="A122" s="7" t="s">
        <v>306</v>
      </c>
      <c r="B122" s="4" t="s">
        <v>216</v>
      </c>
      <c r="C122" s="4" t="s">
        <v>217</v>
      </c>
      <c r="D122" s="13">
        <v>4013.1</v>
      </c>
      <c r="E122" s="13"/>
      <c r="F122" s="13">
        <v>351.18</v>
      </c>
      <c r="G122" s="22">
        <f>D122-F122</f>
        <v>3661.92</v>
      </c>
      <c r="H122" s="3"/>
    </row>
    <row r="123" spans="1:8" ht="70.5" customHeight="1" x14ac:dyDescent="0.25">
      <c r="A123" s="7" t="s">
        <v>218</v>
      </c>
      <c r="B123" s="4" t="s">
        <v>219</v>
      </c>
      <c r="C123" s="4" t="s">
        <v>217</v>
      </c>
      <c r="D123" s="13">
        <v>4013.1</v>
      </c>
      <c r="E123" s="13"/>
      <c r="F123" s="13">
        <v>351.18</v>
      </c>
      <c r="G123" s="22">
        <f t="shared" ref="G123:G130" si="0">D123-F123</f>
        <v>3661.92</v>
      </c>
      <c r="H123" s="3"/>
    </row>
    <row r="124" spans="1:8" ht="70.5" customHeight="1" x14ac:dyDescent="0.25">
      <c r="A124" s="7" t="s">
        <v>220</v>
      </c>
      <c r="B124" s="4" t="s">
        <v>221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70.5" customHeight="1" x14ac:dyDescent="0.25">
      <c r="A125" s="7" t="s">
        <v>222</v>
      </c>
      <c r="B125" s="4" t="s">
        <v>223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0.5" customHeight="1" x14ac:dyDescent="0.25">
      <c r="A126" s="7" t="s">
        <v>226</v>
      </c>
      <c r="B126" s="4" t="s">
        <v>227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0.5" customHeight="1" x14ac:dyDescent="0.25">
      <c r="A127" s="7" t="s">
        <v>316</v>
      </c>
      <c r="B127" s="4" t="s">
        <v>315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0.5" customHeight="1" x14ac:dyDescent="0.25">
      <c r="A128" s="7" t="s">
        <v>228</v>
      </c>
      <c r="B128" s="4" t="s">
        <v>229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0.5" customHeight="1" x14ac:dyDescent="0.25">
      <c r="A129" s="7" t="s">
        <v>230</v>
      </c>
      <c r="B129" s="4" t="s">
        <v>231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ht="70.5" customHeight="1" x14ac:dyDescent="0.25">
      <c r="A130" s="7" t="s">
        <v>232</v>
      </c>
      <c r="B130" s="4" t="s">
        <v>233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x14ac:dyDescent="0.25">
      <c r="A131" s="16"/>
      <c r="B131" s="17"/>
      <c r="C131" s="2" t="s">
        <v>26</v>
      </c>
      <c r="D131" s="51">
        <f>SUM(D121:D130)</f>
        <v>44823.899999999994</v>
      </c>
      <c r="E131" s="39"/>
      <c r="F131" s="51">
        <f>SUM(F121:F130)</f>
        <v>4473.03</v>
      </c>
      <c r="G131" s="51">
        <f>SUM(G121:G130)</f>
        <v>40350.869999999988</v>
      </c>
      <c r="H131" s="9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2" t="s">
        <v>6</v>
      </c>
      <c r="H133" s="1" t="s">
        <v>7</v>
      </c>
    </row>
    <row r="134" spans="1:8" x14ac:dyDescent="0.25">
      <c r="A134" s="131" t="s">
        <v>234</v>
      </c>
      <c r="B134" s="131"/>
      <c r="C134" s="131"/>
      <c r="D134" s="131"/>
      <c r="E134" s="131"/>
      <c r="F134" s="131"/>
      <c r="G134" s="131"/>
      <c r="H134" s="131"/>
    </row>
    <row r="135" spans="1:8" ht="63.75" customHeight="1" x14ac:dyDescent="0.25">
      <c r="A135" s="41" t="s">
        <v>235</v>
      </c>
      <c r="B135" s="42" t="s">
        <v>236</v>
      </c>
      <c r="C135" s="42" t="s">
        <v>237</v>
      </c>
      <c r="D135" s="43">
        <v>7644</v>
      </c>
      <c r="E135" s="44"/>
      <c r="F135" s="43">
        <v>1085.57</v>
      </c>
      <c r="G135" s="45">
        <v>6558.43</v>
      </c>
      <c r="H135" s="44"/>
    </row>
    <row r="136" spans="1:8" ht="63.75" customHeight="1" x14ac:dyDescent="0.25">
      <c r="A136" s="11" t="s">
        <v>258</v>
      </c>
      <c r="B136" s="4" t="s">
        <v>257</v>
      </c>
      <c r="C136" s="4" t="s">
        <v>13</v>
      </c>
      <c r="D136" s="10">
        <v>2672</v>
      </c>
      <c r="E136" s="3"/>
      <c r="F136" s="10">
        <v>41.28</v>
      </c>
      <c r="G136" s="15">
        <v>2630.72</v>
      </c>
      <c r="H136" s="3"/>
    </row>
    <row r="137" spans="1:8" ht="63.75" customHeight="1" x14ac:dyDescent="0.25">
      <c r="A137" s="11" t="s">
        <v>238</v>
      </c>
      <c r="B137" s="4" t="s">
        <v>239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63.75" customHeight="1" x14ac:dyDescent="0.25">
      <c r="A138" s="11" t="s">
        <v>317</v>
      </c>
      <c r="B138" s="4" t="s">
        <v>318</v>
      </c>
      <c r="C138" s="4" t="s">
        <v>240</v>
      </c>
      <c r="D138" s="10">
        <v>4214</v>
      </c>
      <c r="E138" s="3"/>
      <c r="F138" s="10">
        <v>383.33</v>
      </c>
      <c r="G138" s="15">
        <f>D138-F138</f>
        <v>3830.67</v>
      </c>
      <c r="H138" s="34"/>
    </row>
    <row r="139" spans="1:8" ht="63.75" customHeight="1" x14ac:dyDescent="0.25">
      <c r="A139" s="11" t="s">
        <v>244</v>
      </c>
      <c r="B139" s="4" t="s">
        <v>245</v>
      </c>
      <c r="C139" s="4" t="s">
        <v>243</v>
      </c>
      <c r="D139" s="10">
        <v>3067.43</v>
      </c>
      <c r="E139" s="3"/>
      <c r="F139" s="10">
        <v>84.3</v>
      </c>
      <c r="G139" s="15">
        <f>D139-F139</f>
        <v>2983.1299999999997</v>
      </c>
      <c r="H139" s="3"/>
    </row>
    <row r="140" spans="1:8" ht="63.75" customHeight="1" x14ac:dyDescent="0.25">
      <c r="A140" s="11" t="s">
        <v>246</v>
      </c>
      <c r="B140" s="4" t="s">
        <v>247</v>
      </c>
      <c r="C140" s="4" t="s">
        <v>243</v>
      </c>
      <c r="D140" s="10">
        <v>3067.43</v>
      </c>
      <c r="E140" s="3"/>
      <c r="F140" s="10">
        <v>84.3</v>
      </c>
      <c r="G140" s="15">
        <f t="shared" ref="G140:G145" si="1">D140-F140</f>
        <v>2983.1299999999997</v>
      </c>
      <c r="H140" s="3"/>
    </row>
    <row r="141" spans="1:8" ht="63.75" customHeight="1" x14ac:dyDescent="0.25">
      <c r="A141" s="11" t="s">
        <v>248</v>
      </c>
      <c r="B141" s="4" t="s">
        <v>249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3.75" customHeight="1" x14ac:dyDescent="0.25">
      <c r="A142" s="11" t="s">
        <v>252</v>
      </c>
      <c r="B142" s="4" t="s">
        <v>253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3.75" customHeight="1" x14ac:dyDescent="0.25">
      <c r="A143" s="11" t="s">
        <v>266</v>
      </c>
      <c r="B143" s="4" t="s">
        <v>254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ht="63.75" customHeight="1" x14ac:dyDescent="0.25">
      <c r="A144" s="41" t="s">
        <v>259</v>
      </c>
      <c r="B144" s="42" t="s">
        <v>260</v>
      </c>
      <c r="C144" s="42" t="s">
        <v>243</v>
      </c>
      <c r="D144" s="10">
        <v>3067.43</v>
      </c>
      <c r="E144" s="44"/>
      <c r="F144" s="10">
        <v>84.3</v>
      </c>
      <c r="G144" s="15">
        <f t="shared" si="1"/>
        <v>2983.1299999999997</v>
      </c>
      <c r="H144" s="44"/>
    </row>
    <row r="145" spans="1:8" ht="63.75" customHeight="1" x14ac:dyDescent="0.25">
      <c r="A145" s="11" t="s">
        <v>312</v>
      </c>
      <c r="B145" s="4" t="s">
        <v>313</v>
      </c>
      <c r="C145" s="4" t="s">
        <v>243</v>
      </c>
      <c r="D145" s="10">
        <v>3067.43</v>
      </c>
      <c r="E145" s="3"/>
      <c r="F145" s="10">
        <v>84.3</v>
      </c>
      <c r="G145" s="15">
        <f t="shared" si="1"/>
        <v>2983.1299999999997</v>
      </c>
      <c r="H145" s="3"/>
    </row>
    <row r="146" spans="1:8" x14ac:dyDescent="0.25">
      <c r="A146" s="14"/>
      <c r="C146" s="29" t="s">
        <v>26</v>
      </c>
      <c r="D146" s="49">
        <f>SUM(D135:D145)</f>
        <v>40216.01</v>
      </c>
      <c r="E146" s="40"/>
      <c r="F146" s="49">
        <f>SUM(F135:F145)</f>
        <v>2483.6100000000006</v>
      </c>
      <c r="G146" s="49">
        <f>SUM(G135:G145)</f>
        <v>37732.400000000001</v>
      </c>
    </row>
    <row r="147" spans="1:8" x14ac:dyDescent="0.25">
      <c r="A147" s="32"/>
    </row>
    <row r="148" spans="1:8" x14ac:dyDescent="0.2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2" t="s">
        <v>6</v>
      </c>
      <c r="H148" s="1" t="s">
        <v>7</v>
      </c>
    </row>
    <row r="149" spans="1:8" ht="70.5" customHeight="1" x14ac:dyDescent="0.25">
      <c r="A149" s="7" t="s">
        <v>276</v>
      </c>
      <c r="B149" s="4" t="s">
        <v>275</v>
      </c>
      <c r="C149" s="4" t="s">
        <v>292</v>
      </c>
      <c r="D149" s="10">
        <v>611.52</v>
      </c>
      <c r="E149" s="13">
        <v>172.73</v>
      </c>
      <c r="F149" s="11"/>
      <c r="G149" s="22">
        <v>784.25</v>
      </c>
      <c r="H149" s="3"/>
    </row>
    <row r="150" spans="1:8" ht="70.5" customHeight="1" x14ac:dyDescent="0.25">
      <c r="A150" s="7" t="s">
        <v>277</v>
      </c>
      <c r="B150" s="4" t="s">
        <v>302</v>
      </c>
      <c r="C150" s="4" t="s">
        <v>293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70.5" customHeight="1" x14ac:dyDescent="0.25">
      <c r="A151" s="7" t="s">
        <v>278</v>
      </c>
      <c r="B151" s="4" t="s">
        <v>279</v>
      </c>
      <c r="C151" s="4" t="s">
        <v>294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70.5" customHeight="1" x14ac:dyDescent="0.25">
      <c r="A152" s="7" t="s">
        <v>280</v>
      </c>
      <c r="B152" s="4" t="s">
        <v>281</v>
      </c>
      <c r="C152" s="4" t="s">
        <v>295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70.5" customHeight="1" x14ac:dyDescent="0.25">
      <c r="A153" s="7" t="s">
        <v>282</v>
      </c>
      <c r="B153" s="4" t="s">
        <v>283</v>
      </c>
      <c r="C153" s="4" t="s">
        <v>296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70.5" customHeight="1" x14ac:dyDescent="0.25">
      <c r="A154" s="7" t="s">
        <v>284</v>
      </c>
      <c r="B154" s="4" t="s">
        <v>285</v>
      </c>
      <c r="C154" s="4" t="s">
        <v>297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70.5" customHeight="1" x14ac:dyDescent="0.25">
      <c r="A155" s="7" t="s">
        <v>286</v>
      </c>
      <c r="B155" s="4" t="s">
        <v>287</v>
      </c>
      <c r="C155" s="4" t="s">
        <v>298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70.5" customHeight="1" x14ac:dyDescent="0.25">
      <c r="A156" s="7" t="s">
        <v>288</v>
      </c>
      <c r="B156" s="4" t="s">
        <v>289</v>
      </c>
      <c r="C156" s="4" t="s">
        <v>299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ht="70.5" customHeight="1" x14ac:dyDescent="0.25">
      <c r="A157" s="7" t="s">
        <v>290</v>
      </c>
      <c r="B157" s="4" t="s">
        <v>291</v>
      </c>
      <c r="C157" s="4" t="s">
        <v>300</v>
      </c>
      <c r="D157" s="10">
        <v>611.52</v>
      </c>
      <c r="E157" s="13">
        <v>172.73</v>
      </c>
      <c r="F157" s="3"/>
      <c r="G157" s="22">
        <v>784.25</v>
      </c>
      <c r="H157" s="3"/>
    </row>
    <row r="158" spans="1:8" x14ac:dyDescent="0.25">
      <c r="C158" s="2" t="s">
        <v>26</v>
      </c>
      <c r="D158" s="47">
        <f>SUM(D149:D157)</f>
        <v>5503.68</v>
      </c>
      <c r="E158" s="35">
        <f>SUM(E149:E157)</f>
        <v>1554.57</v>
      </c>
      <c r="F158" s="35"/>
      <c r="G158" s="35">
        <f>SUM(G149:G157)</f>
        <v>7058.25</v>
      </c>
    </row>
  </sheetData>
  <mergeCells count="15">
    <mergeCell ref="A2:H2"/>
    <mergeCell ref="A12:H12"/>
    <mergeCell ref="A21:H21"/>
    <mergeCell ref="A27:H27"/>
    <mergeCell ref="A32:H32"/>
    <mergeCell ref="A104:H104"/>
    <mergeCell ref="A111:H111"/>
    <mergeCell ref="A120:H120"/>
    <mergeCell ref="A134:H134"/>
    <mergeCell ref="A37:H37"/>
    <mergeCell ref="A45:H45"/>
    <mergeCell ref="A55:H55"/>
    <mergeCell ref="A65:H65"/>
    <mergeCell ref="A71:H71"/>
    <mergeCell ref="A86:H86"/>
  </mergeCells>
  <pageMargins left="0.70866141732283472" right="0.70866141732283472" top="0.74803149606299213" bottom="0.74803149606299213" header="0.31496062992125984" footer="0.31496062992125984"/>
  <pageSetup scale="62" orientation="landscape" verticalDpi="0" r:id="rId1"/>
  <headerFooter>
    <oddHeader>&amp;CNOMINA DE EMPLEADOS DEL H. AYUNTAMIENTO DE ATENGO, JALISCO.
CORRESPONDIENTE AL PERIODO DE   01   AL   15  DE MARZO DE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1" max="16383" man="1"/>
    <brk id="117" max="16383" man="1"/>
    <brk id="131" max="16383" man="1"/>
    <brk id="14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opLeftCell="A88" zoomScaleNormal="100" workbookViewId="0">
      <selection activeCell="E102" sqref="E102"/>
    </sheetView>
  </sheetViews>
  <sheetFormatPr baseColWidth="10" defaultRowHeight="15" x14ac:dyDescent="0.25"/>
  <cols>
    <col min="1" max="1" width="41.140625" customWidth="1"/>
    <col min="2" max="2" width="12.85546875" customWidth="1"/>
    <col min="3" max="3" width="40.140625" customWidth="1"/>
    <col min="4" max="4" width="12.42578125" customWidth="1"/>
    <col min="5" max="5" width="12.28515625" customWidth="1"/>
    <col min="6" max="6" width="11.85546875" customWidth="1"/>
    <col min="7" max="7" width="13.7109375" customWidth="1"/>
    <col min="8" max="8" width="54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4.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4.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4.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4.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4.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4.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3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3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3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3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3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3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70.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6.7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6.7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6.7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6.7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5.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5.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5.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5.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5.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5.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7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57" customHeight="1" x14ac:dyDescent="0.25">
      <c r="A57" s="7" t="s">
        <v>328</v>
      </c>
      <c r="B57" s="4" t="s">
        <v>329</v>
      </c>
      <c r="C57" s="4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57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57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57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1.7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54.75" customHeight="1" x14ac:dyDescent="0.25">
      <c r="A72" s="11" t="s">
        <v>119</v>
      </c>
      <c r="B72" s="4" t="s">
        <v>120</v>
      </c>
      <c r="C72" s="4" t="s">
        <v>121</v>
      </c>
      <c r="D72" s="10">
        <v>8627</v>
      </c>
      <c r="E72" s="10"/>
      <c r="F72" s="13">
        <v>1295.54</v>
      </c>
      <c r="G72" s="22">
        <v>7331.46</v>
      </c>
      <c r="H72" s="3"/>
    </row>
    <row r="73" spans="1:8" ht="54.75" customHeight="1" x14ac:dyDescent="0.25">
      <c r="A73" s="11" t="s">
        <v>122</v>
      </c>
      <c r="B73" s="4" t="s">
        <v>123</v>
      </c>
      <c r="C73" s="4" t="s">
        <v>124</v>
      </c>
      <c r="D73" s="10">
        <v>4680</v>
      </c>
      <c r="E73" s="10"/>
      <c r="F73" s="13">
        <v>433.83</v>
      </c>
      <c r="G73" s="22">
        <v>4066.17</v>
      </c>
      <c r="H73" s="3"/>
    </row>
    <row r="74" spans="1:8" ht="54.7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54.7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54.7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54.7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54.7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54.7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4.7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54.7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SUM(D72:D81)</f>
        <v>38845</v>
      </c>
      <c r="E82" s="35"/>
      <c r="F82" s="35">
        <f>SUM(F72:F81)</f>
        <v>2969.2199999999993</v>
      </c>
      <c r="G82" s="35">
        <f>SUM(G72:G81)</f>
        <v>35695.78</v>
      </c>
    </row>
    <row r="83" spans="1:8" x14ac:dyDescent="0.25">
      <c r="C83" s="2" t="s">
        <v>26</v>
      </c>
      <c r="D83" s="47">
        <f>SUM(D82+D68)</f>
        <v>46380.5</v>
      </c>
      <c r="E83" s="35">
        <f>SUM(E68)</f>
        <v>4904.78</v>
      </c>
      <c r="F83" s="35">
        <f>SUM(F82+F68)</f>
        <v>6098.98</v>
      </c>
      <c r="G83" s="35">
        <f>SUM(G82+G68)</f>
        <v>42690.96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47.2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47.2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47.2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47.2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47.25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47.25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47.25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47.25" customHeight="1" x14ac:dyDescent="0.25">
      <c r="A94" s="11" t="s">
        <v>168</v>
      </c>
      <c r="B94" s="11" t="s">
        <v>169</v>
      </c>
      <c r="C94" s="4" t="s">
        <v>170</v>
      </c>
      <c r="D94" s="10">
        <v>2867</v>
      </c>
      <c r="E94" s="10"/>
      <c r="F94" s="10">
        <v>62.5</v>
      </c>
      <c r="G94" s="22">
        <f>SUM(D94-F94)</f>
        <v>2804.5</v>
      </c>
      <c r="H94" s="3"/>
    </row>
    <row r="95" spans="1:8" ht="47.25" customHeight="1" x14ac:dyDescent="0.25">
      <c r="A95" s="11" t="s">
        <v>171</v>
      </c>
      <c r="B95" s="11" t="s">
        <v>172</v>
      </c>
      <c r="C95" s="4" t="s">
        <v>173</v>
      </c>
      <c r="D95" s="10">
        <v>1821.5</v>
      </c>
      <c r="E95" s="10">
        <v>83.14</v>
      </c>
      <c r="F95" s="10"/>
      <c r="G95" s="22">
        <f>SUM(D95+E95)</f>
        <v>1904.64</v>
      </c>
      <c r="H95" s="3"/>
    </row>
    <row r="96" spans="1:8" ht="47.25" customHeight="1" x14ac:dyDescent="0.25">
      <c r="A96" s="11" t="s">
        <v>174</v>
      </c>
      <c r="B96" s="11" t="s">
        <v>175</v>
      </c>
      <c r="C96" s="4" t="s">
        <v>173</v>
      </c>
      <c r="D96" s="10">
        <v>1821.5</v>
      </c>
      <c r="E96" s="10">
        <v>83.14</v>
      </c>
      <c r="F96" s="10"/>
      <c r="G96" s="22">
        <v>1904.64</v>
      </c>
      <c r="H96" s="3"/>
    </row>
    <row r="97" spans="1:8" ht="47.25" customHeight="1" x14ac:dyDescent="0.25">
      <c r="A97" s="11" t="s">
        <v>176</v>
      </c>
      <c r="B97" s="11" t="s">
        <v>177</v>
      </c>
      <c r="C97" s="4" t="s">
        <v>178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47.25" customHeight="1" x14ac:dyDescent="0.25">
      <c r="A98" s="11" t="s">
        <v>179</v>
      </c>
      <c r="B98" s="11" t="s">
        <v>180</v>
      </c>
      <c r="C98" s="4" t="s">
        <v>181</v>
      </c>
      <c r="D98" s="10">
        <v>3229</v>
      </c>
      <c r="E98" s="10"/>
      <c r="F98" s="10">
        <v>122.13</v>
      </c>
      <c r="G98" s="22">
        <v>3106.87</v>
      </c>
      <c r="H98" s="3"/>
    </row>
    <row r="99" spans="1:8" ht="47.25" customHeight="1" x14ac:dyDescent="0.25">
      <c r="A99" s="11" t="s">
        <v>182</v>
      </c>
      <c r="B99" s="11" t="s">
        <v>183</v>
      </c>
      <c r="C99" s="4" t="s">
        <v>265</v>
      </c>
      <c r="D99" s="10">
        <v>2774.5</v>
      </c>
      <c r="E99" s="10"/>
      <c r="F99" s="10">
        <v>23.03</v>
      </c>
      <c r="G99" s="22">
        <v>2751.47</v>
      </c>
      <c r="H99" s="3"/>
    </row>
    <row r="100" spans="1:8" ht="47.25" customHeight="1" x14ac:dyDescent="0.25">
      <c r="A100" s="11" t="s">
        <v>309</v>
      </c>
      <c r="B100" s="11" t="s">
        <v>310</v>
      </c>
      <c r="C100" s="5" t="s">
        <v>326</v>
      </c>
      <c r="D100" s="10">
        <v>2600</v>
      </c>
      <c r="E100" s="10"/>
      <c r="F100" s="10">
        <v>18.45</v>
      </c>
      <c r="G100" s="22">
        <v>2581.5500000000002</v>
      </c>
      <c r="H100" s="3"/>
    </row>
    <row r="101" spans="1:8" x14ac:dyDescent="0.25">
      <c r="C101" s="46" t="s">
        <v>26</v>
      </c>
      <c r="D101" s="49">
        <f>SUM(D87:D100)</f>
        <v>41166</v>
      </c>
      <c r="E101" s="31">
        <f>SUM(E87:E100)</f>
        <v>225.62</v>
      </c>
      <c r="F101" s="31">
        <f>SUM(F87:F100)</f>
        <v>1502.4</v>
      </c>
      <c r="G101" s="31">
        <f>SUM(G87:G100)</f>
        <v>39889.22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57" customHeight="1" x14ac:dyDescent="0.25">
      <c r="A105" s="7" t="s">
        <v>188</v>
      </c>
      <c r="B105" s="4" t="s">
        <v>189</v>
      </c>
      <c r="C105" s="4" t="s">
        <v>190</v>
      </c>
      <c r="D105" s="10">
        <v>3903</v>
      </c>
      <c r="E105" s="10"/>
      <c r="F105" s="10">
        <v>333.57</v>
      </c>
      <c r="G105" s="22">
        <v>3569.43</v>
      </c>
      <c r="H105" s="3"/>
    </row>
    <row r="106" spans="1:8" ht="57" customHeight="1" x14ac:dyDescent="0.25">
      <c r="A106" s="7" t="s">
        <v>191</v>
      </c>
      <c r="B106" s="4" t="s">
        <v>192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ht="57" customHeight="1" x14ac:dyDescent="0.25">
      <c r="A107" s="7" t="s">
        <v>194</v>
      </c>
      <c r="B107" s="4" t="s">
        <v>195</v>
      </c>
      <c r="C107" s="4" t="s">
        <v>193</v>
      </c>
      <c r="D107" s="10">
        <v>2408</v>
      </c>
      <c r="E107" s="10">
        <v>2.44</v>
      </c>
      <c r="F107" s="10"/>
      <c r="G107" s="22">
        <v>2410.44</v>
      </c>
      <c r="H107" s="3"/>
    </row>
    <row r="108" spans="1:8" x14ac:dyDescent="0.25">
      <c r="C108" s="12" t="s">
        <v>37</v>
      </c>
      <c r="D108" s="50">
        <f>SUM(D105:D107)</f>
        <v>8719</v>
      </c>
      <c r="E108" s="38">
        <f>SUM(E105:E107)</f>
        <v>4.88</v>
      </c>
      <c r="F108" s="38">
        <f>SUM(F105:F107)</f>
        <v>333.57</v>
      </c>
      <c r="G108" s="38">
        <f>SUM(G105:G107)</f>
        <v>8390.31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60.75" customHeight="1" x14ac:dyDescent="0.25">
      <c r="A112" s="7" t="s">
        <v>197</v>
      </c>
      <c r="B112" s="11" t="s">
        <v>198</v>
      </c>
      <c r="C112" s="4" t="s">
        <v>199</v>
      </c>
      <c r="D112" s="13">
        <v>1682.5</v>
      </c>
      <c r="E112" s="13">
        <v>104.04</v>
      </c>
      <c r="F112" s="13"/>
      <c r="G112" s="22">
        <v>1786.54</v>
      </c>
      <c r="H112" s="3"/>
    </row>
    <row r="113" spans="1:8" ht="60.75" customHeight="1" x14ac:dyDescent="0.25">
      <c r="A113" s="7" t="s">
        <v>200</v>
      </c>
      <c r="B113" s="11" t="s">
        <v>201</v>
      </c>
      <c r="C113" s="4" t="s">
        <v>202</v>
      </c>
      <c r="D113" s="13">
        <v>1238</v>
      </c>
      <c r="E113" s="13">
        <v>132.49</v>
      </c>
      <c r="F113" s="13"/>
      <c r="G113" s="22">
        <v>1370.49</v>
      </c>
      <c r="H113" s="3"/>
    </row>
    <row r="114" spans="1:8" ht="60.75" customHeight="1" x14ac:dyDescent="0.25">
      <c r="A114" s="7" t="s">
        <v>206</v>
      </c>
      <c r="B114" s="11" t="s">
        <v>207</v>
      </c>
      <c r="C114" s="4" t="s">
        <v>88</v>
      </c>
      <c r="D114" s="13">
        <v>2289.5</v>
      </c>
      <c r="E114" s="13">
        <v>29.74</v>
      </c>
      <c r="F114" s="13"/>
      <c r="G114" s="22">
        <v>2319.2399999999998</v>
      </c>
      <c r="H114" s="3"/>
    </row>
    <row r="115" spans="1:8" ht="60.75" customHeight="1" x14ac:dyDescent="0.25">
      <c r="A115" s="7" t="s">
        <v>208</v>
      </c>
      <c r="B115" s="11" t="s">
        <v>209</v>
      </c>
      <c r="C115" s="4" t="s">
        <v>210</v>
      </c>
      <c r="D115" s="13">
        <v>1638</v>
      </c>
      <c r="E115" s="13">
        <v>106.89</v>
      </c>
      <c r="F115" s="13"/>
      <c r="G115" s="22">
        <v>1744.89</v>
      </c>
      <c r="H115" s="3"/>
    </row>
    <row r="116" spans="1:8" x14ac:dyDescent="0.25">
      <c r="C116" s="12" t="s">
        <v>37</v>
      </c>
      <c r="D116" s="35">
        <f>SUM(D112:D115)</f>
        <v>6848</v>
      </c>
      <c r="E116" s="35">
        <f>SUM(E112:E115)</f>
        <v>373.16</v>
      </c>
      <c r="F116" s="35"/>
      <c r="G116" s="35">
        <f>SUM(G112:G115)</f>
        <v>7221.16</v>
      </c>
      <c r="H116" s="9"/>
    </row>
    <row r="117" spans="1:8" x14ac:dyDescent="0.25">
      <c r="C117" s="12" t="s">
        <v>26</v>
      </c>
      <c r="D117" s="47">
        <f>SUM(D116+D108+D101)</f>
        <v>56733</v>
      </c>
      <c r="E117" s="35">
        <f>SUM(E116+E108)</f>
        <v>378.04</v>
      </c>
      <c r="F117" s="35">
        <f>SUM(F108)</f>
        <v>333.57</v>
      </c>
      <c r="G117" s="35">
        <f>SUM(G116+G108)</f>
        <v>15611.47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ht="63" customHeight="1" x14ac:dyDescent="0.25">
      <c r="A121" s="7" t="s">
        <v>212</v>
      </c>
      <c r="B121" s="4" t="s">
        <v>213</v>
      </c>
      <c r="C121" s="4" t="s">
        <v>214</v>
      </c>
      <c r="D121" s="13">
        <v>8706</v>
      </c>
      <c r="E121" s="13"/>
      <c r="F121" s="13">
        <v>1312.41</v>
      </c>
      <c r="G121" s="22">
        <v>7393.59</v>
      </c>
      <c r="H121" s="3"/>
    </row>
    <row r="122" spans="1:8" ht="63" customHeight="1" x14ac:dyDescent="0.25">
      <c r="A122" s="7" t="s">
        <v>306</v>
      </c>
      <c r="B122" s="4" t="s">
        <v>216</v>
      </c>
      <c r="C122" s="4" t="s">
        <v>217</v>
      </c>
      <c r="D122" s="13">
        <v>4013.1</v>
      </c>
      <c r="E122" s="13"/>
      <c r="F122" s="13">
        <v>351.18</v>
      </c>
      <c r="G122" s="22">
        <f>D122-F122</f>
        <v>3661.92</v>
      </c>
      <c r="H122" s="3"/>
    </row>
    <row r="123" spans="1:8" ht="63" customHeight="1" x14ac:dyDescent="0.25">
      <c r="A123" s="7" t="s">
        <v>218</v>
      </c>
      <c r="B123" s="4" t="s">
        <v>219</v>
      </c>
      <c r="C123" s="4" t="s">
        <v>217</v>
      </c>
      <c r="D123" s="13">
        <v>4013.1</v>
      </c>
      <c r="E123" s="13"/>
      <c r="F123" s="13">
        <v>351.18</v>
      </c>
      <c r="G123" s="22">
        <f t="shared" ref="G123:G130" si="0">D123-F123</f>
        <v>3661.92</v>
      </c>
      <c r="H123" s="3"/>
    </row>
    <row r="124" spans="1:8" ht="63" customHeight="1" x14ac:dyDescent="0.25">
      <c r="A124" s="7" t="s">
        <v>220</v>
      </c>
      <c r="B124" s="4" t="s">
        <v>221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63" customHeight="1" x14ac:dyDescent="0.25">
      <c r="A125" s="7" t="s">
        <v>222</v>
      </c>
      <c r="B125" s="4" t="s">
        <v>223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63" customHeight="1" x14ac:dyDescent="0.25">
      <c r="A126" s="7" t="s">
        <v>226</v>
      </c>
      <c r="B126" s="4" t="s">
        <v>227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63" customHeight="1" x14ac:dyDescent="0.25">
      <c r="A127" s="7" t="s">
        <v>316</v>
      </c>
      <c r="B127" s="4" t="s">
        <v>315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63" customHeight="1" x14ac:dyDescent="0.25">
      <c r="A128" s="7" t="s">
        <v>228</v>
      </c>
      <c r="B128" s="4" t="s">
        <v>229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63" customHeight="1" x14ac:dyDescent="0.25">
      <c r="A129" s="7" t="s">
        <v>230</v>
      </c>
      <c r="B129" s="4" t="s">
        <v>231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ht="63" customHeight="1" x14ac:dyDescent="0.25">
      <c r="A130" s="7" t="s">
        <v>232</v>
      </c>
      <c r="B130" s="4" t="s">
        <v>233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x14ac:dyDescent="0.25">
      <c r="A131" s="16"/>
      <c r="B131" s="17"/>
      <c r="C131" s="2" t="s">
        <v>26</v>
      </c>
      <c r="D131" s="51">
        <f>SUM(D121:D130)</f>
        <v>44823.899999999994</v>
      </c>
      <c r="E131" s="39"/>
      <c r="F131" s="51">
        <f>SUM(F121:F130)</f>
        <v>4473.03</v>
      </c>
      <c r="G131" s="51">
        <f>SUM(G121:G130)</f>
        <v>40350.869999999988</v>
      </c>
      <c r="H131" s="9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2" t="s">
        <v>6</v>
      </c>
      <c r="H133" s="1" t="s">
        <v>7</v>
      </c>
    </row>
    <row r="134" spans="1:8" x14ac:dyDescent="0.25">
      <c r="A134" s="131" t="s">
        <v>234</v>
      </c>
      <c r="B134" s="131"/>
      <c r="C134" s="131"/>
      <c r="D134" s="131"/>
      <c r="E134" s="131"/>
      <c r="F134" s="131"/>
      <c r="G134" s="131"/>
      <c r="H134" s="131"/>
    </row>
    <row r="135" spans="1:8" ht="61.5" customHeight="1" x14ac:dyDescent="0.25">
      <c r="A135" s="41" t="s">
        <v>235</v>
      </c>
      <c r="B135" s="42" t="s">
        <v>236</v>
      </c>
      <c r="C135" s="42" t="s">
        <v>237</v>
      </c>
      <c r="D135" s="43">
        <v>7644</v>
      </c>
      <c r="E135" s="44"/>
      <c r="F135" s="43">
        <v>1085.57</v>
      </c>
      <c r="G135" s="45">
        <v>6558.43</v>
      </c>
      <c r="H135" s="44"/>
    </row>
    <row r="136" spans="1:8" ht="61.5" customHeight="1" x14ac:dyDescent="0.25">
      <c r="A136" s="11" t="s">
        <v>258</v>
      </c>
      <c r="B136" s="4" t="s">
        <v>257</v>
      </c>
      <c r="C136" s="4" t="s">
        <v>13</v>
      </c>
      <c r="D136" s="10">
        <v>2672</v>
      </c>
      <c r="E136" s="3"/>
      <c r="F136" s="10">
        <v>41.28</v>
      </c>
      <c r="G136" s="15">
        <v>2630.72</v>
      </c>
      <c r="H136" s="3"/>
    </row>
    <row r="137" spans="1:8" ht="61.5" customHeight="1" x14ac:dyDescent="0.25">
      <c r="A137" s="11" t="s">
        <v>238</v>
      </c>
      <c r="B137" s="4" t="s">
        <v>239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61.5" customHeight="1" x14ac:dyDescent="0.25">
      <c r="A138" s="11" t="s">
        <v>317</v>
      </c>
      <c r="B138" s="4" t="s">
        <v>318</v>
      </c>
      <c r="C138" s="4" t="s">
        <v>240</v>
      </c>
      <c r="D138" s="10">
        <v>4214</v>
      </c>
      <c r="E138" s="3"/>
      <c r="F138" s="10">
        <v>383.33</v>
      </c>
      <c r="G138" s="15">
        <f>D138-F138</f>
        <v>3830.67</v>
      </c>
      <c r="H138" s="34"/>
    </row>
    <row r="139" spans="1:8" ht="61.5" customHeight="1" x14ac:dyDescent="0.25">
      <c r="A139" s="11" t="s">
        <v>244</v>
      </c>
      <c r="B139" s="4" t="s">
        <v>245</v>
      </c>
      <c r="C139" s="4" t="s">
        <v>243</v>
      </c>
      <c r="D139" s="10">
        <v>3067.43</v>
      </c>
      <c r="E139" s="3"/>
      <c r="F139" s="10">
        <v>84.3</v>
      </c>
      <c r="G139" s="15">
        <f>D139-F139</f>
        <v>2983.1299999999997</v>
      </c>
      <c r="H139" s="3"/>
    </row>
    <row r="140" spans="1:8" ht="61.5" customHeight="1" x14ac:dyDescent="0.25">
      <c r="A140" s="11" t="s">
        <v>246</v>
      </c>
      <c r="B140" s="4" t="s">
        <v>247</v>
      </c>
      <c r="C140" s="4" t="s">
        <v>243</v>
      </c>
      <c r="D140" s="10">
        <v>3067.43</v>
      </c>
      <c r="E140" s="3"/>
      <c r="F140" s="10">
        <v>84.3</v>
      </c>
      <c r="G140" s="15">
        <f t="shared" ref="G140:G145" si="1">D140-F140</f>
        <v>2983.1299999999997</v>
      </c>
      <c r="H140" s="3"/>
    </row>
    <row r="141" spans="1:8" ht="61.5" customHeight="1" x14ac:dyDescent="0.25">
      <c r="A141" s="11" t="s">
        <v>248</v>
      </c>
      <c r="B141" s="4" t="s">
        <v>249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1.5" customHeight="1" x14ac:dyDescent="0.25">
      <c r="A142" s="11" t="s">
        <v>252</v>
      </c>
      <c r="B142" s="4" t="s">
        <v>253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1.5" customHeight="1" x14ac:dyDescent="0.25">
      <c r="A143" s="11" t="s">
        <v>266</v>
      </c>
      <c r="B143" s="4" t="s">
        <v>254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ht="61.5" customHeight="1" x14ac:dyDescent="0.25">
      <c r="A144" s="41" t="s">
        <v>259</v>
      </c>
      <c r="B144" s="42" t="s">
        <v>260</v>
      </c>
      <c r="C144" s="42" t="s">
        <v>243</v>
      </c>
      <c r="D144" s="10">
        <v>3067.43</v>
      </c>
      <c r="E144" s="44"/>
      <c r="F144" s="10">
        <v>84.3</v>
      </c>
      <c r="G144" s="15">
        <f t="shared" si="1"/>
        <v>2983.1299999999997</v>
      </c>
      <c r="H144" s="44"/>
    </row>
    <row r="145" spans="1:8" ht="61.5" customHeight="1" x14ac:dyDescent="0.25">
      <c r="A145" s="11" t="s">
        <v>312</v>
      </c>
      <c r="B145" s="4" t="s">
        <v>313</v>
      </c>
      <c r="C145" s="4" t="s">
        <v>243</v>
      </c>
      <c r="D145" s="10">
        <v>3067.43</v>
      </c>
      <c r="E145" s="3"/>
      <c r="F145" s="10">
        <v>84.3</v>
      </c>
      <c r="G145" s="15">
        <f t="shared" si="1"/>
        <v>2983.1299999999997</v>
      </c>
      <c r="H145" s="3"/>
    </row>
    <row r="146" spans="1:8" x14ac:dyDescent="0.25">
      <c r="A146" s="14"/>
      <c r="C146" s="29" t="s">
        <v>26</v>
      </c>
      <c r="D146" s="49">
        <f>SUM(D135:D145)</f>
        <v>40216.01</v>
      </c>
      <c r="E146" s="40"/>
      <c r="F146" s="49">
        <f>SUM(F135:F145)</f>
        <v>2483.6100000000006</v>
      </c>
      <c r="G146" s="49">
        <f>SUM(G135:G145)</f>
        <v>37732.400000000001</v>
      </c>
    </row>
    <row r="147" spans="1:8" x14ac:dyDescent="0.25">
      <c r="A147" s="32"/>
    </row>
    <row r="148" spans="1:8" x14ac:dyDescent="0.2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2" t="s">
        <v>6</v>
      </c>
      <c r="H148" s="1" t="s">
        <v>7</v>
      </c>
    </row>
    <row r="149" spans="1:8" ht="60.75" customHeight="1" x14ac:dyDescent="0.25">
      <c r="A149" s="7" t="s">
        <v>276</v>
      </c>
      <c r="B149" s="4" t="s">
        <v>275</v>
      </c>
      <c r="C149" s="4" t="s">
        <v>292</v>
      </c>
      <c r="D149" s="10">
        <v>611.52</v>
      </c>
      <c r="E149" s="13">
        <v>172.73</v>
      </c>
      <c r="F149" s="11"/>
      <c r="G149" s="22">
        <v>784.25</v>
      </c>
      <c r="H149" s="3"/>
    </row>
    <row r="150" spans="1:8" ht="60.75" customHeight="1" x14ac:dyDescent="0.25">
      <c r="A150" s="7" t="s">
        <v>277</v>
      </c>
      <c r="B150" s="4" t="s">
        <v>302</v>
      </c>
      <c r="C150" s="4" t="s">
        <v>293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60.75" customHeight="1" x14ac:dyDescent="0.25">
      <c r="A151" s="7" t="s">
        <v>278</v>
      </c>
      <c r="B151" s="4" t="s">
        <v>279</v>
      </c>
      <c r="C151" s="4" t="s">
        <v>294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0.75" customHeight="1" x14ac:dyDescent="0.25">
      <c r="A152" s="7" t="s">
        <v>280</v>
      </c>
      <c r="B152" s="4" t="s">
        <v>281</v>
      </c>
      <c r="C152" s="4" t="s">
        <v>295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60.75" customHeight="1" x14ac:dyDescent="0.25">
      <c r="A153" s="7" t="s">
        <v>282</v>
      </c>
      <c r="B153" s="4" t="s">
        <v>283</v>
      </c>
      <c r="C153" s="4" t="s">
        <v>296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60.75" customHeight="1" x14ac:dyDescent="0.25">
      <c r="A154" s="7" t="s">
        <v>284</v>
      </c>
      <c r="B154" s="4" t="s">
        <v>285</v>
      </c>
      <c r="C154" s="4" t="s">
        <v>297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60.75" customHeight="1" x14ac:dyDescent="0.25">
      <c r="A155" s="7" t="s">
        <v>286</v>
      </c>
      <c r="B155" s="4" t="s">
        <v>287</v>
      </c>
      <c r="C155" s="4" t="s">
        <v>298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60.75" customHeight="1" x14ac:dyDescent="0.25">
      <c r="A156" s="7" t="s">
        <v>288</v>
      </c>
      <c r="B156" s="4" t="s">
        <v>289</v>
      </c>
      <c r="C156" s="4" t="s">
        <v>299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ht="60.75" customHeight="1" x14ac:dyDescent="0.25">
      <c r="A157" s="7" t="s">
        <v>290</v>
      </c>
      <c r="B157" s="4" t="s">
        <v>291</v>
      </c>
      <c r="C157" s="4" t="s">
        <v>300</v>
      </c>
      <c r="D157" s="10">
        <v>611.52</v>
      </c>
      <c r="E157" s="13">
        <v>172.73</v>
      </c>
      <c r="F157" s="3"/>
      <c r="G157" s="22">
        <v>784.25</v>
      </c>
      <c r="H157" s="3"/>
    </row>
    <row r="158" spans="1:8" x14ac:dyDescent="0.25">
      <c r="C158" s="2" t="s">
        <v>26</v>
      </c>
      <c r="D158" s="47">
        <f>SUM(D149:D157)</f>
        <v>5503.68</v>
      </c>
      <c r="E158" s="35">
        <f>SUM(E149:E157)</f>
        <v>1554.57</v>
      </c>
      <c r="F158" s="35"/>
      <c r="G158" s="35">
        <f>SUM(G149:G157)</f>
        <v>7058.25</v>
      </c>
    </row>
  </sheetData>
  <mergeCells count="15">
    <mergeCell ref="A111:H111"/>
    <mergeCell ref="A120:H120"/>
    <mergeCell ref="A134:H134"/>
    <mergeCell ref="A45:H45"/>
    <mergeCell ref="A55:H55"/>
    <mergeCell ref="A65:H65"/>
    <mergeCell ref="A71:H71"/>
    <mergeCell ref="A86:H86"/>
    <mergeCell ref="A104:H104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headerFooter>
    <oddHeader>&amp;CNOMINA DE EMPLEADOS DEL H. AYUNTAMIENTO DE ATENGO, JAL.
CORRESPONDIENTE AL PERIODO DEL  15  AL   31 DE  MARZO DE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1" max="16383" man="1"/>
    <brk id="117" max="16383" man="1"/>
    <brk id="131" max="7" man="1"/>
    <brk id="146" max="7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88" zoomScaleNormal="100" workbookViewId="0">
      <selection activeCell="E101" sqref="E101"/>
    </sheetView>
  </sheetViews>
  <sheetFormatPr baseColWidth="10" defaultRowHeight="15" x14ac:dyDescent="0.25"/>
  <cols>
    <col min="1" max="1" width="39" customWidth="1"/>
    <col min="2" max="2" width="13.42578125" customWidth="1"/>
    <col min="3" max="3" width="38.28515625" customWidth="1"/>
    <col min="4" max="4" width="12.28515625" customWidth="1"/>
    <col min="5" max="5" width="12.7109375" customWidth="1"/>
    <col min="6" max="6" width="12.28515625" customWidth="1"/>
    <col min="7" max="7" width="13.140625" customWidth="1"/>
    <col min="8" max="8" width="50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3.7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3.7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3.7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3.7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3.7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3.7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1.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1.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1.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1.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3.7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3.7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6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3.7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5.2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5.2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5.2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7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7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7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7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7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7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8.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58.5" customHeight="1" x14ac:dyDescent="0.25">
      <c r="A57" s="7" t="s">
        <v>328</v>
      </c>
      <c r="B57" s="4" t="s">
        <v>329</v>
      </c>
      <c r="C57" s="4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58.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58.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58.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1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57.75" customHeight="1" x14ac:dyDescent="0.25">
      <c r="A72" s="11" t="s">
        <v>119</v>
      </c>
      <c r="B72" s="4" t="s">
        <v>120</v>
      </c>
      <c r="C72" s="4" t="s">
        <v>121</v>
      </c>
      <c r="D72" s="10">
        <v>8627</v>
      </c>
      <c r="E72" s="10"/>
      <c r="F72" s="13">
        <v>1295.54</v>
      </c>
      <c r="G72" s="22">
        <v>7331.46</v>
      </c>
      <c r="H72" s="3"/>
    </row>
    <row r="73" spans="1:8" ht="57.75" customHeight="1" x14ac:dyDescent="0.25">
      <c r="A73" s="11" t="s">
        <v>122</v>
      </c>
      <c r="B73" s="4" t="s">
        <v>123</v>
      </c>
      <c r="C73" s="4" t="s">
        <v>124</v>
      </c>
      <c r="D73" s="10">
        <v>4680</v>
      </c>
      <c r="E73" s="10"/>
      <c r="F73" s="13">
        <v>433.83</v>
      </c>
      <c r="G73" s="22">
        <v>4066.17</v>
      </c>
      <c r="H73" s="3"/>
    </row>
    <row r="74" spans="1:8" ht="57.7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57.7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57.7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57.7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57.7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57.7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7.7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57.7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SUM(D72:D81)</f>
        <v>38845</v>
      </c>
      <c r="E82" s="35"/>
      <c r="F82" s="35">
        <f>SUM(F72:F81)</f>
        <v>2969.2199999999993</v>
      </c>
      <c r="G82" s="35">
        <f>SUM(G72:G81)</f>
        <v>35695.78</v>
      </c>
    </row>
    <row r="83" spans="1:8" x14ac:dyDescent="0.25">
      <c r="C83" s="2" t="s">
        <v>26</v>
      </c>
      <c r="D83" s="47">
        <f>SUM(D82+D68)</f>
        <v>46380.5</v>
      </c>
      <c r="E83" s="35">
        <f>SUM(E68)</f>
        <v>4904.78</v>
      </c>
      <c r="F83" s="35">
        <f>SUM(F82+F68)</f>
        <v>6098.98</v>
      </c>
      <c r="G83" s="35">
        <f>SUM(G82+G68)</f>
        <v>42690.96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53.2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53.2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53.2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53.2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53.25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3.25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3.25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3.25" customHeight="1" x14ac:dyDescent="0.25">
      <c r="A94" s="11" t="s">
        <v>171</v>
      </c>
      <c r="B94" s="11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53.25" customHeight="1" x14ac:dyDescent="0.25">
      <c r="A95" s="11" t="s">
        <v>174</v>
      </c>
      <c r="B95" s="11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53.25" customHeight="1" x14ac:dyDescent="0.25">
      <c r="A96" s="11" t="s">
        <v>176</v>
      </c>
      <c r="B96" s="11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3.25" customHeight="1" x14ac:dyDescent="0.25">
      <c r="A97" s="11" t="s">
        <v>179</v>
      </c>
      <c r="B97" s="11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3.25" customHeight="1" x14ac:dyDescent="0.25">
      <c r="A98" s="11" t="s">
        <v>182</v>
      </c>
      <c r="B98" s="11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53.25" customHeight="1" x14ac:dyDescent="0.25">
      <c r="A99" s="11" t="s">
        <v>309</v>
      </c>
      <c r="B99" s="11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SUM(D87:D99)</f>
        <v>38299</v>
      </c>
      <c r="E100" s="31">
        <f>SUM(E87:E99)</f>
        <v>225.62</v>
      </c>
      <c r="F100" s="31">
        <f>SUM(F87:F99)</f>
        <v>1439.9</v>
      </c>
      <c r="G100" s="31">
        <f>SUM(G87:G99)</f>
        <v>37084.720000000001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58.5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58.5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58.5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1.5" customHeight="1" x14ac:dyDescent="0.25">
      <c r="A111" s="7" t="s">
        <v>197</v>
      </c>
      <c r="B111" s="11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61.5" customHeight="1" x14ac:dyDescent="0.25">
      <c r="A112" s="7" t="s">
        <v>200</v>
      </c>
      <c r="B112" s="11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61.5" customHeight="1" x14ac:dyDescent="0.25">
      <c r="A113" s="7" t="s">
        <v>206</v>
      </c>
      <c r="B113" s="11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61.5" customHeight="1" x14ac:dyDescent="0.25">
      <c r="A114" s="7" t="s">
        <v>208</v>
      </c>
      <c r="B114" s="11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SUM(D115+D107+D100)</f>
        <v>53866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68.25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68.25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68.25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68.25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68.25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68.25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68.25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68.25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68.25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68.25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61.5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61.5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61.5" customHeight="1" x14ac:dyDescent="0.25">
      <c r="A136" s="11" t="s">
        <v>238</v>
      </c>
      <c r="B136" s="4" t="s">
        <v>239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61.5" customHeight="1" x14ac:dyDescent="0.25">
      <c r="A137" s="11" t="s">
        <v>317</v>
      </c>
      <c r="B137" s="4" t="s">
        <v>318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61.5" customHeight="1" x14ac:dyDescent="0.25">
      <c r="A138" s="11" t="s">
        <v>244</v>
      </c>
      <c r="B138" s="4" t="s">
        <v>245</v>
      </c>
      <c r="C138" s="4" t="s">
        <v>243</v>
      </c>
      <c r="D138" s="10">
        <v>3067.43</v>
      </c>
      <c r="E138" s="3"/>
      <c r="F138" s="10">
        <v>84.3</v>
      </c>
      <c r="G138" s="15">
        <f>D138-F138</f>
        <v>2983.1299999999997</v>
      </c>
      <c r="H138" s="3"/>
    </row>
    <row r="139" spans="1:8" ht="61.5" customHeight="1" x14ac:dyDescent="0.25">
      <c r="A139" s="11" t="s">
        <v>246</v>
      </c>
      <c r="B139" s="4" t="s">
        <v>247</v>
      </c>
      <c r="C139" s="4" t="s">
        <v>243</v>
      </c>
      <c r="D139" s="10">
        <v>3067.43</v>
      </c>
      <c r="E139" s="3"/>
      <c r="F139" s="10">
        <v>84.3</v>
      </c>
      <c r="G139" s="15">
        <f t="shared" ref="G139:G144" si="1">D139-F139</f>
        <v>2983.1299999999997</v>
      </c>
      <c r="H139" s="3"/>
    </row>
    <row r="140" spans="1:8" ht="61.5" customHeight="1" x14ac:dyDescent="0.25">
      <c r="A140" s="11" t="s">
        <v>248</v>
      </c>
      <c r="B140" s="4" t="s">
        <v>249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61.5" customHeight="1" x14ac:dyDescent="0.25">
      <c r="A141" s="11" t="s">
        <v>252</v>
      </c>
      <c r="B141" s="4" t="s">
        <v>253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1.5" customHeight="1" x14ac:dyDescent="0.25">
      <c r="A142" s="11" t="s">
        <v>266</v>
      </c>
      <c r="B142" s="4" t="s">
        <v>254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1.5" customHeight="1" x14ac:dyDescent="0.25">
      <c r="A143" s="41" t="s">
        <v>259</v>
      </c>
      <c r="B143" s="42" t="s">
        <v>260</v>
      </c>
      <c r="C143" s="42" t="s">
        <v>243</v>
      </c>
      <c r="D143" s="10">
        <v>3067.43</v>
      </c>
      <c r="E143" s="44"/>
      <c r="F143" s="10">
        <v>84.3</v>
      </c>
      <c r="G143" s="15">
        <f t="shared" si="1"/>
        <v>2983.1299999999997</v>
      </c>
      <c r="H143" s="44"/>
    </row>
    <row r="144" spans="1:8" ht="61.5" customHeight="1" x14ac:dyDescent="0.25">
      <c r="A144" s="11" t="s">
        <v>312</v>
      </c>
      <c r="B144" s="4" t="s">
        <v>313</v>
      </c>
      <c r="C144" s="4" t="s">
        <v>243</v>
      </c>
      <c r="D144" s="10">
        <v>3067.43</v>
      </c>
      <c r="E144" s="3"/>
      <c r="F144" s="10">
        <v>84.3</v>
      </c>
      <c r="G144" s="15">
        <f t="shared" si="1"/>
        <v>2983.1299999999997</v>
      </c>
      <c r="H144" s="3"/>
    </row>
    <row r="145" spans="1:8" x14ac:dyDescent="0.25">
      <c r="A145" s="14"/>
      <c r="C145" s="29" t="s">
        <v>26</v>
      </c>
      <c r="D145" s="49">
        <f>SUM(D134:D144)</f>
        <v>40216.01</v>
      </c>
      <c r="E145" s="40"/>
      <c r="F145" s="49">
        <f>SUM(F134:F144)</f>
        <v>2483.6100000000006</v>
      </c>
      <c r="G145" s="49">
        <f>SUM(G134:G144)</f>
        <v>37732.400000000001</v>
      </c>
    </row>
    <row r="146" spans="1:8" x14ac:dyDescent="0.25">
      <c r="A146" s="32"/>
    </row>
    <row r="147" spans="1:8" x14ac:dyDescent="0.2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2" t="s">
        <v>6</v>
      </c>
      <c r="H147" s="1" t="s">
        <v>7</v>
      </c>
    </row>
    <row r="148" spans="1:8" ht="67.5" customHeight="1" x14ac:dyDescent="0.25">
      <c r="A148" s="7" t="s">
        <v>276</v>
      </c>
      <c r="B148" s="4" t="s">
        <v>275</v>
      </c>
      <c r="C148" s="4" t="s">
        <v>292</v>
      </c>
      <c r="D148" s="10">
        <v>611.52</v>
      </c>
      <c r="E148" s="13">
        <v>172.73</v>
      </c>
      <c r="F148" s="11"/>
      <c r="G148" s="22">
        <v>784.25</v>
      </c>
      <c r="H148" s="3"/>
    </row>
    <row r="149" spans="1:8" ht="67.5" customHeight="1" x14ac:dyDescent="0.25">
      <c r="A149" s="7" t="s">
        <v>277</v>
      </c>
      <c r="B149" s="4" t="s">
        <v>302</v>
      </c>
      <c r="C149" s="4" t="s">
        <v>293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67.5" customHeight="1" x14ac:dyDescent="0.25">
      <c r="A150" s="7" t="s">
        <v>278</v>
      </c>
      <c r="B150" s="4" t="s">
        <v>279</v>
      </c>
      <c r="C150" s="4" t="s">
        <v>294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67.5" customHeight="1" x14ac:dyDescent="0.25">
      <c r="A151" s="7" t="s">
        <v>280</v>
      </c>
      <c r="B151" s="4" t="s">
        <v>281</v>
      </c>
      <c r="C151" s="4" t="s">
        <v>295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7.5" customHeight="1" x14ac:dyDescent="0.25">
      <c r="A152" s="7" t="s">
        <v>282</v>
      </c>
      <c r="B152" s="4" t="s">
        <v>283</v>
      </c>
      <c r="C152" s="4" t="s">
        <v>296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67.5" customHeight="1" x14ac:dyDescent="0.25">
      <c r="A153" s="7" t="s">
        <v>284</v>
      </c>
      <c r="B153" s="4" t="s">
        <v>285</v>
      </c>
      <c r="C153" s="4" t="s">
        <v>297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67.5" customHeight="1" x14ac:dyDescent="0.25">
      <c r="A154" s="7" t="s">
        <v>286</v>
      </c>
      <c r="B154" s="4" t="s">
        <v>287</v>
      </c>
      <c r="C154" s="4" t="s">
        <v>298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67.5" customHeight="1" x14ac:dyDescent="0.25">
      <c r="A155" s="7" t="s">
        <v>288</v>
      </c>
      <c r="B155" s="4" t="s">
        <v>289</v>
      </c>
      <c r="C155" s="4" t="s">
        <v>299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67.5" customHeight="1" x14ac:dyDescent="0.25">
      <c r="A156" s="7" t="s">
        <v>290</v>
      </c>
      <c r="B156" s="4" t="s">
        <v>291</v>
      </c>
      <c r="C156" s="4" t="s">
        <v>300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x14ac:dyDescent="0.25">
      <c r="C157" s="2" t="s">
        <v>26</v>
      </c>
      <c r="D157" s="47">
        <f>SUM(D148:D156)</f>
        <v>5503.68</v>
      </c>
      <c r="E157" s="35">
        <f>SUM(E148:E156)</f>
        <v>1554.57</v>
      </c>
      <c r="F157" s="35"/>
      <c r="G157" s="35">
        <f>SUM(G148:G156)</f>
        <v>7058.25</v>
      </c>
    </row>
  </sheetData>
  <mergeCells count="15">
    <mergeCell ref="A110:H110"/>
    <mergeCell ref="A119:H119"/>
    <mergeCell ref="A133:H133"/>
    <mergeCell ref="A45:H45"/>
    <mergeCell ref="A55:H55"/>
    <mergeCell ref="A65:H65"/>
    <mergeCell ref="A71:H71"/>
    <mergeCell ref="A86:H86"/>
    <mergeCell ref="A103:H103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3" orientation="landscape" verticalDpi="0" r:id="rId1"/>
  <headerFooter>
    <oddHeader>&amp;CNOMINA DE EMPLEADOS DEL H. AYUNTAMIENTO DE ATENGO, JAL.
CORRESPONDIENTE AL PERIODO DEL    01      AL     15   DE ABRIL DE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0" max="16383" man="1"/>
    <brk id="116" max="16383" man="1"/>
    <brk id="130" max="7" man="1"/>
    <brk id="145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87" zoomScaleNormal="100" workbookViewId="0">
      <selection activeCell="E101" sqref="E101"/>
    </sheetView>
  </sheetViews>
  <sheetFormatPr baseColWidth="10" defaultRowHeight="15" x14ac:dyDescent="0.25"/>
  <cols>
    <col min="1" max="1" width="36.28515625" customWidth="1"/>
    <col min="2" max="2" width="12.85546875" customWidth="1"/>
    <col min="3" max="3" width="35.7109375" customWidth="1"/>
    <col min="4" max="4" width="12.28515625" customWidth="1"/>
    <col min="6" max="6" width="12" customWidth="1"/>
    <col min="7" max="7" width="13.5703125" customWidth="1"/>
    <col min="8" max="8" width="52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1.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1.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1.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1.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1.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1.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4.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4.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4.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4.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3.7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3.7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1.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3.7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3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3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3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3.2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3.2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3.2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3.2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3.2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3.2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0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0" customHeight="1" x14ac:dyDescent="0.25">
      <c r="A57" s="7" t="s">
        <v>328</v>
      </c>
      <c r="B57" s="4" t="s">
        <v>329</v>
      </c>
      <c r="C57" s="4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0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0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0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6.2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53.25" customHeight="1" x14ac:dyDescent="0.25">
      <c r="A72" s="11" t="s">
        <v>119</v>
      </c>
      <c r="B72" s="4" t="s">
        <v>120</v>
      </c>
      <c r="C72" s="4" t="s">
        <v>121</v>
      </c>
      <c r="D72" s="10">
        <v>8627</v>
      </c>
      <c r="E72" s="10"/>
      <c r="F72" s="13">
        <v>1295.54</v>
      </c>
      <c r="G72" s="22">
        <v>7331.46</v>
      </c>
      <c r="H72" s="3"/>
    </row>
    <row r="73" spans="1:8" ht="53.25" customHeight="1" x14ac:dyDescent="0.25">
      <c r="A73" s="11" t="s">
        <v>122</v>
      </c>
      <c r="B73" s="4" t="s">
        <v>123</v>
      </c>
      <c r="C73" s="4" t="s">
        <v>124</v>
      </c>
      <c r="D73" s="10">
        <v>4680</v>
      </c>
      <c r="E73" s="10"/>
      <c r="F73" s="13">
        <v>433.83</v>
      </c>
      <c r="G73" s="22">
        <v>4066.17</v>
      </c>
      <c r="H73" s="3"/>
    </row>
    <row r="74" spans="1:8" ht="53.2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53.2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53.2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53.2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53.2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53.2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3.2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53.2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SUM(D72:D81)</f>
        <v>38845</v>
      </c>
      <c r="E82" s="35"/>
      <c r="F82" s="35">
        <f>SUM(F72:F81)</f>
        <v>2969.2199999999993</v>
      </c>
      <c r="G82" s="35">
        <f>SUM(G72:G81)</f>
        <v>35695.78</v>
      </c>
    </row>
    <row r="83" spans="1:8" x14ac:dyDescent="0.25">
      <c r="C83" s="2" t="s">
        <v>26</v>
      </c>
      <c r="D83" s="47">
        <f>SUM(D82+D68)</f>
        <v>46380.5</v>
      </c>
      <c r="E83" s="35">
        <f>SUM(E68)</f>
        <v>4904.78</v>
      </c>
      <c r="F83" s="35">
        <f>SUM(F82+F68)</f>
        <v>6098.98</v>
      </c>
      <c r="G83" s="35">
        <f>SUM(G82+G68)</f>
        <v>42690.96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48.7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48.7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48.7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48.7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48.75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48.75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48.75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48.75" customHeight="1" x14ac:dyDescent="0.25">
      <c r="A94" s="11" t="s">
        <v>171</v>
      </c>
      <c r="B94" s="11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48.75" customHeight="1" x14ac:dyDescent="0.25">
      <c r="A95" s="11" t="s">
        <v>174</v>
      </c>
      <c r="B95" s="11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48.75" customHeight="1" x14ac:dyDescent="0.25">
      <c r="A96" s="11" t="s">
        <v>176</v>
      </c>
      <c r="B96" s="11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48.75" customHeight="1" x14ac:dyDescent="0.25">
      <c r="A97" s="11" t="s">
        <v>179</v>
      </c>
      <c r="B97" s="11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48.75" customHeight="1" x14ac:dyDescent="0.25">
      <c r="A98" s="11" t="s">
        <v>182</v>
      </c>
      <c r="B98" s="11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48.75" customHeight="1" x14ac:dyDescent="0.25">
      <c r="A99" s="11" t="s">
        <v>309</v>
      </c>
      <c r="B99" s="11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SUM(D87:D99)</f>
        <v>38299</v>
      </c>
      <c r="E100" s="31">
        <f>SUM(E87:E99)</f>
        <v>225.62</v>
      </c>
      <c r="F100" s="31">
        <f>SUM(F87:F99)</f>
        <v>1439.9</v>
      </c>
      <c r="G100" s="31">
        <f>SUM(G87:G99)</f>
        <v>37084.720000000001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67.5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67.5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67.5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2.25" customHeight="1" x14ac:dyDescent="0.25">
      <c r="A111" s="7" t="s">
        <v>197</v>
      </c>
      <c r="B111" s="11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62.25" customHeight="1" x14ac:dyDescent="0.25">
      <c r="A112" s="7" t="s">
        <v>200</v>
      </c>
      <c r="B112" s="11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62.25" customHeight="1" x14ac:dyDescent="0.25">
      <c r="A113" s="7" t="s">
        <v>206</v>
      </c>
      <c r="B113" s="11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62.25" customHeight="1" x14ac:dyDescent="0.25">
      <c r="A114" s="7" t="s">
        <v>208</v>
      </c>
      <c r="B114" s="11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SUM(D115+D107)</f>
        <v>15567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73.5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73.5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73.5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73.5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73.5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73.5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3.5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3.5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3.5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3.5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60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60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60" customHeight="1" x14ac:dyDescent="0.25">
      <c r="A136" s="11" t="s">
        <v>238</v>
      </c>
      <c r="B136" s="4" t="s">
        <v>239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60" customHeight="1" x14ac:dyDescent="0.25">
      <c r="A137" s="11" t="s">
        <v>317</v>
      </c>
      <c r="B137" s="4" t="s">
        <v>318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60" customHeight="1" x14ac:dyDescent="0.25">
      <c r="A138" s="11" t="s">
        <v>244</v>
      </c>
      <c r="B138" s="4" t="s">
        <v>245</v>
      </c>
      <c r="C138" s="4" t="s">
        <v>243</v>
      </c>
      <c r="D138" s="10">
        <v>3067.43</v>
      </c>
      <c r="E138" s="3"/>
      <c r="F138" s="10">
        <v>84.3</v>
      </c>
      <c r="G138" s="15">
        <f>D138-F138</f>
        <v>2983.1299999999997</v>
      </c>
      <c r="H138" s="3"/>
    </row>
    <row r="139" spans="1:8" ht="60" customHeight="1" x14ac:dyDescent="0.25">
      <c r="A139" s="11" t="s">
        <v>246</v>
      </c>
      <c r="B139" s="4" t="s">
        <v>247</v>
      </c>
      <c r="C139" s="4" t="s">
        <v>243</v>
      </c>
      <c r="D139" s="10">
        <v>3067.43</v>
      </c>
      <c r="E139" s="3"/>
      <c r="F139" s="10">
        <v>84.3</v>
      </c>
      <c r="G139" s="15">
        <f t="shared" ref="G139:G144" si="1">D139-F139</f>
        <v>2983.1299999999997</v>
      </c>
      <c r="H139" s="3"/>
    </row>
    <row r="140" spans="1:8" ht="60" customHeight="1" x14ac:dyDescent="0.25">
      <c r="A140" s="11" t="s">
        <v>248</v>
      </c>
      <c r="B140" s="4" t="s">
        <v>249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60" customHeight="1" x14ac:dyDescent="0.25">
      <c r="A141" s="11" t="s">
        <v>252</v>
      </c>
      <c r="B141" s="4" t="s">
        <v>253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0" customHeight="1" x14ac:dyDescent="0.25">
      <c r="A142" s="11" t="s">
        <v>266</v>
      </c>
      <c r="B142" s="4" t="s">
        <v>254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0" customHeight="1" x14ac:dyDescent="0.25">
      <c r="A143" s="41" t="s">
        <v>259</v>
      </c>
      <c r="B143" s="42" t="s">
        <v>260</v>
      </c>
      <c r="C143" s="42" t="s">
        <v>243</v>
      </c>
      <c r="D143" s="10">
        <v>3067.43</v>
      </c>
      <c r="E143" s="44"/>
      <c r="F143" s="10">
        <v>84.3</v>
      </c>
      <c r="G143" s="15">
        <f t="shared" si="1"/>
        <v>2983.1299999999997</v>
      </c>
      <c r="H143" s="44"/>
    </row>
    <row r="144" spans="1:8" ht="60" customHeight="1" x14ac:dyDescent="0.25">
      <c r="A144" s="11" t="s">
        <v>312</v>
      </c>
      <c r="B144" s="4" t="s">
        <v>313</v>
      </c>
      <c r="C144" s="4" t="s">
        <v>243</v>
      </c>
      <c r="D144" s="10">
        <v>3067.43</v>
      </c>
      <c r="E144" s="3"/>
      <c r="F144" s="10">
        <v>84.3</v>
      </c>
      <c r="G144" s="15">
        <f t="shared" si="1"/>
        <v>2983.1299999999997</v>
      </c>
      <c r="H144" s="3"/>
    </row>
    <row r="145" spans="1:8" x14ac:dyDescent="0.25">
      <c r="A145" s="14"/>
      <c r="C145" s="29" t="s">
        <v>26</v>
      </c>
      <c r="D145" s="49">
        <f>SUM(D134:D144)</f>
        <v>40216.01</v>
      </c>
      <c r="E145" s="40"/>
      <c r="F145" s="49">
        <f>SUM(F134:F144)</f>
        <v>2483.6100000000006</v>
      </c>
      <c r="G145" s="49">
        <f>SUM(G134:G144)</f>
        <v>37732.400000000001</v>
      </c>
    </row>
    <row r="146" spans="1:8" x14ac:dyDescent="0.25">
      <c r="A146" s="32"/>
    </row>
    <row r="147" spans="1:8" x14ac:dyDescent="0.2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2" t="s">
        <v>6</v>
      </c>
      <c r="H147" s="1" t="s">
        <v>7</v>
      </c>
    </row>
    <row r="148" spans="1:8" ht="65.25" customHeight="1" x14ac:dyDescent="0.25">
      <c r="A148" s="7" t="s">
        <v>276</v>
      </c>
      <c r="B148" s="4" t="s">
        <v>275</v>
      </c>
      <c r="C148" s="4" t="s">
        <v>292</v>
      </c>
      <c r="D148" s="10">
        <v>611.52</v>
      </c>
      <c r="E148" s="13">
        <v>172.73</v>
      </c>
      <c r="F148" s="11"/>
      <c r="G148" s="22">
        <v>784.25</v>
      </c>
      <c r="H148" s="3"/>
    </row>
    <row r="149" spans="1:8" ht="65.25" customHeight="1" x14ac:dyDescent="0.25">
      <c r="A149" s="7" t="s">
        <v>277</v>
      </c>
      <c r="B149" s="4" t="s">
        <v>302</v>
      </c>
      <c r="C149" s="4" t="s">
        <v>293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65.25" customHeight="1" x14ac:dyDescent="0.25">
      <c r="A150" s="7" t="s">
        <v>278</v>
      </c>
      <c r="B150" s="4" t="s">
        <v>279</v>
      </c>
      <c r="C150" s="4" t="s">
        <v>294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65.25" customHeight="1" x14ac:dyDescent="0.25">
      <c r="A151" s="7" t="s">
        <v>280</v>
      </c>
      <c r="B151" s="4" t="s">
        <v>281</v>
      </c>
      <c r="C151" s="4" t="s">
        <v>295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5.25" customHeight="1" x14ac:dyDescent="0.25">
      <c r="A152" s="7" t="s">
        <v>282</v>
      </c>
      <c r="B152" s="4" t="s">
        <v>283</v>
      </c>
      <c r="C152" s="4" t="s">
        <v>296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65.25" customHeight="1" x14ac:dyDescent="0.25">
      <c r="A153" s="7" t="s">
        <v>284</v>
      </c>
      <c r="B153" s="4" t="s">
        <v>285</v>
      </c>
      <c r="C153" s="4" t="s">
        <v>297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65.25" customHeight="1" x14ac:dyDescent="0.25">
      <c r="A154" s="7" t="s">
        <v>286</v>
      </c>
      <c r="B154" s="4" t="s">
        <v>287</v>
      </c>
      <c r="C154" s="4" t="s">
        <v>298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65.25" customHeight="1" x14ac:dyDescent="0.25">
      <c r="A155" s="7" t="s">
        <v>288</v>
      </c>
      <c r="B155" s="4" t="s">
        <v>289</v>
      </c>
      <c r="C155" s="4" t="s">
        <v>299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65.25" customHeight="1" x14ac:dyDescent="0.25">
      <c r="A156" s="7" t="s">
        <v>290</v>
      </c>
      <c r="B156" s="4" t="s">
        <v>291</v>
      </c>
      <c r="C156" s="4" t="s">
        <v>300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x14ac:dyDescent="0.25">
      <c r="C157" s="2" t="s">
        <v>26</v>
      </c>
      <c r="D157" s="47">
        <f>SUM(D148:D156)</f>
        <v>5503.68</v>
      </c>
      <c r="E157" s="35">
        <f>SUM(E148:E156)</f>
        <v>1554.57</v>
      </c>
      <c r="F157" s="35"/>
      <c r="G157" s="35">
        <f>SUM(G148:G156)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0:H110"/>
    <mergeCell ref="A119:H119"/>
    <mergeCell ref="A133:H133"/>
    <mergeCell ref="A45:H45"/>
    <mergeCell ref="A55:H55"/>
    <mergeCell ref="A65:H65"/>
    <mergeCell ref="A71:H71"/>
    <mergeCell ref="A86:H86"/>
    <mergeCell ref="A103:H103"/>
  </mergeCells>
  <pageMargins left="0.70866141732283472" right="0.70866141732283472" top="0.74803149606299213" bottom="0.74803149606299213" header="0.31496062992125984" footer="0.31496062992125984"/>
  <pageSetup scale="63" orientation="landscape" verticalDpi="0" r:id="rId1"/>
  <headerFooter>
    <oddHeader>&amp;CNOMINA DE EMPLEADOS DEL H. AYUNTAMIENTO DE ATENGO, JAL.
CORRESPONDIENTE AL PERIODO DE    15     AL    30    DEL MES DE ABRIL DE  2014.</oddHeader>
    <oddFooter>&amp;C____________________________________________________
C.DD. ROSENDO PEREZ LEPE
PRESIDENTTE MUNICIPAL</oddFooter>
  </headerFooter>
  <rowBreaks count="8" manualBreakCount="8">
    <brk id="18" max="16383" man="1"/>
    <brk id="42" max="16383" man="1"/>
    <brk id="62" max="16383" man="1"/>
    <brk id="83" max="16383" man="1"/>
    <brk id="100" max="16383" man="1"/>
    <brk id="116" max="16383" man="1"/>
    <brk id="130" max="7" man="1"/>
    <brk id="14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28" zoomScaleNormal="100" workbookViewId="0">
      <selection activeCell="A71" sqref="A71:XFD80"/>
    </sheetView>
  </sheetViews>
  <sheetFormatPr baseColWidth="10" defaultRowHeight="15" x14ac:dyDescent="0.25"/>
  <cols>
    <col min="1" max="1" width="34.7109375" customWidth="1"/>
    <col min="2" max="2" width="14.140625" customWidth="1"/>
    <col min="3" max="3" width="38.140625" customWidth="1"/>
    <col min="4" max="4" width="13.5703125" customWidth="1"/>
    <col min="8" max="8" width="40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1" customHeight="1" x14ac:dyDescent="0.25">
      <c r="A3" s="7" t="s">
        <v>8</v>
      </c>
      <c r="B3" s="4" t="s">
        <v>9</v>
      </c>
      <c r="C3" s="4" t="s">
        <v>10</v>
      </c>
      <c r="D3" s="10">
        <v>18000</v>
      </c>
      <c r="E3" s="10"/>
      <c r="F3" s="10">
        <v>3464.91</v>
      </c>
      <c r="G3" s="22">
        <f>D3-F3</f>
        <v>14535.09</v>
      </c>
      <c r="H3" s="3"/>
    </row>
    <row r="4" spans="1:8" ht="51" customHeight="1" x14ac:dyDescent="0.25">
      <c r="A4" s="7" t="s">
        <v>11</v>
      </c>
      <c r="B4" s="4" t="s">
        <v>12</v>
      </c>
      <c r="C4" s="4" t="s">
        <v>13</v>
      </c>
      <c r="D4" s="10">
        <v>3500</v>
      </c>
      <c r="E4" s="10"/>
      <c r="F4" s="10">
        <v>151.62</v>
      </c>
      <c r="G4" s="22">
        <f>D4-F4</f>
        <v>3348.38</v>
      </c>
      <c r="H4" s="3"/>
    </row>
    <row r="5" spans="1:8" ht="51" customHeight="1" x14ac:dyDescent="0.25">
      <c r="A5" s="7" t="s">
        <v>14</v>
      </c>
      <c r="B5" s="4" t="s">
        <v>15</v>
      </c>
      <c r="C5" s="4" t="s">
        <v>16</v>
      </c>
      <c r="D5" s="10">
        <v>2446.5</v>
      </c>
      <c r="E5" s="10"/>
      <c r="F5" s="10">
        <v>1.75</v>
      </c>
      <c r="G5" s="22">
        <f t="shared" ref="G5:G6" si="0">D5-F5</f>
        <v>2444.75</v>
      </c>
      <c r="H5" s="3"/>
    </row>
    <row r="6" spans="1:8" ht="51" customHeight="1" x14ac:dyDescent="0.25">
      <c r="A6" s="7" t="s">
        <v>274</v>
      </c>
      <c r="B6" s="4" t="s">
        <v>268</v>
      </c>
      <c r="C6" s="5" t="s">
        <v>19</v>
      </c>
      <c r="D6" s="10">
        <v>2446.5</v>
      </c>
      <c r="E6" s="10"/>
      <c r="F6" s="10">
        <v>1.75</v>
      </c>
      <c r="G6" s="22">
        <f t="shared" si="0"/>
        <v>2444.75</v>
      </c>
      <c r="H6" s="3"/>
    </row>
    <row r="7" spans="1:8" ht="51" customHeight="1" x14ac:dyDescent="0.25">
      <c r="A7" s="7" t="s">
        <v>20</v>
      </c>
      <c r="B7" s="4" t="s">
        <v>21</v>
      </c>
      <c r="C7" s="4" t="s">
        <v>22</v>
      </c>
      <c r="D7" s="10">
        <v>2132</v>
      </c>
      <c r="E7" s="10">
        <v>60.77</v>
      </c>
      <c r="F7" s="10"/>
      <c r="G7" s="15">
        <f>D7+E7</f>
        <v>2192.77</v>
      </c>
      <c r="H7" s="3"/>
    </row>
    <row r="8" spans="1:8" ht="51" customHeight="1" x14ac:dyDescent="0.25">
      <c r="A8" s="7" t="s">
        <v>23</v>
      </c>
      <c r="B8" s="4" t="s">
        <v>24</v>
      </c>
      <c r="C8" s="5" t="s">
        <v>25</v>
      </c>
      <c r="D8" s="10">
        <v>1575</v>
      </c>
      <c r="E8" s="10">
        <v>110.92</v>
      </c>
      <c r="F8" s="10"/>
      <c r="G8" s="15">
        <f>D8+E8</f>
        <v>1685.92</v>
      </c>
      <c r="H8" s="3"/>
    </row>
    <row r="9" spans="1:8" x14ac:dyDescent="0.25">
      <c r="C9" s="2" t="s">
        <v>37</v>
      </c>
      <c r="D9" s="19">
        <f>SUM(D3:D8)</f>
        <v>30100</v>
      </c>
      <c r="E9" s="19">
        <f>SUM(E3:E8)</f>
        <v>171.69</v>
      </c>
      <c r="F9" s="19">
        <f>SUM(F3:F8)</f>
        <v>3620.0299999999997</v>
      </c>
      <c r="G9" s="19">
        <f>SUM(G3:G8)</f>
        <v>26651.660000000003</v>
      </c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2.5" customHeight="1" x14ac:dyDescent="0.25">
      <c r="A13" s="7" t="s">
        <v>27</v>
      </c>
      <c r="B13" s="4" t="s">
        <v>28</v>
      </c>
      <c r="C13" s="4" t="s">
        <v>29</v>
      </c>
      <c r="D13" s="10">
        <v>8432</v>
      </c>
      <c r="E13" s="10"/>
      <c r="F13" s="10">
        <v>1253.99</v>
      </c>
      <c r="G13" s="15">
        <f>D13-F13</f>
        <v>7178.01</v>
      </c>
      <c r="H13" s="3"/>
    </row>
    <row r="14" spans="1:8" ht="52.5" customHeight="1" x14ac:dyDescent="0.25">
      <c r="A14" s="7" t="s">
        <v>30</v>
      </c>
      <c r="B14" s="4" t="s">
        <v>31</v>
      </c>
      <c r="C14" s="4" t="s">
        <v>13</v>
      </c>
      <c r="D14" s="10">
        <v>2446.5</v>
      </c>
      <c r="E14" s="10"/>
      <c r="F14" s="10">
        <v>1.75</v>
      </c>
      <c r="G14" s="15">
        <f t="shared" ref="G14:G16" si="1">D14-F14</f>
        <v>2444.75</v>
      </c>
      <c r="H14" s="3"/>
    </row>
    <row r="15" spans="1:8" ht="52.5" customHeight="1" x14ac:dyDescent="0.25">
      <c r="A15" s="7" t="s">
        <v>32</v>
      </c>
      <c r="B15" s="4" t="s">
        <v>33</v>
      </c>
      <c r="C15" s="4" t="s">
        <v>34</v>
      </c>
      <c r="D15" s="10">
        <v>6800</v>
      </c>
      <c r="E15" s="10"/>
      <c r="F15" s="10">
        <v>905.29</v>
      </c>
      <c r="G15" s="15">
        <f t="shared" si="1"/>
        <v>5894.71</v>
      </c>
      <c r="H15" s="3"/>
    </row>
    <row r="16" spans="1:8" ht="52.5" customHeight="1" x14ac:dyDescent="0.25">
      <c r="A16" s="7" t="s">
        <v>35</v>
      </c>
      <c r="B16" s="4" t="s">
        <v>36</v>
      </c>
      <c r="C16" s="4" t="s">
        <v>13</v>
      </c>
      <c r="D16" s="10">
        <v>2446.5</v>
      </c>
      <c r="E16" s="10"/>
      <c r="F16" s="10">
        <v>1.75</v>
      </c>
      <c r="G16" s="15">
        <f t="shared" si="1"/>
        <v>2444.75</v>
      </c>
      <c r="H16" s="3"/>
    </row>
    <row r="17" spans="1:8" x14ac:dyDescent="0.25">
      <c r="C17" s="6" t="s">
        <v>37</v>
      </c>
      <c r="D17" s="19">
        <f>SUM(D13:D16)</f>
        <v>20125</v>
      </c>
      <c r="E17" s="20"/>
      <c r="F17" s="19">
        <f>SUM(F13:F16)</f>
        <v>2162.7799999999997</v>
      </c>
      <c r="G17" s="19">
        <f>SUM(G13:G16)</f>
        <v>17962.22</v>
      </c>
    </row>
    <row r="18" spans="1:8" x14ac:dyDescent="0.25">
      <c r="C18" s="6" t="s">
        <v>26</v>
      </c>
      <c r="D18" s="19">
        <f>D9+D17</f>
        <v>50225</v>
      </c>
      <c r="E18" s="20"/>
      <c r="F18" s="19">
        <f>F9+F17</f>
        <v>5782.8099999999995</v>
      </c>
      <c r="G18" s="19">
        <f>G9+G17</f>
        <v>44613.880000000005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x14ac:dyDescent="0.25">
      <c r="A22" s="7" t="s">
        <v>40</v>
      </c>
      <c r="B22" s="4" t="s">
        <v>41</v>
      </c>
      <c r="C22" s="4" t="s">
        <v>42</v>
      </c>
      <c r="D22" s="10">
        <v>3675</v>
      </c>
      <c r="E22" s="10"/>
      <c r="F22" s="10">
        <v>297.08999999999997</v>
      </c>
      <c r="G22" s="15">
        <f>D22-F22</f>
        <v>3377.91</v>
      </c>
      <c r="H22" s="3"/>
    </row>
    <row r="23" spans="1:8" x14ac:dyDescent="0.25">
      <c r="A23" s="7" t="s">
        <v>43</v>
      </c>
      <c r="B23" s="4" t="s">
        <v>44</v>
      </c>
      <c r="C23" s="4" t="s">
        <v>45</v>
      </c>
      <c r="D23" s="10">
        <v>2446.5</v>
      </c>
      <c r="E23" s="10"/>
      <c r="F23" s="10">
        <v>1.75</v>
      </c>
      <c r="G23" s="15">
        <f>D23-F23</f>
        <v>2444.75</v>
      </c>
      <c r="H23" s="3"/>
    </row>
    <row r="24" spans="1:8" x14ac:dyDescent="0.25">
      <c r="C24" s="2" t="s">
        <v>37</v>
      </c>
      <c r="D24" s="19">
        <f>SUM(D22:D23)</f>
        <v>6121.5</v>
      </c>
      <c r="E24" s="20"/>
      <c r="F24" s="19">
        <f>SUM(F22:F23)</f>
        <v>298.83999999999997</v>
      </c>
      <c r="G24" s="19">
        <f>SUM(G22:G23)</f>
        <v>5822.66</v>
      </c>
    </row>
    <row r="25" spans="1:8" x14ac:dyDescent="0.25">
      <c r="A25" s="9"/>
      <c r="B25" s="9"/>
      <c r="C25" s="26"/>
      <c r="D25" s="27"/>
      <c r="E25" s="28"/>
      <c r="F25" s="27"/>
      <c r="G25" s="27"/>
      <c r="H25" s="9"/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x14ac:dyDescent="0.25">
      <c r="A28" s="7" t="s">
        <v>48</v>
      </c>
      <c r="B28" s="4" t="s">
        <v>49</v>
      </c>
      <c r="C28" s="4" t="s">
        <v>50</v>
      </c>
      <c r="D28" s="10">
        <v>3300</v>
      </c>
      <c r="E28" s="10"/>
      <c r="F28" s="10">
        <v>129.86000000000001</v>
      </c>
      <c r="G28" s="22">
        <f>D28-F28</f>
        <v>3170.14</v>
      </c>
      <c r="H28" s="3"/>
    </row>
    <row r="29" spans="1:8" x14ac:dyDescent="0.25">
      <c r="A29" s="7" t="s">
        <v>17</v>
      </c>
      <c r="B29" s="4" t="s">
        <v>18</v>
      </c>
      <c r="C29" s="4" t="s">
        <v>270</v>
      </c>
      <c r="D29" s="10">
        <v>2446.5</v>
      </c>
      <c r="E29" s="10"/>
      <c r="F29" s="10">
        <v>1.75</v>
      </c>
      <c r="G29" s="15">
        <f>D29-F29</f>
        <v>2444.75</v>
      </c>
      <c r="H29" s="3"/>
    </row>
    <row r="30" spans="1:8" x14ac:dyDescent="0.25">
      <c r="C30" s="8" t="s">
        <v>37</v>
      </c>
      <c r="D30" s="23">
        <f>SUM(D28:D29)</f>
        <v>5746.5</v>
      </c>
      <c r="E30" s="20"/>
      <c r="F30" s="23">
        <f>SUM(F28:F29)</f>
        <v>131.61000000000001</v>
      </c>
      <c r="G30" s="23">
        <f>SUM(G28:G29)</f>
        <v>5614.8899999999994</v>
      </c>
    </row>
    <row r="32" spans="1:8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2" t="s">
        <v>6</v>
      </c>
      <c r="H32" s="1" t="s">
        <v>7</v>
      </c>
    </row>
    <row r="33" spans="1:8" x14ac:dyDescent="0.25">
      <c r="A33" s="130" t="s">
        <v>55</v>
      </c>
      <c r="B33" s="130"/>
      <c r="C33" s="130"/>
      <c r="D33" s="130"/>
      <c r="E33" s="130"/>
      <c r="F33" s="130"/>
      <c r="G33" s="130"/>
      <c r="H33" s="130"/>
    </row>
    <row r="34" spans="1:8" x14ac:dyDescent="0.25">
      <c r="A34" s="7" t="s">
        <v>56</v>
      </c>
      <c r="B34" s="4" t="s">
        <v>57</v>
      </c>
      <c r="C34" s="4" t="s">
        <v>58</v>
      </c>
      <c r="D34" s="10">
        <v>3176.5</v>
      </c>
      <c r="E34" s="10"/>
      <c r="F34" s="10">
        <v>116.42</v>
      </c>
      <c r="G34" s="22">
        <f>D34-F34</f>
        <v>3060.08</v>
      </c>
      <c r="H34" s="3"/>
    </row>
    <row r="35" spans="1:8" x14ac:dyDescent="0.25">
      <c r="A35" s="7" t="s">
        <v>59</v>
      </c>
      <c r="B35" s="4" t="s">
        <v>60</v>
      </c>
      <c r="C35" s="4" t="s">
        <v>61</v>
      </c>
      <c r="D35" s="10">
        <v>2100</v>
      </c>
      <c r="E35" s="10">
        <v>64.3</v>
      </c>
      <c r="F35" s="10"/>
      <c r="G35" s="15">
        <f>D35+E35</f>
        <v>2164.3000000000002</v>
      </c>
      <c r="H35" s="3"/>
    </row>
    <row r="36" spans="1:8" x14ac:dyDescent="0.25">
      <c r="A36" s="7" t="s">
        <v>62</v>
      </c>
      <c r="B36" s="4" t="s">
        <v>63</v>
      </c>
      <c r="C36" s="4" t="s">
        <v>64</v>
      </c>
      <c r="D36" s="10">
        <v>2100</v>
      </c>
      <c r="E36" s="10">
        <v>64.3</v>
      </c>
      <c r="F36" s="10"/>
      <c r="G36" s="15">
        <f t="shared" ref="G36:G38" si="2">D36+E36</f>
        <v>2164.3000000000002</v>
      </c>
      <c r="H36" s="3"/>
    </row>
    <row r="37" spans="1:8" x14ac:dyDescent="0.25">
      <c r="A37" s="7" t="s">
        <v>65</v>
      </c>
      <c r="B37" s="4" t="s">
        <v>66</v>
      </c>
      <c r="C37" s="4" t="s">
        <v>67</v>
      </c>
      <c r="D37" s="10">
        <v>1732.5</v>
      </c>
      <c r="E37" s="10">
        <v>93.94</v>
      </c>
      <c r="F37" s="10"/>
      <c r="G37" s="15">
        <f t="shared" si="2"/>
        <v>1826.44</v>
      </c>
      <c r="H37" s="3"/>
    </row>
    <row r="38" spans="1:8" x14ac:dyDescent="0.25">
      <c r="A38" s="7" t="s">
        <v>68</v>
      </c>
      <c r="B38" s="4" t="s">
        <v>69</v>
      </c>
      <c r="C38" s="4" t="s">
        <v>70</v>
      </c>
      <c r="D38" s="10">
        <v>1475</v>
      </c>
      <c r="E38" s="10">
        <v>117.32</v>
      </c>
      <c r="F38" s="10"/>
      <c r="G38" s="15">
        <f t="shared" si="2"/>
        <v>1592.32</v>
      </c>
      <c r="H38" s="3"/>
    </row>
    <row r="39" spans="1:8" x14ac:dyDescent="0.25">
      <c r="C39" s="2" t="s">
        <v>37</v>
      </c>
      <c r="D39" s="19">
        <f>SUM(D34:D38)</f>
        <v>10584</v>
      </c>
      <c r="E39" s="19">
        <f>SUM(E34:E38)</f>
        <v>339.86</v>
      </c>
      <c r="F39" s="19">
        <f>SUM(F34:F38)</f>
        <v>116.42</v>
      </c>
      <c r="G39" s="19">
        <f>SUM(G34:G38)</f>
        <v>10807.44</v>
      </c>
    </row>
    <row r="40" spans="1:8" x14ac:dyDescent="0.25">
      <c r="C40" s="2" t="s">
        <v>26</v>
      </c>
      <c r="D40" s="19">
        <f>D24+D30+D39</f>
        <v>22452</v>
      </c>
      <c r="E40" s="19">
        <f>E39</f>
        <v>339.86</v>
      </c>
      <c r="F40" s="19">
        <f>F24+F30+F39</f>
        <v>546.87</v>
      </c>
      <c r="G40" s="19">
        <f>G24+G30+G39</f>
        <v>22244.989999999998</v>
      </c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x14ac:dyDescent="0.25">
      <c r="A44" s="7" t="s">
        <v>72</v>
      </c>
      <c r="B44" s="4" t="s">
        <v>73</v>
      </c>
      <c r="C44" s="4" t="s">
        <v>74</v>
      </c>
      <c r="D44" s="10">
        <v>3102</v>
      </c>
      <c r="E44" s="10"/>
      <c r="F44" s="10">
        <v>108.31</v>
      </c>
      <c r="G44" s="10">
        <f>D44-F44</f>
        <v>2993.69</v>
      </c>
      <c r="H44" s="3"/>
    </row>
    <row r="45" spans="1:8" x14ac:dyDescent="0.25">
      <c r="A45" s="7" t="s">
        <v>75</v>
      </c>
      <c r="B45" s="4" t="s">
        <v>76</v>
      </c>
      <c r="C45" s="4" t="s">
        <v>13</v>
      </c>
      <c r="D45" s="10">
        <v>2184</v>
      </c>
      <c r="E45" s="10">
        <v>55.16</v>
      </c>
      <c r="F45" s="10"/>
      <c r="G45" s="10">
        <f>D45+E45</f>
        <v>2239.16</v>
      </c>
      <c r="H45" s="3"/>
    </row>
    <row r="46" spans="1:8" x14ac:dyDescent="0.25">
      <c r="A46" s="7" t="s">
        <v>77</v>
      </c>
      <c r="B46" s="4" t="s">
        <v>78</v>
      </c>
      <c r="C46" s="4" t="s">
        <v>79</v>
      </c>
      <c r="D46" s="10">
        <v>1800</v>
      </c>
      <c r="E46" s="10">
        <v>84.52</v>
      </c>
      <c r="F46" s="10"/>
      <c r="G46" s="10">
        <f t="shared" ref="G46:G49" si="3">D46+E46</f>
        <v>1884.52</v>
      </c>
      <c r="H46" s="3"/>
    </row>
    <row r="47" spans="1:8" x14ac:dyDescent="0.25">
      <c r="A47" s="7" t="s">
        <v>80</v>
      </c>
      <c r="B47" s="4" t="s">
        <v>81</v>
      </c>
      <c r="C47" s="4" t="s">
        <v>82</v>
      </c>
      <c r="D47" s="10">
        <v>920</v>
      </c>
      <c r="E47" s="10">
        <v>152.84</v>
      </c>
      <c r="F47" s="10"/>
      <c r="G47" s="10">
        <f t="shared" si="3"/>
        <v>1072.8399999999999</v>
      </c>
      <c r="H47" s="3"/>
    </row>
    <row r="48" spans="1:8" x14ac:dyDescent="0.25">
      <c r="A48" s="7" t="s">
        <v>83</v>
      </c>
      <c r="B48" s="4" t="s">
        <v>84</v>
      </c>
      <c r="C48" s="4" t="s">
        <v>85</v>
      </c>
      <c r="D48" s="10">
        <v>1250</v>
      </c>
      <c r="E48" s="10">
        <v>131.72</v>
      </c>
      <c r="F48" s="10"/>
      <c r="G48" s="10">
        <f t="shared" si="3"/>
        <v>1381.72</v>
      </c>
      <c r="H48" s="3"/>
    </row>
    <row r="49" spans="1:8" x14ac:dyDescent="0.25">
      <c r="A49" s="7" t="s">
        <v>89</v>
      </c>
      <c r="B49" s="4" t="s">
        <v>90</v>
      </c>
      <c r="C49" s="4" t="s">
        <v>91</v>
      </c>
      <c r="D49" s="10">
        <v>1400</v>
      </c>
      <c r="E49" s="10">
        <v>122.12</v>
      </c>
      <c r="F49" s="10"/>
      <c r="G49" s="10">
        <f t="shared" si="3"/>
        <v>1522.12</v>
      </c>
      <c r="H49" s="3"/>
    </row>
    <row r="50" spans="1:8" x14ac:dyDescent="0.25">
      <c r="A50" s="7" t="s">
        <v>92</v>
      </c>
      <c r="B50" s="4" t="s">
        <v>93</v>
      </c>
      <c r="C50" s="4" t="s">
        <v>94</v>
      </c>
      <c r="D50" s="10">
        <v>2500</v>
      </c>
      <c r="E50" s="10"/>
      <c r="F50" s="10">
        <v>7.57</v>
      </c>
      <c r="G50" s="10">
        <f>D50-F50</f>
        <v>2492.4299999999998</v>
      </c>
      <c r="H50" s="3"/>
    </row>
    <row r="51" spans="1:8" x14ac:dyDescent="0.25">
      <c r="C51" s="2" t="s">
        <v>37</v>
      </c>
      <c r="D51" s="19">
        <f>SUM(D44:D50)</f>
        <v>13156</v>
      </c>
      <c r="E51" s="19">
        <f>SUM(E44:E50)</f>
        <v>546.36</v>
      </c>
      <c r="F51" s="19">
        <f>SUM(F44:F50)</f>
        <v>115.88</v>
      </c>
      <c r="G51" s="19">
        <f>SUM(G44:G50)</f>
        <v>13586.48</v>
      </c>
    </row>
    <row r="53" spans="1:8" x14ac:dyDescent="0.2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2" t="s">
        <v>6</v>
      </c>
      <c r="H53" s="1" t="s">
        <v>7</v>
      </c>
    </row>
    <row r="54" spans="1:8" x14ac:dyDescent="0.25">
      <c r="A54" s="130" t="s">
        <v>95</v>
      </c>
      <c r="B54" s="130"/>
      <c r="C54" s="130"/>
      <c r="D54" s="130"/>
      <c r="E54" s="130"/>
      <c r="F54" s="130"/>
      <c r="G54" s="130"/>
      <c r="H54" s="130"/>
    </row>
    <row r="55" spans="1:8" x14ac:dyDescent="0.25">
      <c r="A55" s="7" t="s">
        <v>96</v>
      </c>
      <c r="B55" s="4" t="s">
        <v>97</v>
      </c>
      <c r="C55" s="4" t="s">
        <v>98</v>
      </c>
      <c r="D55" s="10">
        <v>10257</v>
      </c>
      <c r="E55" s="10"/>
      <c r="F55" s="10">
        <v>1643.76</v>
      </c>
      <c r="G55" s="10">
        <f>D55-F55</f>
        <v>8613.24</v>
      </c>
      <c r="H55" s="3"/>
    </row>
    <row r="56" spans="1:8" x14ac:dyDescent="0.25">
      <c r="A56" s="7" t="s">
        <v>99</v>
      </c>
      <c r="B56" s="4" t="s">
        <v>100</v>
      </c>
      <c r="C56" s="4" t="s">
        <v>101</v>
      </c>
      <c r="D56" s="10">
        <v>2446.5</v>
      </c>
      <c r="E56" s="10"/>
      <c r="F56" s="10">
        <v>1.75</v>
      </c>
      <c r="G56" s="10">
        <f t="shared" ref="G56:G59" si="4">D56-F56</f>
        <v>2444.75</v>
      </c>
      <c r="H56" s="3"/>
    </row>
    <row r="57" spans="1:8" x14ac:dyDescent="0.25">
      <c r="A57" s="7" t="s">
        <v>102</v>
      </c>
      <c r="B57" s="4" t="s">
        <v>103</v>
      </c>
      <c r="C57" s="4" t="s">
        <v>104</v>
      </c>
      <c r="D57" s="10">
        <v>3675</v>
      </c>
      <c r="E57" s="10"/>
      <c r="F57" s="10">
        <v>297.08999999999997</v>
      </c>
      <c r="G57" s="10">
        <f t="shared" si="4"/>
        <v>3377.91</v>
      </c>
      <c r="H57" s="3"/>
    </row>
    <row r="58" spans="1:8" x14ac:dyDescent="0.25">
      <c r="A58" s="7" t="s">
        <v>105</v>
      </c>
      <c r="B58" s="4" t="s">
        <v>106</v>
      </c>
      <c r="C58" s="4" t="s">
        <v>107</v>
      </c>
      <c r="D58" s="10">
        <v>2446.5</v>
      </c>
      <c r="E58" s="10"/>
      <c r="F58" s="10">
        <v>1.75</v>
      </c>
      <c r="G58" s="10">
        <f t="shared" si="4"/>
        <v>2444.75</v>
      </c>
      <c r="H58" s="3"/>
    </row>
    <row r="59" spans="1:8" x14ac:dyDescent="0.25">
      <c r="A59" s="7" t="s">
        <v>108</v>
      </c>
      <c r="B59" s="4" t="s">
        <v>109</v>
      </c>
      <c r="C59" s="4" t="s">
        <v>110</v>
      </c>
      <c r="D59" s="10">
        <v>3176.5</v>
      </c>
      <c r="E59" s="10"/>
      <c r="F59" s="10">
        <v>116.42</v>
      </c>
      <c r="G59" s="10">
        <f t="shared" si="4"/>
        <v>3060.08</v>
      </c>
      <c r="H59" s="3"/>
    </row>
    <row r="60" spans="1:8" x14ac:dyDescent="0.25">
      <c r="C60" s="2" t="s">
        <v>37</v>
      </c>
      <c r="D60" s="19">
        <f>SUM(D55:D59)</f>
        <v>22001.5</v>
      </c>
      <c r="E60" s="20"/>
      <c r="F60" s="19">
        <f>SUM(F55:F59)</f>
        <v>2060.77</v>
      </c>
      <c r="G60" s="19">
        <f>SUM(G55:G59)</f>
        <v>19940.730000000003</v>
      </c>
    </row>
    <row r="61" spans="1:8" x14ac:dyDescent="0.25">
      <c r="C61" s="2" t="s">
        <v>26</v>
      </c>
      <c r="D61" s="19">
        <f>D51+D60</f>
        <v>35157.5</v>
      </c>
      <c r="E61" s="20"/>
      <c r="F61" s="19">
        <f>F51+F60</f>
        <v>2176.65</v>
      </c>
      <c r="G61" s="19">
        <f>G51+G60</f>
        <v>33527.210000000006</v>
      </c>
    </row>
    <row r="63" spans="1:8" x14ac:dyDescent="0.2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2" t="s">
        <v>6</v>
      </c>
      <c r="H63" s="1" t="s">
        <v>7</v>
      </c>
    </row>
    <row r="64" spans="1:8" x14ac:dyDescent="0.25">
      <c r="A64" s="132" t="s">
        <v>118</v>
      </c>
      <c r="B64" s="132"/>
      <c r="C64" s="132"/>
      <c r="D64" s="132"/>
      <c r="E64" s="132"/>
      <c r="F64" s="132"/>
      <c r="G64" s="132"/>
      <c r="H64" s="132"/>
    </row>
    <row r="65" spans="1:8" ht="47.25" customHeight="1" x14ac:dyDescent="0.25">
      <c r="A65" s="7" t="s">
        <v>111</v>
      </c>
      <c r="B65" s="4" t="s">
        <v>112</v>
      </c>
      <c r="C65" s="4" t="s">
        <v>113</v>
      </c>
      <c r="D65" s="10">
        <v>4454</v>
      </c>
      <c r="E65" s="10"/>
      <c r="F65" s="10">
        <v>425.66</v>
      </c>
      <c r="G65" s="10">
        <f>D65-F65</f>
        <v>4028.34</v>
      </c>
      <c r="H65" s="3"/>
    </row>
    <row r="66" spans="1:8" ht="47.25" customHeight="1" x14ac:dyDescent="0.25">
      <c r="A66" s="7" t="s">
        <v>304</v>
      </c>
      <c r="B66" s="4" t="s">
        <v>305</v>
      </c>
      <c r="C66" s="4" t="s">
        <v>116</v>
      </c>
      <c r="D66" s="10">
        <v>2446.5</v>
      </c>
      <c r="E66" s="10"/>
      <c r="F66" s="10">
        <v>1.75</v>
      </c>
      <c r="G66" s="10">
        <f>D66-F66</f>
        <v>2444.75</v>
      </c>
      <c r="H66" s="3"/>
    </row>
    <row r="67" spans="1:8" x14ac:dyDescent="0.25">
      <c r="C67" s="12" t="s">
        <v>37</v>
      </c>
      <c r="D67" s="19">
        <f>SUM(D65:D66)</f>
        <v>6900.5</v>
      </c>
      <c r="E67" s="20"/>
      <c r="F67" s="19">
        <f>SUM(F65:F66)</f>
        <v>427.41</v>
      </c>
      <c r="G67" s="19">
        <f>SUM(G65:G66)</f>
        <v>6473.09</v>
      </c>
    </row>
    <row r="69" spans="1:8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8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8" ht="54.75" customHeight="1" x14ac:dyDescent="0.25">
      <c r="A71" s="11" t="s">
        <v>271</v>
      </c>
      <c r="B71" s="4" t="s">
        <v>272</v>
      </c>
      <c r="C71" s="4" t="s">
        <v>121</v>
      </c>
      <c r="D71" s="10">
        <v>7900</v>
      </c>
      <c r="E71" s="10"/>
      <c r="F71" s="13">
        <v>1140.25</v>
      </c>
      <c r="G71" s="10">
        <f>D71-F71</f>
        <v>6759.75</v>
      </c>
      <c r="H71" s="3"/>
    </row>
    <row r="72" spans="1:8" ht="54.75" customHeight="1" x14ac:dyDescent="0.25">
      <c r="A72" s="11" t="s">
        <v>122</v>
      </c>
      <c r="B72" s="4" t="s">
        <v>123</v>
      </c>
      <c r="C72" s="4" t="s">
        <v>124</v>
      </c>
      <c r="D72" s="10">
        <v>3578</v>
      </c>
      <c r="E72" s="10"/>
      <c r="F72" s="13">
        <v>177.8</v>
      </c>
      <c r="G72" s="10">
        <f t="shared" ref="G72:G80" si="5">D72-F72</f>
        <v>3400.2</v>
      </c>
      <c r="H72" s="3"/>
    </row>
    <row r="73" spans="1:8" ht="54.75" customHeight="1" x14ac:dyDescent="0.25">
      <c r="A73" s="11" t="s">
        <v>125</v>
      </c>
      <c r="B73" s="4" t="s">
        <v>126</v>
      </c>
      <c r="C73" s="4" t="s">
        <v>127</v>
      </c>
      <c r="D73" s="10">
        <v>2772</v>
      </c>
      <c r="E73" s="10"/>
      <c r="F73" s="13">
        <v>52.16</v>
      </c>
      <c r="G73" s="10">
        <f t="shared" si="5"/>
        <v>2719.84</v>
      </c>
      <c r="H73" s="3"/>
    </row>
    <row r="74" spans="1:8" ht="54.75" customHeight="1" x14ac:dyDescent="0.25">
      <c r="A74" s="11" t="s">
        <v>128</v>
      </c>
      <c r="B74" s="4" t="s">
        <v>129</v>
      </c>
      <c r="C74" s="4" t="s">
        <v>130</v>
      </c>
      <c r="D74" s="10">
        <v>2500</v>
      </c>
      <c r="E74" s="10"/>
      <c r="F74" s="13">
        <v>7.57</v>
      </c>
      <c r="G74" s="10">
        <f t="shared" si="5"/>
        <v>2492.4299999999998</v>
      </c>
      <c r="H74" s="3"/>
    </row>
    <row r="75" spans="1:8" ht="54.75" customHeight="1" x14ac:dyDescent="0.25">
      <c r="A75" s="11" t="s">
        <v>131</v>
      </c>
      <c r="B75" s="4" t="s">
        <v>132</v>
      </c>
      <c r="C75" s="4" t="s">
        <v>13</v>
      </c>
      <c r="D75" s="10">
        <v>2446.5</v>
      </c>
      <c r="E75" s="10"/>
      <c r="F75" s="13">
        <v>1.75</v>
      </c>
      <c r="G75" s="10">
        <f t="shared" si="5"/>
        <v>2444.75</v>
      </c>
      <c r="H75" s="3"/>
    </row>
    <row r="76" spans="1:8" ht="54.75" customHeight="1" x14ac:dyDescent="0.25">
      <c r="A76" s="11" t="s">
        <v>133</v>
      </c>
      <c r="B76" s="4" t="s">
        <v>134</v>
      </c>
      <c r="C76" s="4" t="s">
        <v>135</v>
      </c>
      <c r="D76" s="10">
        <v>2500</v>
      </c>
      <c r="E76" s="10"/>
      <c r="F76" s="13">
        <v>7.57</v>
      </c>
      <c r="G76" s="10">
        <f t="shared" si="5"/>
        <v>2492.4299999999998</v>
      </c>
      <c r="H76" s="3"/>
    </row>
    <row r="77" spans="1:8" ht="54.75" customHeight="1" x14ac:dyDescent="0.25">
      <c r="A77" s="11" t="s">
        <v>136</v>
      </c>
      <c r="B77" s="4" t="s">
        <v>137</v>
      </c>
      <c r="C77" s="4" t="s">
        <v>138</v>
      </c>
      <c r="D77" s="10">
        <v>2772</v>
      </c>
      <c r="E77" s="10"/>
      <c r="F77" s="13">
        <v>52.16</v>
      </c>
      <c r="G77" s="10">
        <f t="shared" si="5"/>
        <v>2719.84</v>
      </c>
      <c r="H77" s="3"/>
    </row>
    <row r="78" spans="1:8" ht="54.75" customHeight="1" x14ac:dyDescent="0.25">
      <c r="A78" s="11" t="s">
        <v>139</v>
      </c>
      <c r="B78" s="4" t="s">
        <v>140</v>
      </c>
      <c r="C78" s="4" t="s">
        <v>141</v>
      </c>
      <c r="D78" s="10">
        <v>3465</v>
      </c>
      <c r="E78" s="10"/>
      <c r="F78" s="13">
        <v>147.81</v>
      </c>
      <c r="G78" s="10">
        <f t="shared" si="5"/>
        <v>3317.19</v>
      </c>
      <c r="H78" s="3"/>
    </row>
    <row r="79" spans="1:8" ht="54.75" customHeight="1" x14ac:dyDescent="0.25">
      <c r="A79" s="11" t="s">
        <v>142</v>
      </c>
      <c r="B79" s="4" t="s">
        <v>145</v>
      </c>
      <c r="C79" s="4" t="s">
        <v>146</v>
      </c>
      <c r="D79" s="10">
        <v>3465</v>
      </c>
      <c r="E79" s="10"/>
      <c r="F79" s="13">
        <v>147.81</v>
      </c>
      <c r="G79" s="10">
        <f t="shared" si="5"/>
        <v>3317.19</v>
      </c>
      <c r="H79" s="3"/>
    </row>
    <row r="80" spans="1:8" ht="54.75" customHeight="1" x14ac:dyDescent="0.25">
      <c r="A80" s="11" t="s">
        <v>143</v>
      </c>
      <c r="B80" s="4" t="s">
        <v>144</v>
      </c>
      <c r="C80" s="4" t="s">
        <v>147</v>
      </c>
      <c r="D80" s="10">
        <v>3465</v>
      </c>
      <c r="E80" s="10"/>
      <c r="F80" s="13">
        <v>147.81</v>
      </c>
      <c r="G80" s="10">
        <f t="shared" si="5"/>
        <v>3317.19</v>
      </c>
      <c r="H80" s="3"/>
    </row>
    <row r="81" spans="1:8" x14ac:dyDescent="0.25">
      <c r="C81" s="2" t="s">
        <v>37</v>
      </c>
      <c r="D81" s="19">
        <f>SUM(D71:D80)</f>
        <v>34863.5</v>
      </c>
      <c r="E81" s="20"/>
      <c r="F81" s="19">
        <f>SUM(F71:F80)</f>
        <v>1882.6899999999998</v>
      </c>
      <c r="G81" s="19">
        <f>SUM(G71:G80)</f>
        <v>32980.81</v>
      </c>
    </row>
    <row r="82" spans="1:8" x14ac:dyDescent="0.25">
      <c r="C82" s="2" t="s">
        <v>26</v>
      </c>
      <c r="D82" s="19">
        <f>D67+D81</f>
        <v>41764</v>
      </c>
      <c r="E82" s="20"/>
      <c r="F82" s="19">
        <f>F67+F81</f>
        <v>2310.1</v>
      </c>
      <c r="G82" s="19">
        <f>G67+G81</f>
        <v>39453.899999999994</v>
      </c>
    </row>
    <row r="84" spans="1:8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1" t="s">
        <v>7</v>
      </c>
    </row>
    <row r="85" spans="1:8" x14ac:dyDescent="0.25">
      <c r="A85" s="131" t="s">
        <v>148</v>
      </c>
      <c r="B85" s="131"/>
      <c r="C85" s="131"/>
      <c r="D85" s="131"/>
      <c r="E85" s="131"/>
      <c r="F85" s="131"/>
      <c r="G85" s="131"/>
      <c r="H85" s="131"/>
    </row>
    <row r="86" spans="1:8" x14ac:dyDescent="0.25">
      <c r="A86" s="11" t="s">
        <v>149</v>
      </c>
      <c r="B86" s="11" t="s">
        <v>150</v>
      </c>
      <c r="C86" s="4" t="s">
        <v>151</v>
      </c>
      <c r="D86" s="10">
        <v>3578</v>
      </c>
      <c r="E86" s="10"/>
      <c r="F86" s="10">
        <v>177.8</v>
      </c>
      <c r="G86" s="10">
        <f>D86-F86</f>
        <v>3400.2</v>
      </c>
      <c r="H86" s="3"/>
    </row>
    <row r="87" spans="1:8" x14ac:dyDescent="0.25">
      <c r="A87" s="11" t="s">
        <v>152</v>
      </c>
      <c r="B87" s="11" t="s">
        <v>153</v>
      </c>
      <c r="C87" s="4" t="s">
        <v>13</v>
      </c>
      <c r="D87" s="10">
        <v>1600</v>
      </c>
      <c r="E87" s="10">
        <v>109.32</v>
      </c>
      <c r="F87" s="10"/>
      <c r="G87" s="10">
        <f>D87+E87</f>
        <v>1709.32</v>
      </c>
      <c r="H87" s="3"/>
    </row>
    <row r="88" spans="1:8" x14ac:dyDescent="0.25">
      <c r="A88" s="11" t="s">
        <v>154</v>
      </c>
      <c r="B88" s="11" t="s">
        <v>155</v>
      </c>
      <c r="C88" s="4" t="s">
        <v>156</v>
      </c>
      <c r="D88" s="10">
        <v>6500</v>
      </c>
      <c r="E88" s="10"/>
      <c r="F88" s="10">
        <v>841.21</v>
      </c>
      <c r="G88" s="10">
        <f>D88-F88</f>
        <v>5658.79</v>
      </c>
      <c r="H88" s="3"/>
    </row>
    <row r="89" spans="1:8" x14ac:dyDescent="0.25">
      <c r="A89" s="11" t="s">
        <v>157</v>
      </c>
      <c r="B89" s="11" t="s">
        <v>158</v>
      </c>
      <c r="C89" s="4" t="s">
        <v>159</v>
      </c>
      <c r="D89" s="10">
        <v>2772</v>
      </c>
      <c r="E89" s="10"/>
      <c r="F89" s="10">
        <v>52.16</v>
      </c>
      <c r="G89" s="10">
        <f>D89-F89</f>
        <v>2719.84</v>
      </c>
      <c r="H89" s="3"/>
    </row>
    <row r="90" spans="1:8" x14ac:dyDescent="0.25">
      <c r="A90" s="11" t="s">
        <v>160</v>
      </c>
      <c r="B90" s="11" t="s">
        <v>161</v>
      </c>
      <c r="C90" s="4" t="s">
        <v>162</v>
      </c>
      <c r="D90" s="10">
        <v>1800</v>
      </c>
      <c r="E90" s="10">
        <v>84.52</v>
      </c>
      <c r="F90" s="10"/>
      <c r="G90" s="10">
        <f>D90+E90</f>
        <v>1884.52</v>
      </c>
      <c r="H90" s="3"/>
    </row>
    <row r="91" spans="1:8" x14ac:dyDescent="0.25">
      <c r="A91" s="11" t="s">
        <v>163</v>
      </c>
      <c r="B91" s="11" t="s">
        <v>164</v>
      </c>
      <c r="C91" s="4" t="s">
        <v>91</v>
      </c>
      <c r="D91" s="10">
        <v>2348.5</v>
      </c>
      <c r="E91" s="10">
        <v>8.92</v>
      </c>
      <c r="F91" s="10"/>
      <c r="G91" s="10">
        <f>D91+E91</f>
        <v>2357.42</v>
      </c>
      <c r="H91" s="3"/>
    </row>
    <row r="92" spans="1:8" x14ac:dyDescent="0.25">
      <c r="A92" s="11" t="s">
        <v>165</v>
      </c>
      <c r="B92" s="11" t="s">
        <v>166</v>
      </c>
      <c r="C92" s="4" t="s">
        <v>167</v>
      </c>
      <c r="D92" s="10">
        <v>2737</v>
      </c>
      <c r="E92" s="10"/>
      <c r="F92" s="10"/>
      <c r="G92" s="10">
        <f>D92-F92</f>
        <v>2737</v>
      </c>
      <c r="H92" s="3"/>
    </row>
    <row r="93" spans="1:8" x14ac:dyDescent="0.25">
      <c r="A93" s="11" t="s">
        <v>168</v>
      </c>
      <c r="B93" s="11" t="s">
        <v>169</v>
      </c>
      <c r="C93" s="4" t="s">
        <v>170</v>
      </c>
      <c r="D93" s="10">
        <v>2625</v>
      </c>
      <c r="E93" s="10"/>
      <c r="F93" s="10">
        <v>21.17</v>
      </c>
      <c r="G93" s="10">
        <f>D93-F93</f>
        <v>2603.83</v>
      </c>
      <c r="H93" s="3"/>
    </row>
    <row r="94" spans="1:8" x14ac:dyDescent="0.25">
      <c r="A94" s="11" t="s">
        <v>171</v>
      </c>
      <c r="B94" s="11" t="s">
        <v>172</v>
      </c>
      <c r="C94" s="4" t="s">
        <v>173</v>
      </c>
      <c r="D94" s="10">
        <v>1668</v>
      </c>
      <c r="E94" s="10">
        <v>104.97</v>
      </c>
      <c r="F94" s="10"/>
      <c r="G94" s="10">
        <f>D94+E94</f>
        <v>1772.97</v>
      </c>
      <c r="H94" s="3"/>
    </row>
    <row r="95" spans="1:8" x14ac:dyDescent="0.25">
      <c r="A95" s="11" t="s">
        <v>174</v>
      </c>
      <c r="B95" s="11" t="s">
        <v>175</v>
      </c>
      <c r="C95" s="4" t="s">
        <v>173</v>
      </c>
      <c r="D95" s="10">
        <v>1668</v>
      </c>
      <c r="E95" s="10">
        <v>104.97</v>
      </c>
      <c r="F95" s="10"/>
      <c r="G95" s="10">
        <f>D95+E95</f>
        <v>1772.97</v>
      </c>
      <c r="H95" s="3"/>
    </row>
    <row r="96" spans="1:8" x14ac:dyDescent="0.25">
      <c r="A96" s="11" t="s">
        <v>176</v>
      </c>
      <c r="B96" s="11" t="s">
        <v>177</v>
      </c>
      <c r="C96" s="4" t="s">
        <v>178</v>
      </c>
      <c r="D96" s="10">
        <v>2957</v>
      </c>
      <c r="E96" s="10"/>
      <c r="F96" s="10">
        <v>72.290000000000006</v>
      </c>
      <c r="G96" s="10">
        <f>D96-F96</f>
        <v>2884.71</v>
      </c>
      <c r="H96" s="3"/>
    </row>
    <row r="97" spans="1:8" x14ac:dyDescent="0.25">
      <c r="A97" s="11" t="s">
        <v>179</v>
      </c>
      <c r="B97" s="11" t="s">
        <v>180</v>
      </c>
      <c r="C97" s="4" t="s">
        <v>181</v>
      </c>
      <c r="D97" s="10">
        <v>2957</v>
      </c>
      <c r="E97" s="10"/>
      <c r="F97" s="10">
        <v>72.290000000000006</v>
      </c>
      <c r="G97" s="10">
        <f>D97-F97</f>
        <v>2884.71</v>
      </c>
      <c r="H97" s="3"/>
    </row>
    <row r="98" spans="1:8" x14ac:dyDescent="0.25">
      <c r="A98" s="11" t="s">
        <v>182</v>
      </c>
      <c r="B98" s="11" t="s">
        <v>183</v>
      </c>
      <c r="C98" s="4" t="s">
        <v>265</v>
      </c>
      <c r="D98" s="10">
        <v>2541</v>
      </c>
      <c r="E98" s="10"/>
      <c r="F98" s="10">
        <v>12.03</v>
      </c>
      <c r="G98" s="10">
        <f>D98-F98</f>
        <v>2528.9699999999998</v>
      </c>
      <c r="H98" s="3"/>
    </row>
    <row r="99" spans="1:8" x14ac:dyDescent="0.25">
      <c r="A99" s="11" t="s">
        <v>184</v>
      </c>
      <c r="B99" s="11" t="s">
        <v>185</v>
      </c>
      <c r="C99" s="4" t="s">
        <v>186</v>
      </c>
      <c r="D99" s="10">
        <v>1800</v>
      </c>
      <c r="E99" s="10">
        <v>84.52</v>
      </c>
      <c r="F99" s="10"/>
      <c r="G99" s="10">
        <f>D99+E99</f>
        <v>1884.52</v>
      </c>
      <c r="H99" s="3"/>
    </row>
    <row r="100" spans="1:8" x14ac:dyDescent="0.25">
      <c r="C100" s="12" t="s">
        <v>26</v>
      </c>
      <c r="D100" s="19">
        <f>SUM(D86:D99)</f>
        <v>37551.5</v>
      </c>
      <c r="E100" s="19">
        <f>SUM(E86:E99)</f>
        <v>497.21999999999991</v>
      </c>
      <c r="F100" s="19">
        <f>SUM(F86:F99)</f>
        <v>1248.95</v>
      </c>
      <c r="G100" s="19">
        <f>SUM(G86:G99)</f>
        <v>36799.769999999997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x14ac:dyDescent="0.25">
      <c r="A104" s="7" t="s">
        <v>188</v>
      </c>
      <c r="B104" s="4" t="s">
        <v>189</v>
      </c>
      <c r="C104" s="4" t="s">
        <v>190</v>
      </c>
      <c r="D104" s="10">
        <v>3244.5</v>
      </c>
      <c r="E104" s="10"/>
      <c r="F104" s="10">
        <v>123.82</v>
      </c>
      <c r="G104" s="10">
        <f>D104-F104</f>
        <v>3120.68</v>
      </c>
      <c r="H104" s="3"/>
    </row>
    <row r="105" spans="1:8" x14ac:dyDescent="0.25">
      <c r="A105" s="7" t="s">
        <v>191</v>
      </c>
      <c r="B105" s="4" t="s">
        <v>192</v>
      </c>
      <c r="C105" s="4" t="s">
        <v>193</v>
      </c>
      <c r="D105" s="10">
        <v>2205</v>
      </c>
      <c r="E105" s="10">
        <v>38.93</v>
      </c>
      <c r="F105" s="10"/>
      <c r="G105" s="10">
        <f>D105+E105</f>
        <v>2243.9299999999998</v>
      </c>
      <c r="H105" s="3"/>
    </row>
    <row r="106" spans="1:8" x14ac:dyDescent="0.25">
      <c r="A106" s="7" t="s">
        <v>194</v>
      </c>
      <c r="B106" s="4" t="s">
        <v>195</v>
      </c>
      <c r="C106" s="4" t="s">
        <v>193</v>
      </c>
      <c r="D106" s="10">
        <v>2205</v>
      </c>
      <c r="E106" s="10">
        <v>38.93</v>
      </c>
      <c r="F106" s="10"/>
      <c r="G106" s="10">
        <f>D106+E106</f>
        <v>2243.9299999999998</v>
      </c>
      <c r="H106" s="3"/>
    </row>
    <row r="107" spans="1:8" x14ac:dyDescent="0.25">
      <c r="C107" s="12" t="s">
        <v>37</v>
      </c>
      <c r="D107" s="18">
        <f>SUM(D104:D106)</f>
        <v>7654.5</v>
      </c>
      <c r="E107" s="18">
        <f>SUM(E105:E106)</f>
        <v>77.86</v>
      </c>
      <c r="F107" s="18">
        <f>SUM(F104)</f>
        <v>123.82</v>
      </c>
      <c r="G107" s="18">
        <f>SUM(G104:G106)</f>
        <v>7608.5399999999991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x14ac:dyDescent="0.25">
      <c r="A111" s="7" t="s">
        <v>197</v>
      </c>
      <c r="B111" s="11" t="s">
        <v>198</v>
      </c>
      <c r="C111" s="4" t="s">
        <v>199</v>
      </c>
      <c r="D111" s="13">
        <v>1541</v>
      </c>
      <c r="E111" s="13">
        <v>113.09</v>
      </c>
      <c r="F111" s="13"/>
      <c r="G111" s="13">
        <f>D111+E111</f>
        <v>1654.09</v>
      </c>
      <c r="H111" s="3"/>
    </row>
    <row r="112" spans="1:8" x14ac:dyDescent="0.25">
      <c r="A112" s="7" t="s">
        <v>200</v>
      </c>
      <c r="B112" s="11" t="s">
        <v>201</v>
      </c>
      <c r="C112" s="4" t="s">
        <v>202</v>
      </c>
      <c r="D112" s="13">
        <v>1134</v>
      </c>
      <c r="E112" s="13">
        <v>139.13999999999999</v>
      </c>
      <c r="F112" s="13"/>
      <c r="G112" s="13">
        <f>D112+E112</f>
        <v>1273.1399999999999</v>
      </c>
      <c r="H112" s="3"/>
    </row>
    <row r="113" spans="1:8" x14ac:dyDescent="0.25">
      <c r="A113" s="7" t="s">
        <v>203</v>
      </c>
      <c r="B113" s="11" t="s">
        <v>204</v>
      </c>
      <c r="C113" s="4" t="s">
        <v>205</v>
      </c>
      <c r="D113" s="13">
        <v>1000</v>
      </c>
      <c r="E113" s="13">
        <v>147.72</v>
      </c>
      <c r="F113" s="13"/>
      <c r="G113" s="13">
        <f>D113+E113</f>
        <v>1147.72</v>
      </c>
      <c r="H113" s="3"/>
    </row>
    <row r="114" spans="1:8" x14ac:dyDescent="0.25">
      <c r="A114" s="7" t="s">
        <v>206</v>
      </c>
      <c r="B114" s="11" t="s">
        <v>207</v>
      </c>
      <c r="C114" s="4" t="s">
        <v>88</v>
      </c>
      <c r="D114" s="13">
        <v>2096.5</v>
      </c>
      <c r="E114" s="13">
        <v>64.680000000000007</v>
      </c>
      <c r="F114" s="13"/>
      <c r="G114" s="13">
        <f t="shared" ref="G114:G115" si="6">D114+E114</f>
        <v>2161.1799999999998</v>
      </c>
      <c r="H114" s="3"/>
    </row>
    <row r="115" spans="1:8" x14ac:dyDescent="0.25">
      <c r="A115" s="7" t="s">
        <v>208</v>
      </c>
      <c r="B115" s="11" t="s">
        <v>209</v>
      </c>
      <c r="C115" s="4" t="s">
        <v>210</v>
      </c>
      <c r="D115" s="13">
        <v>1500</v>
      </c>
      <c r="E115" s="13">
        <v>115.72</v>
      </c>
      <c r="F115" s="13"/>
      <c r="G115" s="13">
        <f t="shared" si="6"/>
        <v>1615.72</v>
      </c>
      <c r="H115" s="3"/>
    </row>
    <row r="116" spans="1:8" x14ac:dyDescent="0.25">
      <c r="C116" s="12" t="s">
        <v>37</v>
      </c>
      <c r="D116" s="19">
        <f>SUM(D111:D115)</f>
        <v>7271.5</v>
      </c>
      <c r="E116" s="19">
        <f>SUM(E111:E115)</f>
        <v>580.35</v>
      </c>
      <c r="F116" s="20"/>
      <c r="G116" s="19">
        <f>SUM(G111:G115)</f>
        <v>7851.8499999999995</v>
      </c>
      <c r="H116" s="9"/>
    </row>
    <row r="117" spans="1:8" x14ac:dyDescent="0.25">
      <c r="C117" s="12" t="s">
        <v>26</v>
      </c>
      <c r="D117" s="19">
        <f>D107+D116</f>
        <v>14926</v>
      </c>
      <c r="E117" s="19">
        <f>E107+E116</f>
        <v>658.21</v>
      </c>
      <c r="F117" s="20"/>
      <c r="G117" s="19">
        <f>G107+G116</f>
        <v>15460.39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x14ac:dyDescent="0.25">
      <c r="A121" s="7" t="s">
        <v>212</v>
      </c>
      <c r="B121" s="4" t="s">
        <v>213</v>
      </c>
      <c r="C121" s="4" t="s">
        <v>214</v>
      </c>
      <c r="D121" s="13">
        <v>8000</v>
      </c>
      <c r="E121" s="13"/>
      <c r="F121" s="13">
        <v>1161.6099999999999</v>
      </c>
      <c r="G121" s="13">
        <f>D121-F121</f>
        <v>6838.39</v>
      </c>
      <c r="H121" s="3"/>
    </row>
    <row r="122" spans="1:8" x14ac:dyDescent="0.25">
      <c r="A122" s="7" t="s">
        <v>215</v>
      </c>
      <c r="B122" s="4" t="s">
        <v>216</v>
      </c>
      <c r="C122" s="4" t="s">
        <v>217</v>
      </c>
      <c r="D122" s="13">
        <v>3675</v>
      </c>
      <c r="E122" s="13"/>
      <c r="F122" s="13">
        <v>297.08999999999997</v>
      </c>
      <c r="G122" s="13">
        <f t="shared" ref="G122:G130" si="7">D122-F122</f>
        <v>3377.91</v>
      </c>
      <c r="H122" s="3"/>
    </row>
    <row r="123" spans="1:8" x14ac:dyDescent="0.25">
      <c r="A123" s="7" t="s">
        <v>218</v>
      </c>
      <c r="B123" s="4" t="s">
        <v>219</v>
      </c>
      <c r="C123" s="4" t="s">
        <v>217</v>
      </c>
      <c r="D123" s="13">
        <v>3675</v>
      </c>
      <c r="E123" s="13"/>
      <c r="F123" s="13">
        <v>297.08999999999997</v>
      </c>
      <c r="G123" s="13">
        <f t="shared" si="7"/>
        <v>3377.91</v>
      </c>
      <c r="H123" s="3"/>
    </row>
    <row r="124" spans="1:8" x14ac:dyDescent="0.25">
      <c r="A124" s="7" t="s">
        <v>220</v>
      </c>
      <c r="B124" s="4" t="s">
        <v>221</v>
      </c>
      <c r="C124" s="4" t="s">
        <v>217</v>
      </c>
      <c r="D124" s="13">
        <v>3675</v>
      </c>
      <c r="E124" s="13"/>
      <c r="F124" s="13">
        <v>297.08999999999997</v>
      </c>
      <c r="G124" s="13">
        <f t="shared" si="7"/>
        <v>3377.91</v>
      </c>
      <c r="H124" s="3"/>
    </row>
    <row r="125" spans="1:8" x14ac:dyDescent="0.25">
      <c r="A125" s="7" t="s">
        <v>222</v>
      </c>
      <c r="B125" s="4" t="s">
        <v>223</v>
      </c>
      <c r="C125" s="4" t="s">
        <v>217</v>
      </c>
      <c r="D125" s="13">
        <v>3675</v>
      </c>
      <c r="E125" s="13"/>
      <c r="F125" s="13">
        <v>297.08999999999997</v>
      </c>
      <c r="G125" s="13">
        <f t="shared" si="7"/>
        <v>3377.91</v>
      </c>
      <c r="H125" s="3"/>
    </row>
    <row r="126" spans="1:8" x14ac:dyDescent="0.25">
      <c r="A126" s="7" t="s">
        <v>224</v>
      </c>
      <c r="B126" s="4" t="s">
        <v>225</v>
      </c>
      <c r="C126" s="4" t="s">
        <v>217</v>
      </c>
      <c r="D126" s="13">
        <v>3675</v>
      </c>
      <c r="E126" s="13"/>
      <c r="F126" s="13">
        <v>297.08999999999997</v>
      </c>
      <c r="G126" s="13">
        <f t="shared" si="7"/>
        <v>3377.91</v>
      </c>
      <c r="H126" s="3"/>
    </row>
    <row r="127" spans="1:8" x14ac:dyDescent="0.25">
      <c r="A127" s="7" t="s">
        <v>226</v>
      </c>
      <c r="B127" s="4" t="s">
        <v>227</v>
      </c>
      <c r="C127" s="4" t="s">
        <v>217</v>
      </c>
      <c r="D127" s="13">
        <v>3675</v>
      </c>
      <c r="E127" s="13"/>
      <c r="F127" s="13">
        <v>297.08999999999997</v>
      </c>
      <c r="G127" s="13">
        <f t="shared" si="7"/>
        <v>3377.91</v>
      </c>
      <c r="H127" s="3"/>
    </row>
    <row r="128" spans="1:8" x14ac:dyDescent="0.25">
      <c r="A128" s="7" t="s">
        <v>228</v>
      </c>
      <c r="B128" s="4" t="s">
        <v>229</v>
      </c>
      <c r="C128" s="4" t="s">
        <v>217</v>
      </c>
      <c r="D128" s="13">
        <v>3675</v>
      </c>
      <c r="E128" s="13"/>
      <c r="F128" s="13">
        <v>297.08999999999997</v>
      </c>
      <c r="G128" s="13">
        <f t="shared" si="7"/>
        <v>3377.91</v>
      </c>
      <c r="H128" s="3"/>
    </row>
    <row r="129" spans="1:8" x14ac:dyDescent="0.25">
      <c r="A129" s="7" t="s">
        <v>230</v>
      </c>
      <c r="B129" s="4" t="s">
        <v>231</v>
      </c>
      <c r="C129" s="4" t="s">
        <v>217</v>
      </c>
      <c r="D129" s="13">
        <v>3675</v>
      </c>
      <c r="E129" s="13"/>
      <c r="F129" s="13">
        <v>297.08999999999997</v>
      </c>
      <c r="G129" s="13">
        <f t="shared" si="7"/>
        <v>3377.91</v>
      </c>
      <c r="H129" s="3"/>
    </row>
    <row r="130" spans="1:8" x14ac:dyDescent="0.25">
      <c r="A130" s="7" t="s">
        <v>232</v>
      </c>
      <c r="B130" s="4" t="s">
        <v>233</v>
      </c>
      <c r="C130" s="4" t="s">
        <v>217</v>
      </c>
      <c r="D130" s="13">
        <v>3675</v>
      </c>
      <c r="E130" s="13"/>
      <c r="F130" s="13">
        <v>297.08999999999997</v>
      </c>
      <c r="G130" s="13">
        <f t="shared" si="7"/>
        <v>3377.91</v>
      </c>
      <c r="H130" s="3"/>
    </row>
    <row r="131" spans="1:8" x14ac:dyDescent="0.25">
      <c r="A131" s="16"/>
      <c r="B131" s="17"/>
      <c r="C131" s="2" t="s">
        <v>26</v>
      </c>
      <c r="D131" s="21">
        <f>SUM(D121:D130)</f>
        <v>41075</v>
      </c>
      <c r="E131" s="21"/>
      <c r="F131" s="21">
        <f>SUM(F121:F130)</f>
        <v>3835.4200000000005</v>
      </c>
      <c r="G131" s="21">
        <f>SUM(G121:G130)</f>
        <v>37239.58</v>
      </c>
      <c r="H131" s="9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2" t="s">
        <v>6</v>
      </c>
      <c r="H133" s="1" t="s">
        <v>7</v>
      </c>
    </row>
    <row r="134" spans="1:8" x14ac:dyDescent="0.25">
      <c r="A134" s="131" t="s">
        <v>234</v>
      </c>
      <c r="B134" s="131"/>
      <c r="C134" s="131"/>
      <c r="D134" s="131"/>
      <c r="E134" s="131"/>
      <c r="F134" s="131"/>
      <c r="G134" s="131"/>
      <c r="H134" s="131"/>
    </row>
    <row r="135" spans="1:8" x14ac:dyDescent="0.25">
      <c r="A135" s="11" t="s">
        <v>235</v>
      </c>
      <c r="B135" s="4" t="s">
        <v>236</v>
      </c>
      <c r="C135" s="4" t="s">
        <v>237</v>
      </c>
      <c r="D135" s="10">
        <v>7000</v>
      </c>
      <c r="E135" s="3"/>
      <c r="F135" s="10">
        <v>948.01</v>
      </c>
      <c r="G135" s="15">
        <f>D135-F135</f>
        <v>6051.99</v>
      </c>
      <c r="H135" s="3"/>
    </row>
    <row r="136" spans="1:8" x14ac:dyDescent="0.25">
      <c r="A136" s="11" t="s">
        <v>238</v>
      </c>
      <c r="B136" s="4" t="s">
        <v>239</v>
      </c>
      <c r="C136" s="4" t="s">
        <v>240</v>
      </c>
      <c r="D136" s="10">
        <v>3859</v>
      </c>
      <c r="E136" s="3"/>
      <c r="F136" s="10">
        <v>326.52999999999997</v>
      </c>
      <c r="G136" s="15">
        <f t="shared" ref="G136:G148" si="8">D136-F136</f>
        <v>3532.4700000000003</v>
      </c>
      <c r="H136" s="3"/>
    </row>
    <row r="137" spans="1:8" x14ac:dyDescent="0.25">
      <c r="A137" s="11" t="s">
        <v>241</v>
      </c>
      <c r="B137" s="4" t="s">
        <v>242</v>
      </c>
      <c r="C137" s="4" t="s">
        <v>243</v>
      </c>
      <c r="D137" s="10">
        <v>2809</v>
      </c>
      <c r="E137" s="3"/>
      <c r="F137" s="10">
        <v>56.19</v>
      </c>
      <c r="G137" s="15">
        <f t="shared" si="8"/>
        <v>2752.81</v>
      </c>
      <c r="H137" s="3"/>
    </row>
    <row r="138" spans="1:8" x14ac:dyDescent="0.25">
      <c r="A138" s="11" t="s">
        <v>244</v>
      </c>
      <c r="B138" s="4" t="s">
        <v>245</v>
      </c>
      <c r="C138" s="4" t="s">
        <v>243</v>
      </c>
      <c r="D138" s="10">
        <v>2809</v>
      </c>
      <c r="E138" s="3"/>
      <c r="F138" s="10">
        <v>56.19</v>
      </c>
      <c r="G138" s="15">
        <f t="shared" si="8"/>
        <v>2752.81</v>
      </c>
      <c r="H138" s="3"/>
    </row>
    <row r="139" spans="1:8" x14ac:dyDescent="0.25">
      <c r="A139" s="11" t="s">
        <v>246</v>
      </c>
      <c r="B139" s="4" t="s">
        <v>247</v>
      </c>
      <c r="C139" s="4" t="s">
        <v>243</v>
      </c>
      <c r="D139" s="10">
        <v>2809</v>
      </c>
      <c r="E139" s="3"/>
      <c r="F139" s="10">
        <v>56.19</v>
      </c>
      <c r="G139" s="15">
        <f t="shared" si="8"/>
        <v>2752.81</v>
      </c>
      <c r="H139" s="3"/>
    </row>
    <row r="140" spans="1:8" x14ac:dyDescent="0.25">
      <c r="A140" s="11" t="s">
        <v>248</v>
      </c>
      <c r="B140" s="4" t="s">
        <v>249</v>
      </c>
      <c r="C140" s="4" t="s">
        <v>243</v>
      </c>
      <c r="D140" s="10">
        <v>2809</v>
      </c>
      <c r="E140" s="3"/>
      <c r="F140" s="10">
        <v>56.19</v>
      </c>
      <c r="G140" s="15">
        <f t="shared" si="8"/>
        <v>2752.81</v>
      </c>
      <c r="H140" s="3"/>
    </row>
    <row r="141" spans="1:8" x14ac:dyDescent="0.25">
      <c r="A141" s="11" t="s">
        <v>250</v>
      </c>
      <c r="B141" s="4" t="s">
        <v>251</v>
      </c>
      <c r="C141" s="4" t="s">
        <v>243</v>
      </c>
      <c r="D141" s="10">
        <v>2809</v>
      </c>
      <c r="E141" s="3"/>
      <c r="F141" s="10">
        <v>56.19</v>
      </c>
      <c r="G141" s="15">
        <f t="shared" si="8"/>
        <v>2752.81</v>
      </c>
      <c r="H141" s="3"/>
    </row>
    <row r="142" spans="1:8" x14ac:dyDescent="0.25">
      <c r="A142" s="11" t="s">
        <v>252</v>
      </c>
      <c r="B142" s="4" t="s">
        <v>253</v>
      </c>
      <c r="C142" s="4" t="s">
        <v>243</v>
      </c>
      <c r="D142" s="10">
        <v>2809</v>
      </c>
      <c r="E142" s="3"/>
      <c r="F142" s="10">
        <v>56.19</v>
      </c>
      <c r="G142" s="15">
        <f t="shared" si="8"/>
        <v>2752.81</v>
      </c>
      <c r="H142" s="3"/>
    </row>
    <row r="143" spans="1:8" x14ac:dyDescent="0.25">
      <c r="A143" s="11" t="s">
        <v>266</v>
      </c>
      <c r="B143" s="4" t="s">
        <v>254</v>
      </c>
      <c r="C143" s="4" t="s">
        <v>243</v>
      </c>
      <c r="D143" s="10">
        <v>2809</v>
      </c>
      <c r="E143" s="3"/>
      <c r="F143" s="10">
        <v>56.19</v>
      </c>
      <c r="G143" s="15">
        <f t="shared" si="8"/>
        <v>2752.81</v>
      </c>
      <c r="H143" s="3"/>
    </row>
    <row r="144" spans="1:8" x14ac:dyDescent="0.25">
      <c r="A144" s="11" t="s">
        <v>255</v>
      </c>
      <c r="B144" s="4" t="s">
        <v>256</v>
      </c>
      <c r="C144" s="4" t="s">
        <v>243</v>
      </c>
      <c r="D144" s="10">
        <v>2809</v>
      </c>
      <c r="E144" s="3"/>
      <c r="F144" s="10">
        <v>56.19</v>
      </c>
      <c r="G144" s="15">
        <f t="shared" si="8"/>
        <v>2752.81</v>
      </c>
      <c r="H144" s="3"/>
    </row>
    <row r="145" spans="1:8" x14ac:dyDescent="0.25">
      <c r="A145" s="11" t="s">
        <v>258</v>
      </c>
      <c r="B145" s="4" t="s">
        <v>257</v>
      </c>
      <c r="C145" s="4" t="s">
        <v>243</v>
      </c>
      <c r="D145" s="10">
        <v>2809</v>
      </c>
      <c r="E145" s="3"/>
      <c r="F145" s="10">
        <v>56.19</v>
      </c>
      <c r="G145" s="15">
        <f t="shared" si="8"/>
        <v>2752.81</v>
      </c>
      <c r="H145" s="3"/>
    </row>
    <row r="146" spans="1:8" x14ac:dyDescent="0.25">
      <c r="A146" s="11" t="s">
        <v>259</v>
      </c>
      <c r="B146" s="4" t="s">
        <v>260</v>
      </c>
      <c r="C146" s="4" t="s">
        <v>243</v>
      </c>
      <c r="D146" s="10">
        <v>2809</v>
      </c>
      <c r="E146" s="3"/>
      <c r="F146" s="10">
        <v>56.19</v>
      </c>
      <c r="G146" s="15">
        <f t="shared" si="8"/>
        <v>2752.81</v>
      </c>
      <c r="H146" s="3"/>
    </row>
    <row r="147" spans="1:8" x14ac:dyDescent="0.25">
      <c r="A147" s="11" t="s">
        <v>261</v>
      </c>
      <c r="B147" s="4" t="s">
        <v>262</v>
      </c>
      <c r="C147" s="4" t="s">
        <v>243</v>
      </c>
      <c r="D147" s="10">
        <v>2809</v>
      </c>
      <c r="E147" s="3"/>
      <c r="F147" s="10">
        <v>56.19</v>
      </c>
      <c r="G147" s="15">
        <f t="shared" si="8"/>
        <v>2752.81</v>
      </c>
      <c r="H147" s="3"/>
    </row>
    <row r="148" spans="1:8" x14ac:dyDescent="0.25">
      <c r="A148" s="11" t="s">
        <v>263</v>
      </c>
      <c r="B148" s="4" t="s">
        <v>264</v>
      </c>
      <c r="C148" s="4" t="s">
        <v>243</v>
      </c>
      <c r="D148" s="10">
        <v>2809</v>
      </c>
      <c r="E148" s="3"/>
      <c r="F148" s="10">
        <v>56.19</v>
      </c>
      <c r="G148" s="15">
        <f t="shared" si="8"/>
        <v>2752.81</v>
      </c>
      <c r="H148" s="3"/>
    </row>
    <row r="149" spans="1:8" x14ac:dyDescent="0.25">
      <c r="A149" s="14"/>
      <c r="C149" s="2" t="s">
        <v>26</v>
      </c>
      <c r="D149" s="19">
        <f>SUM(D135:D148)</f>
        <v>44567</v>
      </c>
      <c r="E149" s="20"/>
      <c r="F149" s="19">
        <f>SUM(F135:F148)</f>
        <v>1948.8200000000006</v>
      </c>
      <c r="G149" s="19">
        <f>SUM(G135:G148)</f>
        <v>42618.18</v>
      </c>
    </row>
  </sheetData>
  <mergeCells count="14">
    <mergeCell ref="A43:H43"/>
    <mergeCell ref="A2:H2"/>
    <mergeCell ref="A12:H12"/>
    <mergeCell ref="A21:H21"/>
    <mergeCell ref="A27:H27"/>
    <mergeCell ref="A33:H33"/>
    <mergeCell ref="A120:H120"/>
    <mergeCell ref="A134:H134"/>
    <mergeCell ref="A54:H54"/>
    <mergeCell ref="A64:H64"/>
    <mergeCell ref="A70:H70"/>
    <mergeCell ref="A85:H85"/>
    <mergeCell ref="A103:H103"/>
    <mergeCell ref="A110:H110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headerFooter>
    <oddHeader>&amp;CNOMINA DE EMPLEADOS DEL H. AYUNTAMIENTO DE ATENGO, JAL.
PERIODO DE PAGO DE    16     AL     31   DE OCTUBRE DE 2012.</oddHeader>
    <oddFooter>&amp;L____________________________________________________
ROSENDO PEREZ LEPE
PRESIDENTE MUNICIPAL&amp;R____________________________________________________
KARINA MAGAÑA PATIÑO
SECRETARIO GENERAL</oddFooter>
  </headerFooter>
  <rowBreaks count="4" manualBreakCount="4">
    <brk id="18" max="16383" man="1"/>
    <brk id="41" max="16383" man="1"/>
    <brk id="62" max="16383" man="1"/>
    <brk id="82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89" zoomScaleNormal="100" workbookViewId="0">
      <selection activeCell="E101" sqref="E101"/>
    </sheetView>
  </sheetViews>
  <sheetFormatPr baseColWidth="10" defaultRowHeight="15" x14ac:dyDescent="0.25"/>
  <cols>
    <col min="1" max="1" width="38.5703125" customWidth="1"/>
    <col min="2" max="2" width="15" customWidth="1"/>
    <col min="3" max="3" width="36.140625" customWidth="1"/>
    <col min="4" max="4" width="12.28515625" customWidth="1"/>
    <col min="6" max="6" width="11.85546875" customWidth="1"/>
    <col min="7" max="7" width="12.42578125" customWidth="1"/>
    <col min="8" max="8" width="50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2.2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2.2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2.2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2.2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2.2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2.2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0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0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0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0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6.7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6.7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6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0.7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4.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4.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4.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4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4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4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4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4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4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0.7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0.75" customHeight="1" x14ac:dyDescent="0.25">
      <c r="A57" s="7" t="s">
        <v>328</v>
      </c>
      <c r="B57" s="4" t="s">
        <v>329</v>
      </c>
      <c r="C57" s="4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0.7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0.7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0.7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60.7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62.25" customHeight="1" x14ac:dyDescent="0.25">
      <c r="A72" s="52" t="s">
        <v>119</v>
      </c>
      <c r="B72" s="53" t="s">
        <v>120</v>
      </c>
      <c r="C72" s="53" t="s">
        <v>121</v>
      </c>
      <c r="D72" s="54">
        <v>8627</v>
      </c>
      <c r="E72" s="54"/>
      <c r="F72" s="55">
        <v>1295.54</v>
      </c>
      <c r="G72" s="56">
        <v>7331.46</v>
      </c>
      <c r="H72" s="57"/>
    </row>
    <row r="73" spans="1:8" ht="62.25" customHeight="1" x14ac:dyDescent="0.25">
      <c r="A73" s="52" t="s">
        <v>122</v>
      </c>
      <c r="B73" s="53" t="s">
        <v>123</v>
      </c>
      <c r="C73" s="53" t="s">
        <v>124</v>
      </c>
      <c r="D73" s="54">
        <v>4680</v>
      </c>
      <c r="E73" s="54"/>
      <c r="F73" s="55">
        <v>433.83</v>
      </c>
      <c r="G73" s="56">
        <v>4066.17</v>
      </c>
      <c r="H73" s="57"/>
    </row>
    <row r="74" spans="1:8" ht="60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60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60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60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60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60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60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60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SUM(D73:D81)</f>
        <v>30218</v>
      </c>
      <c r="E82" s="35"/>
      <c r="F82" s="35">
        <f>SUM(F73:F81)</f>
        <v>1673.6799999999998</v>
      </c>
      <c r="G82" s="35">
        <f>SUM(G73:G81)</f>
        <v>28364.320000000003</v>
      </c>
    </row>
    <row r="83" spans="1:8" x14ac:dyDescent="0.25">
      <c r="C83" s="2" t="s">
        <v>26</v>
      </c>
      <c r="D83" s="47">
        <f>SUM(D82+D68)</f>
        <v>37753.5</v>
      </c>
      <c r="E83" s="35">
        <f>SUM(E68)</f>
        <v>4904.78</v>
      </c>
      <c r="F83" s="35">
        <f>SUM(F82+F68)</f>
        <v>4803.4399999999996</v>
      </c>
      <c r="G83" s="35">
        <f>SUM(G82+G68)</f>
        <v>35359.5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54.7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54.7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54.7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54.7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54.75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4.75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4.75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4.75" customHeight="1" x14ac:dyDescent="0.25">
      <c r="A94" s="11" t="s">
        <v>171</v>
      </c>
      <c r="B94" s="11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54.75" customHeight="1" x14ac:dyDescent="0.25">
      <c r="A95" s="11" t="s">
        <v>174</v>
      </c>
      <c r="B95" s="11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54.75" customHeight="1" x14ac:dyDescent="0.25">
      <c r="A96" s="11" t="s">
        <v>176</v>
      </c>
      <c r="B96" s="11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4.75" customHeight="1" x14ac:dyDescent="0.25">
      <c r="A97" s="11" t="s">
        <v>179</v>
      </c>
      <c r="B97" s="11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4.75" customHeight="1" x14ac:dyDescent="0.25">
      <c r="A98" s="11" t="s">
        <v>182</v>
      </c>
      <c r="B98" s="11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54.75" customHeight="1" x14ac:dyDescent="0.25">
      <c r="A99" s="11" t="s">
        <v>309</v>
      </c>
      <c r="B99" s="11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SUM(D87:D99)</f>
        <v>38299</v>
      </c>
      <c r="E100" s="31">
        <f>SUM(E87:E99)</f>
        <v>225.62</v>
      </c>
      <c r="F100" s="31">
        <f>SUM(F87:F99)</f>
        <v>1439.9</v>
      </c>
      <c r="G100" s="31">
        <f>SUM(G87:G99)</f>
        <v>37084.720000000001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62.25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62.25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62.25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6.75" customHeight="1" x14ac:dyDescent="0.25">
      <c r="A111" s="7" t="s">
        <v>197</v>
      </c>
      <c r="B111" s="11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66.75" customHeight="1" x14ac:dyDescent="0.25">
      <c r="A112" s="7" t="s">
        <v>200</v>
      </c>
      <c r="B112" s="11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66.75" customHeight="1" x14ac:dyDescent="0.25">
      <c r="A113" s="7" t="s">
        <v>206</v>
      </c>
      <c r="B113" s="11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66.75" customHeight="1" x14ac:dyDescent="0.25">
      <c r="A114" s="7" t="s">
        <v>208</v>
      </c>
      <c r="B114" s="11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SUM(D115+D107)</f>
        <v>15567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68.25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68.25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68.25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68.25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68.25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68.25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68.25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68.25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68.25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68.25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63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63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63" customHeight="1" x14ac:dyDescent="0.25">
      <c r="A136" s="11" t="s">
        <v>238</v>
      </c>
      <c r="B136" s="4" t="s">
        <v>239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63" customHeight="1" x14ac:dyDescent="0.25">
      <c r="A137" s="11" t="s">
        <v>317</v>
      </c>
      <c r="B137" s="4" t="s">
        <v>318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63" customHeight="1" x14ac:dyDescent="0.25">
      <c r="A138" s="11" t="s">
        <v>244</v>
      </c>
      <c r="B138" s="4" t="s">
        <v>245</v>
      </c>
      <c r="C138" s="4" t="s">
        <v>243</v>
      </c>
      <c r="D138" s="10">
        <v>3067.43</v>
      </c>
      <c r="E138" s="3"/>
      <c r="F138" s="10">
        <v>84.3</v>
      </c>
      <c r="G138" s="15">
        <f>D138-F138</f>
        <v>2983.1299999999997</v>
      </c>
      <c r="H138" s="3"/>
    </row>
    <row r="139" spans="1:8" ht="63" customHeight="1" x14ac:dyDescent="0.25">
      <c r="A139" s="11" t="s">
        <v>246</v>
      </c>
      <c r="B139" s="4" t="s">
        <v>247</v>
      </c>
      <c r="C139" s="4" t="s">
        <v>243</v>
      </c>
      <c r="D139" s="10">
        <v>3067.43</v>
      </c>
      <c r="E139" s="3"/>
      <c r="F139" s="10">
        <v>84.3</v>
      </c>
      <c r="G139" s="15">
        <f t="shared" ref="G139:G144" si="1">D139-F139</f>
        <v>2983.1299999999997</v>
      </c>
      <c r="H139" s="3"/>
    </row>
    <row r="140" spans="1:8" ht="63" customHeight="1" x14ac:dyDescent="0.25">
      <c r="A140" s="11" t="s">
        <v>248</v>
      </c>
      <c r="B140" s="4" t="s">
        <v>249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63" customHeight="1" x14ac:dyDescent="0.25">
      <c r="A141" s="11" t="s">
        <v>252</v>
      </c>
      <c r="B141" s="4" t="s">
        <v>253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3" customHeight="1" x14ac:dyDescent="0.25">
      <c r="A142" s="11" t="s">
        <v>266</v>
      </c>
      <c r="B142" s="4" t="s">
        <v>254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3" customHeight="1" x14ac:dyDescent="0.25">
      <c r="A143" s="41" t="s">
        <v>259</v>
      </c>
      <c r="B143" s="42" t="s">
        <v>260</v>
      </c>
      <c r="C143" s="42" t="s">
        <v>243</v>
      </c>
      <c r="D143" s="10">
        <v>3067.43</v>
      </c>
      <c r="E143" s="44"/>
      <c r="F143" s="10">
        <v>84.3</v>
      </c>
      <c r="G143" s="15">
        <f t="shared" si="1"/>
        <v>2983.1299999999997</v>
      </c>
      <c r="H143" s="44"/>
    </row>
    <row r="144" spans="1:8" ht="63" customHeight="1" x14ac:dyDescent="0.25">
      <c r="A144" s="11" t="s">
        <v>312</v>
      </c>
      <c r="B144" s="4" t="s">
        <v>313</v>
      </c>
      <c r="C144" s="4" t="s">
        <v>243</v>
      </c>
      <c r="D144" s="10">
        <v>3067.43</v>
      </c>
      <c r="E144" s="3"/>
      <c r="F144" s="10">
        <v>84.3</v>
      </c>
      <c r="G144" s="15">
        <f t="shared" si="1"/>
        <v>2983.1299999999997</v>
      </c>
      <c r="H144" s="3"/>
    </row>
    <row r="145" spans="1:8" x14ac:dyDescent="0.25">
      <c r="A145" s="14"/>
      <c r="C145" s="29" t="s">
        <v>26</v>
      </c>
      <c r="D145" s="49">
        <f>SUM(D134:D144)</f>
        <v>40216.01</v>
      </c>
      <c r="E145" s="40"/>
      <c r="F145" s="49">
        <f>SUM(F134:F144)</f>
        <v>2483.6100000000006</v>
      </c>
      <c r="G145" s="49">
        <f>SUM(G134:G144)</f>
        <v>37732.400000000001</v>
      </c>
    </row>
    <row r="146" spans="1:8" x14ac:dyDescent="0.25">
      <c r="A146" s="32"/>
    </row>
    <row r="147" spans="1:8" x14ac:dyDescent="0.2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2" t="s">
        <v>6</v>
      </c>
      <c r="H147" s="1" t="s">
        <v>7</v>
      </c>
    </row>
    <row r="148" spans="1:8" ht="66" customHeight="1" x14ac:dyDescent="0.25">
      <c r="A148" s="7" t="s">
        <v>276</v>
      </c>
      <c r="B148" s="4" t="s">
        <v>275</v>
      </c>
      <c r="C148" s="4" t="s">
        <v>292</v>
      </c>
      <c r="D148" s="10">
        <v>611.52</v>
      </c>
      <c r="E148" s="13">
        <v>172.73</v>
      </c>
      <c r="F148" s="11"/>
      <c r="G148" s="22">
        <v>784.25</v>
      </c>
      <c r="H148" s="3"/>
    </row>
    <row r="149" spans="1:8" ht="66" customHeight="1" x14ac:dyDescent="0.25">
      <c r="A149" s="7" t="s">
        <v>277</v>
      </c>
      <c r="B149" s="4" t="s">
        <v>302</v>
      </c>
      <c r="C149" s="4" t="s">
        <v>293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66" customHeight="1" x14ac:dyDescent="0.25">
      <c r="A150" s="7" t="s">
        <v>278</v>
      </c>
      <c r="B150" s="4" t="s">
        <v>279</v>
      </c>
      <c r="C150" s="4" t="s">
        <v>294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66" customHeight="1" x14ac:dyDescent="0.25">
      <c r="A151" s="7" t="s">
        <v>280</v>
      </c>
      <c r="B151" s="4" t="s">
        <v>281</v>
      </c>
      <c r="C151" s="4" t="s">
        <v>295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6" customHeight="1" x14ac:dyDescent="0.25">
      <c r="A152" s="7" t="s">
        <v>282</v>
      </c>
      <c r="B152" s="4" t="s">
        <v>283</v>
      </c>
      <c r="C152" s="4" t="s">
        <v>296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66" customHeight="1" x14ac:dyDescent="0.25">
      <c r="A153" s="7" t="s">
        <v>284</v>
      </c>
      <c r="B153" s="4" t="s">
        <v>285</v>
      </c>
      <c r="C153" s="4" t="s">
        <v>297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66" customHeight="1" x14ac:dyDescent="0.25">
      <c r="A154" s="7" t="s">
        <v>286</v>
      </c>
      <c r="B154" s="4" t="s">
        <v>287</v>
      </c>
      <c r="C154" s="4" t="s">
        <v>298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66" customHeight="1" x14ac:dyDescent="0.25">
      <c r="A155" s="7" t="s">
        <v>288</v>
      </c>
      <c r="B155" s="4" t="s">
        <v>289</v>
      </c>
      <c r="C155" s="4" t="s">
        <v>299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66" customHeight="1" x14ac:dyDescent="0.25">
      <c r="A156" s="7" t="s">
        <v>290</v>
      </c>
      <c r="B156" s="4" t="s">
        <v>291</v>
      </c>
      <c r="C156" s="4" t="s">
        <v>300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x14ac:dyDescent="0.25">
      <c r="C157" s="2" t="s">
        <v>26</v>
      </c>
      <c r="D157" s="47">
        <f>SUM(D148:D156)</f>
        <v>5503.68</v>
      </c>
      <c r="E157" s="35">
        <f>SUM(E148:E156)</f>
        <v>1554.57</v>
      </c>
      <c r="F157" s="35"/>
      <c r="G157" s="35">
        <f>SUM(G148:G156)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0:H110"/>
    <mergeCell ref="A119:H119"/>
    <mergeCell ref="A133:H133"/>
    <mergeCell ref="A45:H45"/>
    <mergeCell ref="A55:H55"/>
    <mergeCell ref="A65:H65"/>
    <mergeCell ref="A71:H71"/>
    <mergeCell ref="A86:H86"/>
    <mergeCell ref="A103:H103"/>
  </mergeCells>
  <pageMargins left="0.70866141732283472" right="0.70866141732283472" top="0.74803149606299213" bottom="0.74803149606299213" header="0.31496062992125984" footer="0.31496062992125984"/>
  <pageSetup scale="62" orientation="landscape" r:id="rId1"/>
  <headerFooter>
    <oddHeader>&amp;CNOMINA DE EMPLEADOS DEL H. AYUNTAMIENTO DE ATENGO, JAL.
CORRESPONDIENTE AL  PERIODO DEL       01      AL      15   DE MAYO DE 2014.</oddHeader>
    <oddFooter>&amp;C____________________________________________________
C.D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0" max="7" man="1"/>
    <brk id="116" max="16383" man="1"/>
    <brk id="130" max="7" man="1"/>
    <brk id="145" max="7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opLeftCell="A86" zoomScaleNormal="100" workbookViewId="0">
      <selection activeCell="H5" sqref="H5"/>
    </sheetView>
  </sheetViews>
  <sheetFormatPr baseColWidth="10" defaultRowHeight="15" x14ac:dyDescent="0.25"/>
  <cols>
    <col min="1" max="1" width="39.140625" customWidth="1"/>
    <col min="2" max="2" width="13.85546875" customWidth="1"/>
    <col min="3" max="3" width="37" customWidth="1"/>
    <col min="4" max="4" width="12.5703125" customWidth="1"/>
    <col min="5" max="5" width="12" customWidth="1"/>
    <col min="6" max="6" width="12.5703125" customWidth="1"/>
    <col min="7" max="7" width="13.42578125" customWidth="1"/>
    <col min="8" max="8" width="54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2.2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2.2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2.2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2.2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2.2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2.2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4.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4.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4.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4.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2.2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2.2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1.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6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9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9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9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3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3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3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3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3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3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0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0" customHeight="1" x14ac:dyDescent="0.25">
      <c r="A57" s="7" t="s">
        <v>328</v>
      </c>
      <c r="B57" s="4" t="s">
        <v>329</v>
      </c>
      <c r="C57" s="4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0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0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0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60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60" customHeight="1" x14ac:dyDescent="0.25">
      <c r="A72" s="58" t="s">
        <v>122</v>
      </c>
      <c r="B72" s="59" t="s">
        <v>123</v>
      </c>
      <c r="C72" s="59" t="s">
        <v>124</v>
      </c>
      <c r="D72" s="60">
        <v>4680</v>
      </c>
      <c r="E72" s="60"/>
      <c r="F72" s="61">
        <v>433.83</v>
      </c>
      <c r="G72" s="62">
        <v>4066.17</v>
      </c>
      <c r="H72" s="63"/>
    </row>
    <row r="73" spans="1:8" ht="60" customHeight="1" x14ac:dyDescent="0.25">
      <c r="A73" s="11" t="s">
        <v>125</v>
      </c>
      <c r="B73" s="4" t="s">
        <v>126</v>
      </c>
      <c r="C73" s="4" t="s">
        <v>127</v>
      </c>
      <c r="D73" s="10">
        <v>3027</v>
      </c>
      <c r="E73" s="10"/>
      <c r="F73" s="13">
        <v>79.900000000000006</v>
      </c>
      <c r="G73" s="22">
        <v>2947.1</v>
      </c>
      <c r="H73" s="3"/>
    </row>
    <row r="74" spans="1:8" ht="60" customHeight="1" x14ac:dyDescent="0.25">
      <c r="A74" s="11" t="s">
        <v>128</v>
      </c>
      <c r="B74" s="4" t="s">
        <v>129</v>
      </c>
      <c r="C74" s="4" t="s">
        <v>130</v>
      </c>
      <c r="D74" s="10">
        <v>2730</v>
      </c>
      <c r="E74" s="10"/>
      <c r="F74" s="13">
        <v>47.59</v>
      </c>
      <c r="G74" s="22">
        <v>2682.41</v>
      </c>
      <c r="H74" s="3"/>
    </row>
    <row r="75" spans="1:8" ht="60" customHeight="1" x14ac:dyDescent="0.25">
      <c r="A75" s="11" t="s">
        <v>131</v>
      </c>
      <c r="B75" s="4" t="s">
        <v>132</v>
      </c>
      <c r="C75" s="4" t="s">
        <v>13</v>
      </c>
      <c r="D75" s="10">
        <v>2672</v>
      </c>
      <c r="E75" s="10"/>
      <c r="F75" s="13">
        <v>41.28</v>
      </c>
      <c r="G75" s="22">
        <v>2630.72</v>
      </c>
      <c r="H75" s="3"/>
    </row>
    <row r="76" spans="1:8" ht="60" customHeight="1" x14ac:dyDescent="0.25">
      <c r="A76" s="11" t="s">
        <v>133</v>
      </c>
      <c r="B76" s="4" t="s">
        <v>134</v>
      </c>
      <c r="C76" s="4" t="s">
        <v>135</v>
      </c>
      <c r="D76" s="10">
        <v>2730</v>
      </c>
      <c r="E76" s="10"/>
      <c r="F76" s="13">
        <v>47.59</v>
      </c>
      <c r="G76" s="22">
        <f>SUM(D76-F76)</f>
        <v>2682.41</v>
      </c>
      <c r="H76" s="3"/>
    </row>
    <row r="77" spans="1:8" ht="60" customHeight="1" x14ac:dyDescent="0.25">
      <c r="A77" s="11" t="s">
        <v>136</v>
      </c>
      <c r="B77" s="4" t="s">
        <v>137</v>
      </c>
      <c r="C77" s="4" t="s">
        <v>138</v>
      </c>
      <c r="D77" s="10">
        <v>3027</v>
      </c>
      <c r="E77" s="10"/>
      <c r="F77" s="13">
        <v>79.900000000000006</v>
      </c>
      <c r="G77" s="22">
        <v>2947.1</v>
      </c>
      <c r="H77" s="3"/>
    </row>
    <row r="78" spans="1:8" ht="60" customHeight="1" x14ac:dyDescent="0.25">
      <c r="A78" s="11" t="s">
        <v>139</v>
      </c>
      <c r="B78" s="4" t="s">
        <v>140</v>
      </c>
      <c r="C78" s="4" t="s">
        <v>141</v>
      </c>
      <c r="D78" s="10">
        <v>3784</v>
      </c>
      <c r="E78" s="10"/>
      <c r="F78" s="13">
        <v>314.52999999999997</v>
      </c>
      <c r="G78" s="22">
        <v>3469.47</v>
      </c>
      <c r="H78" s="3"/>
    </row>
    <row r="79" spans="1:8" ht="60" customHeight="1" x14ac:dyDescent="0.25">
      <c r="A79" s="11" t="s">
        <v>142</v>
      </c>
      <c r="B79" s="4" t="s">
        <v>145</v>
      </c>
      <c r="C79" s="4" t="s">
        <v>146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60" customHeight="1" x14ac:dyDescent="0.25">
      <c r="A80" s="11" t="s">
        <v>143</v>
      </c>
      <c r="B80" s="4" t="s">
        <v>144</v>
      </c>
      <c r="C80" s="4" t="s">
        <v>147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x14ac:dyDescent="0.25">
      <c r="C81" s="2" t="s">
        <v>37</v>
      </c>
      <c r="D81" s="47">
        <f>SUM(D72:D80)</f>
        <v>30218</v>
      </c>
      <c r="E81" s="35"/>
      <c r="F81" s="35">
        <f>SUM(F72:F80)</f>
        <v>1673.6799999999998</v>
      </c>
      <c r="G81" s="35">
        <f>SUM(G72:G80)</f>
        <v>28364.320000000003</v>
      </c>
    </row>
    <row r="82" spans="1:8" x14ac:dyDescent="0.25">
      <c r="C82" s="2" t="s">
        <v>26</v>
      </c>
      <c r="D82" s="47">
        <f>SUM(D81+D68)</f>
        <v>37753.5</v>
      </c>
      <c r="E82" s="35">
        <f>SUM(E68)</f>
        <v>4904.78</v>
      </c>
      <c r="F82" s="35">
        <f>SUM(F81+F68)</f>
        <v>4803.4399999999996</v>
      </c>
      <c r="G82" s="35">
        <f>SUM(G81+G68)</f>
        <v>35359.5</v>
      </c>
    </row>
    <row r="84" spans="1:8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1" t="s">
        <v>7</v>
      </c>
    </row>
    <row r="85" spans="1:8" x14ac:dyDescent="0.25">
      <c r="A85" s="131" t="s">
        <v>148</v>
      </c>
      <c r="B85" s="131"/>
      <c r="C85" s="131"/>
      <c r="D85" s="131"/>
      <c r="E85" s="131"/>
      <c r="F85" s="131"/>
      <c r="G85" s="131"/>
      <c r="H85" s="131"/>
    </row>
    <row r="86" spans="1:8" ht="54" customHeight="1" x14ac:dyDescent="0.25">
      <c r="A86" s="11" t="s">
        <v>152</v>
      </c>
      <c r="B86" s="11" t="s">
        <v>153</v>
      </c>
      <c r="C86" s="4" t="s">
        <v>13</v>
      </c>
      <c r="D86" s="10">
        <v>2184</v>
      </c>
      <c r="E86" s="10">
        <v>55.16</v>
      </c>
      <c r="F86" s="10"/>
      <c r="G86" s="22">
        <v>2239.16</v>
      </c>
      <c r="H86" s="3"/>
    </row>
    <row r="87" spans="1:8" ht="54" customHeight="1" x14ac:dyDescent="0.25">
      <c r="A87" s="11" t="s">
        <v>154</v>
      </c>
      <c r="B87" s="11" t="s">
        <v>155</v>
      </c>
      <c r="C87" s="4" t="s">
        <v>156</v>
      </c>
      <c r="D87" s="10">
        <v>7098</v>
      </c>
      <c r="E87" s="10"/>
      <c r="F87" s="10">
        <v>968.84</v>
      </c>
      <c r="G87" s="22">
        <v>6129.16</v>
      </c>
      <c r="H87" s="3"/>
    </row>
    <row r="88" spans="1:8" ht="54" customHeight="1" x14ac:dyDescent="0.25">
      <c r="A88" s="11" t="s">
        <v>327</v>
      </c>
      <c r="B88" s="11" t="s">
        <v>334</v>
      </c>
      <c r="C88" s="4" t="s">
        <v>323</v>
      </c>
      <c r="D88" s="10">
        <v>2569</v>
      </c>
      <c r="E88" s="10"/>
      <c r="F88" s="10">
        <v>15.07</v>
      </c>
      <c r="G88" s="22">
        <v>2553.9299999999998</v>
      </c>
      <c r="H88" s="3"/>
    </row>
    <row r="89" spans="1:8" ht="54" customHeight="1" x14ac:dyDescent="0.25">
      <c r="A89" s="11" t="s">
        <v>157</v>
      </c>
      <c r="B89" s="11" t="s">
        <v>158</v>
      </c>
      <c r="C89" s="4" t="s">
        <v>159</v>
      </c>
      <c r="D89" s="10">
        <v>3027</v>
      </c>
      <c r="E89" s="10"/>
      <c r="F89" s="10">
        <v>79.900000000000006</v>
      </c>
      <c r="G89" s="22">
        <v>2947.1</v>
      </c>
      <c r="H89" s="3"/>
    </row>
    <row r="90" spans="1:8" ht="54" customHeight="1" x14ac:dyDescent="0.25">
      <c r="A90" s="11" t="s">
        <v>163</v>
      </c>
      <c r="B90" s="11" t="s">
        <v>164</v>
      </c>
      <c r="C90" s="4" t="s">
        <v>91</v>
      </c>
      <c r="D90" s="10">
        <v>2564.5</v>
      </c>
      <c r="E90" s="10"/>
      <c r="F90" s="10">
        <v>14.58</v>
      </c>
      <c r="G90" s="22">
        <f>SUM(D90-F90)</f>
        <v>2549.92</v>
      </c>
      <c r="H90" s="3"/>
    </row>
    <row r="91" spans="1:8" ht="54" customHeight="1" x14ac:dyDescent="0.25">
      <c r="A91" s="11" t="s">
        <v>332</v>
      </c>
      <c r="B91" s="11" t="s">
        <v>333</v>
      </c>
      <c r="C91" s="4" t="s">
        <v>325</v>
      </c>
      <c r="D91" s="10">
        <v>2392</v>
      </c>
      <c r="E91" s="10">
        <v>4.18</v>
      </c>
      <c r="F91" s="10"/>
      <c r="G91" s="22">
        <f>SUM(D91+E91)</f>
        <v>2396.1799999999998</v>
      </c>
      <c r="H91" s="3"/>
    </row>
    <row r="92" spans="1:8" ht="54" customHeight="1" x14ac:dyDescent="0.25">
      <c r="A92" s="11" t="s">
        <v>165</v>
      </c>
      <c r="B92" s="11" t="s">
        <v>166</v>
      </c>
      <c r="C92" s="4" t="s">
        <v>167</v>
      </c>
      <c r="D92" s="10">
        <v>2989</v>
      </c>
      <c r="E92" s="10"/>
      <c r="F92" s="10">
        <v>75.77</v>
      </c>
      <c r="G92" s="22">
        <f>SUM(D92-F92)</f>
        <v>2913.23</v>
      </c>
      <c r="H92" s="3"/>
    </row>
    <row r="93" spans="1:8" ht="54" customHeight="1" x14ac:dyDescent="0.25">
      <c r="A93" s="11" t="s">
        <v>171</v>
      </c>
      <c r="B93" s="11" t="s">
        <v>172</v>
      </c>
      <c r="C93" s="4" t="s">
        <v>173</v>
      </c>
      <c r="D93" s="10">
        <v>1821.5</v>
      </c>
      <c r="E93" s="10">
        <v>83.14</v>
      </c>
      <c r="F93" s="10"/>
      <c r="G93" s="22">
        <f>SUM(D93+E93)</f>
        <v>1904.64</v>
      </c>
      <c r="H93" s="3"/>
    </row>
    <row r="94" spans="1:8" ht="54" customHeight="1" x14ac:dyDescent="0.25">
      <c r="A94" s="11" t="s">
        <v>174</v>
      </c>
      <c r="B94" s="11" t="s">
        <v>175</v>
      </c>
      <c r="C94" s="4" t="s">
        <v>173</v>
      </c>
      <c r="D94" s="10">
        <v>1821.5</v>
      </c>
      <c r="E94" s="10">
        <v>83.14</v>
      </c>
      <c r="F94" s="10"/>
      <c r="G94" s="22">
        <v>1904.64</v>
      </c>
      <c r="H94" s="3"/>
    </row>
    <row r="95" spans="1:8" ht="54" customHeight="1" x14ac:dyDescent="0.25">
      <c r="A95" s="11" t="s">
        <v>176</v>
      </c>
      <c r="B95" s="11" t="s">
        <v>177</v>
      </c>
      <c r="C95" s="4" t="s">
        <v>178</v>
      </c>
      <c r="D95" s="10">
        <v>3229</v>
      </c>
      <c r="E95" s="10"/>
      <c r="F95" s="10">
        <v>122.13</v>
      </c>
      <c r="G95" s="22">
        <v>3106.87</v>
      </c>
      <c r="H95" s="3"/>
    </row>
    <row r="96" spans="1:8" ht="54" customHeight="1" x14ac:dyDescent="0.25">
      <c r="A96" s="11" t="s">
        <v>179</v>
      </c>
      <c r="B96" s="11" t="s">
        <v>180</v>
      </c>
      <c r="C96" s="4" t="s">
        <v>181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4" customHeight="1" x14ac:dyDescent="0.25">
      <c r="A97" s="11" t="s">
        <v>182</v>
      </c>
      <c r="B97" s="11" t="s">
        <v>183</v>
      </c>
      <c r="C97" s="4" t="s">
        <v>265</v>
      </c>
      <c r="D97" s="10">
        <v>2774.5</v>
      </c>
      <c r="E97" s="10"/>
      <c r="F97" s="10">
        <v>23.03</v>
      </c>
      <c r="G97" s="22">
        <v>2751.47</v>
      </c>
      <c r="H97" s="3"/>
    </row>
    <row r="98" spans="1:8" ht="54" customHeight="1" x14ac:dyDescent="0.25">
      <c r="A98" s="11" t="s">
        <v>309</v>
      </c>
      <c r="B98" s="11" t="s">
        <v>310</v>
      </c>
      <c r="C98" s="5" t="s">
        <v>326</v>
      </c>
      <c r="D98" s="10">
        <v>2600</v>
      </c>
      <c r="E98" s="10"/>
      <c r="F98" s="10">
        <v>18.45</v>
      </c>
      <c r="G98" s="22">
        <v>2581.5500000000002</v>
      </c>
      <c r="H98" s="3"/>
    </row>
    <row r="99" spans="1:8" x14ac:dyDescent="0.25">
      <c r="C99" s="46" t="s">
        <v>26</v>
      </c>
      <c r="D99" s="49">
        <f>SUM(D86:D98)</f>
        <v>38299</v>
      </c>
      <c r="E99" s="31">
        <f>SUM(E86:E98)</f>
        <v>225.62</v>
      </c>
      <c r="F99" s="31">
        <f>SUM(F86:F98)</f>
        <v>1439.9</v>
      </c>
      <c r="G99" s="31">
        <f>SUM(G86:G98)</f>
        <v>37084.720000000001</v>
      </c>
    </row>
    <row r="101" spans="1:8" x14ac:dyDescent="0.25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1" t="s">
        <v>5</v>
      </c>
      <c r="G101" s="2" t="s">
        <v>6</v>
      </c>
      <c r="H101" s="1" t="s">
        <v>7</v>
      </c>
    </row>
    <row r="102" spans="1:8" x14ac:dyDescent="0.25">
      <c r="A102" s="130" t="s">
        <v>187</v>
      </c>
      <c r="B102" s="130"/>
      <c r="C102" s="130"/>
      <c r="D102" s="130"/>
      <c r="E102" s="130"/>
      <c r="F102" s="130"/>
      <c r="G102" s="130"/>
      <c r="H102" s="130"/>
    </row>
    <row r="103" spans="1:8" ht="66.75" customHeight="1" x14ac:dyDescent="0.25">
      <c r="A103" s="7" t="s">
        <v>188</v>
      </c>
      <c r="B103" s="4" t="s">
        <v>189</v>
      </c>
      <c r="C103" s="4" t="s">
        <v>190</v>
      </c>
      <c r="D103" s="10">
        <v>3903</v>
      </c>
      <c r="E103" s="10"/>
      <c r="F103" s="10">
        <v>333.57</v>
      </c>
      <c r="G103" s="22">
        <v>3569.43</v>
      </c>
      <c r="H103" s="3"/>
    </row>
    <row r="104" spans="1:8" ht="66.75" customHeight="1" x14ac:dyDescent="0.25">
      <c r="A104" s="7" t="s">
        <v>191</v>
      </c>
      <c r="B104" s="4" t="s">
        <v>192</v>
      </c>
      <c r="C104" s="4" t="s">
        <v>193</v>
      </c>
      <c r="D104" s="10">
        <v>2408</v>
      </c>
      <c r="E104" s="10">
        <v>2.44</v>
      </c>
      <c r="F104" s="10"/>
      <c r="G104" s="22">
        <v>2410.44</v>
      </c>
      <c r="H104" s="3"/>
    </row>
    <row r="105" spans="1:8" ht="66.75" customHeight="1" x14ac:dyDescent="0.25">
      <c r="A105" s="7" t="s">
        <v>194</v>
      </c>
      <c r="B105" s="4" t="s">
        <v>195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x14ac:dyDescent="0.25">
      <c r="C106" s="12" t="s">
        <v>37</v>
      </c>
      <c r="D106" s="50">
        <f>SUM(D103:D105)</f>
        <v>8719</v>
      </c>
      <c r="E106" s="38">
        <f>SUM(E103:E105)</f>
        <v>4.88</v>
      </c>
      <c r="F106" s="38">
        <f>SUM(F103:F105)</f>
        <v>333.57</v>
      </c>
      <c r="G106" s="38">
        <f>SUM(G103:G105)</f>
        <v>8390.31</v>
      </c>
    </row>
    <row r="108" spans="1:8" x14ac:dyDescent="0.25">
      <c r="A108" s="1" t="s">
        <v>0</v>
      </c>
      <c r="B108" s="1" t="s">
        <v>1</v>
      </c>
      <c r="C108" s="1" t="s">
        <v>2</v>
      </c>
      <c r="D108" s="1" t="s">
        <v>3</v>
      </c>
      <c r="E108" s="1" t="s">
        <v>4</v>
      </c>
      <c r="F108" s="1" t="s">
        <v>5</v>
      </c>
      <c r="G108" s="2" t="s">
        <v>6</v>
      </c>
      <c r="H108" s="1" t="s">
        <v>7</v>
      </c>
    </row>
    <row r="109" spans="1:8" x14ac:dyDescent="0.25">
      <c r="A109" s="130" t="s">
        <v>196</v>
      </c>
      <c r="B109" s="130"/>
      <c r="C109" s="130"/>
      <c r="D109" s="130"/>
      <c r="E109" s="130"/>
      <c r="F109" s="130"/>
      <c r="G109" s="130"/>
      <c r="H109" s="130"/>
    </row>
    <row r="110" spans="1:8" ht="64.5" customHeight="1" x14ac:dyDescent="0.25">
      <c r="A110" s="7" t="s">
        <v>197</v>
      </c>
      <c r="B110" s="11" t="s">
        <v>198</v>
      </c>
      <c r="C110" s="4" t="s">
        <v>199</v>
      </c>
      <c r="D110" s="13">
        <v>1682.5</v>
      </c>
      <c r="E110" s="13">
        <v>104.04</v>
      </c>
      <c r="F110" s="13"/>
      <c r="G110" s="22">
        <v>1786.54</v>
      </c>
      <c r="H110" s="3"/>
    </row>
    <row r="111" spans="1:8" ht="64.5" customHeight="1" x14ac:dyDescent="0.25">
      <c r="A111" s="7" t="s">
        <v>200</v>
      </c>
      <c r="B111" s="11" t="s">
        <v>201</v>
      </c>
      <c r="C111" s="4" t="s">
        <v>202</v>
      </c>
      <c r="D111" s="13">
        <v>1238</v>
      </c>
      <c r="E111" s="13">
        <v>132.49</v>
      </c>
      <c r="F111" s="13"/>
      <c r="G111" s="22">
        <v>1370.49</v>
      </c>
      <c r="H111" s="3"/>
    </row>
    <row r="112" spans="1:8" ht="64.5" customHeight="1" x14ac:dyDescent="0.25">
      <c r="A112" s="7" t="s">
        <v>206</v>
      </c>
      <c r="B112" s="11" t="s">
        <v>207</v>
      </c>
      <c r="C112" s="4" t="s">
        <v>88</v>
      </c>
      <c r="D112" s="13">
        <v>2289.5</v>
      </c>
      <c r="E112" s="13">
        <v>29.74</v>
      </c>
      <c r="F112" s="13"/>
      <c r="G112" s="22">
        <v>2319.2399999999998</v>
      </c>
      <c r="H112" s="3"/>
    </row>
    <row r="113" spans="1:8" ht="64.5" customHeight="1" x14ac:dyDescent="0.25">
      <c r="A113" s="7" t="s">
        <v>208</v>
      </c>
      <c r="B113" s="11" t="s">
        <v>209</v>
      </c>
      <c r="C113" s="4" t="s">
        <v>210</v>
      </c>
      <c r="D113" s="13">
        <v>1638</v>
      </c>
      <c r="E113" s="13">
        <v>106.89</v>
      </c>
      <c r="F113" s="13"/>
      <c r="G113" s="22">
        <v>1744.89</v>
      </c>
      <c r="H113" s="3"/>
    </row>
    <row r="114" spans="1:8" x14ac:dyDescent="0.25">
      <c r="C114" s="12" t="s">
        <v>37</v>
      </c>
      <c r="D114" s="35">
        <f>SUM(D110:D113)</f>
        <v>6848</v>
      </c>
      <c r="E114" s="35">
        <f>SUM(E110:E113)</f>
        <v>373.16</v>
      </c>
      <c r="F114" s="35"/>
      <c r="G114" s="35">
        <f>SUM(G110:G113)</f>
        <v>7221.16</v>
      </c>
      <c r="H114" s="9"/>
    </row>
    <row r="115" spans="1:8" x14ac:dyDescent="0.25">
      <c r="C115" s="12" t="s">
        <v>26</v>
      </c>
      <c r="D115" s="47">
        <f>SUM(D114+D106)</f>
        <v>15567</v>
      </c>
      <c r="E115" s="35">
        <f>SUM(E114+E106)</f>
        <v>378.04</v>
      </c>
      <c r="F115" s="35">
        <f>SUM(F106)</f>
        <v>333.57</v>
      </c>
      <c r="G115" s="35">
        <f>SUM(G114+G106)</f>
        <v>15611.47</v>
      </c>
      <c r="H115" s="9"/>
    </row>
    <row r="117" spans="1:8" x14ac:dyDescent="0.2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2" t="s">
        <v>6</v>
      </c>
      <c r="H117" s="1" t="s">
        <v>7</v>
      </c>
    </row>
    <row r="118" spans="1:8" x14ac:dyDescent="0.25">
      <c r="A118" s="131" t="s">
        <v>211</v>
      </c>
      <c r="B118" s="131"/>
      <c r="C118" s="131"/>
      <c r="D118" s="131"/>
      <c r="E118" s="131"/>
      <c r="F118" s="131"/>
      <c r="G118" s="131"/>
      <c r="H118" s="131"/>
    </row>
    <row r="119" spans="1:8" ht="66" customHeight="1" x14ac:dyDescent="0.25">
      <c r="A119" s="7" t="s">
        <v>212</v>
      </c>
      <c r="B119" s="4" t="s">
        <v>213</v>
      </c>
      <c r="C119" s="4" t="s">
        <v>214</v>
      </c>
      <c r="D119" s="13">
        <v>8706</v>
      </c>
      <c r="E119" s="13"/>
      <c r="F119" s="13">
        <v>1312.41</v>
      </c>
      <c r="G119" s="22">
        <v>7393.59</v>
      </c>
      <c r="H119" s="3"/>
    </row>
    <row r="120" spans="1:8" ht="66" customHeight="1" x14ac:dyDescent="0.25">
      <c r="A120" s="7" t="s">
        <v>306</v>
      </c>
      <c r="B120" s="4" t="s">
        <v>216</v>
      </c>
      <c r="C120" s="4" t="s">
        <v>217</v>
      </c>
      <c r="D120" s="13">
        <v>4013.1</v>
      </c>
      <c r="E120" s="13"/>
      <c r="F120" s="13">
        <v>351.18</v>
      </c>
      <c r="G120" s="22">
        <f>D120-F120</f>
        <v>3661.92</v>
      </c>
      <c r="H120" s="3"/>
    </row>
    <row r="121" spans="1:8" ht="66" customHeight="1" x14ac:dyDescent="0.25">
      <c r="A121" s="7" t="s">
        <v>218</v>
      </c>
      <c r="B121" s="4" t="s">
        <v>219</v>
      </c>
      <c r="C121" s="4" t="s">
        <v>217</v>
      </c>
      <c r="D121" s="13">
        <v>4013.1</v>
      </c>
      <c r="E121" s="13"/>
      <c r="F121" s="13">
        <v>351.18</v>
      </c>
      <c r="G121" s="22">
        <f t="shared" ref="G121:G128" si="0">D121-F121</f>
        <v>3661.92</v>
      </c>
      <c r="H121" s="3"/>
    </row>
    <row r="122" spans="1:8" ht="66" customHeight="1" x14ac:dyDescent="0.25">
      <c r="A122" s="7" t="s">
        <v>220</v>
      </c>
      <c r="B122" s="4" t="s">
        <v>221</v>
      </c>
      <c r="C122" s="4" t="s">
        <v>217</v>
      </c>
      <c r="D122" s="13">
        <v>4013.1</v>
      </c>
      <c r="E122" s="13"/>
      <c r="F122" s="13">
        <v>351.18</v>
      </c>
      <c r="G122" s="22">
        <f t="shared" si="0"/>
        <v>3661.92</v>
      </c>
      <c r="H122" s="3"/>
    </row>
    <row r="123" spans="1:8" ht="66" customHeight="1" x14ac:dyDescent="0.25">
      <c r="A123" s="7" t="s">
        <v>222</v>
      </c>
      <c r="B123" s="4" t="s">
        <v>223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66" customHeight="1" x14ac:dyDescent="0.25">
      <c r="A124" s="7" t="s">
        <v>226</v>
      </c>
      <c r="B124" s="4" t="s">
        <v>227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66" customHeight="1" x14ac:dyDescent="0.25">
      <c r="A125" s="7" t="s">
        <v>316</v>
      </c>
      <c r="B125" s="4" t="s">
        <v>315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66" customHeight="1" x14ac:dyDescent="0.25">
      <c r="A126" s="7" t="s">
        <v>228</v>
      </c>
      <c r="B126" s="4" t="s">
        <v>229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66" customHeight="1" x14ac:dyDescent="0.25">
      <c r="A127" s="7" t="s">
        <v>230</v>
      </c>
      <c r="B127" s="4" t="s">
        <v>231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66" customHeight="1" x14ac:dyDescent="0.25">
      <c r="A128" s="7" t="s">
        <v>232</v>
      </c>
      <c r="B128" s="4" t="s">
        <v>233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x14ac:dyDescent="0.25">
      <c r="A129" s="16"/>
      <c r="B129" s="17"/>
      <c r="C129" s="2" t="s">
        <v>26</v>
      </c>
      <c r="D129" s="51">
        <f>SUM(D119:D128)</f>
        <v>44823.899999999994</v>
      </c>
      <c r="E129" s="39"/>
      <c r="F129" s="51">
        <f>SUM(F119:F128)</f>
        <v>4473.03</v>
      </c>
      <c r="G129" s="51">
        <f>SUM(G119:G128)</f>
        <v>40350.869999999988</v>
      </c>
      <c r="H129" s="9"/>
    </row>
    <row r="131" spans="1:8" x14ac:dyDescent="0.25">
      <c r="A131" s="1" t="s">
        <v>0</v>
      </c>
      <c r="B131" s="1" t="s">
        <v>1</v>
      </c>
      <c r="C131" s="1" t="s">
        <v>2</v>
      </c>
      <c r="D131" s="1" t="s">
        <v>3</v>
      </c>
      <c r="E131" s="1" t="s">
        <v>4</v>
      </c>
      <c r="F131" s="1" t="s">
        <v>5</v>
      </c>
      <c r="G131" s="2" t="s">
        <v>6</v>
      </c>
      <c r="H131" s="1" t="s">
        <v>7</v>
      </c>
    </row>
    <row r="132" spans="1:8" x14ac:dyDescent="0.25">
      <c r="A132" s="131" t="s">
        <v>234</v>
      </c>
      <c r="B132" s="131"/>
      <c r="C132" s="131"/>
      <c r="D132" s="131"/>
      <c r="E132" s="131"/>
      <c r="F132" s="131"/>
      <c r="G132" s="131"/>
      <c r="H132" s="131"/>
    </row>
    <row r="133" spans="1:8" ht="62.25" customHeight="1" x14ac:dyDescent="0.25">
      <c r="A133" s="41" t="s">
        <v>235</v>
      </c>
      <c r="B133" s="42" t="s">
        <v>236</v>
      </c>
      <c r="C133" s="42" t="s">
        <v>237</v>
      </c>
      <c r="D133" s="43">
        <v>7644</v>
      </c>
      <c r="E133" s="44"/>
      <c r="F133" s="43">
        <v>1085.57</v>
      </c>
      <c r="G133" s="45">
        <v>6558.43</v>
      </c>
      <c r="H133" s="44"/>
    </row>
    <row r="134" spans="1:8" ht="62.25" customHeight="1" x14ac:dyDescent="0.25">
      <c r="A134" s="11" t="s">
        <v>258</v>
      </c>
      <c r="B134" s="4" t="s">
        <v>257</v>
      </c>
      <c r="C134" s="4" t="s">
        <v>13</v>
      </c>
      <c r="D134" s="10">
        <v>2672</v>
      </c>
      <c r="E134" s="3"/>
      <c r="F134" s="10">
        <v>41.28</v>
      </c>
      <c r="G134" s="15">
        <v>2630.72</v>
      </c>
      <c r="H134" s="3"/>
    </row>
    <row r="135" spans="1:8" ht="62.25" customHeight="1" x14ac:dyDescent="0.25">
      <c r="A135" s="11" t="s">
        <v>238</v>
      </c>
      <c r="B135" s="4" t="s">
        <v>239</v>
      </c>
      <c r="C135" s="4" t="s">
        <v>240</v>
      </c>
      <c r="D135" s="10">
        <v>4214</v>
      </c>
      <c r="E135" s="3"/>
      <c r="F135" s="10">
        <v>383.33</v>
      </c>
      <c r="G135" s="15">
        <f>D135-F135</f>
        <v>3830.67</v>
      </c>
      <c r="H135" s="34"/>
    </row>
    <row r="136" spans="1:8" ht="62.25" customHeight="1" x14ac:dyDescent="0.25">
      <c r="A136" s="11" t="s">
        <v>317</v>
      </c>
      <c r="B136" s="4" t="s">
        <v>318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62.25" customHeight="1" x14ac:dyDescent="0.25">
      <c r="A137" s="11" t="s">
        <v>244</v>
      </c>
      <c r="B137" s="4" t="s">
        <v>245</v>
      </c>
      <c r="C137" s="4" t="s">
        <v>243</v>
      </c>
      <c r="D137" s="10">
        <v>3067.43</v>
      </c>
      <c r="E137" s="3"/>
      <c r="F137" s="10">
        <v>84.3</v>
      </c>
      <c r="G137" s="15">
        <f>D137-F137</f>
        <v>2983.1299999999997</v>
      </c>
      <c r="H137" s="3"/>
    </row>
    <row r="138" spans="1:8" ht="62.25" customHeight="1" x14ac:dyDescent="0.25">
      <c r="A138" s="11" t="s">
        <v>246</v>
      </c>
      <c r="B138" s="4" t="s">
        <v>247</v>
      </c>
      <c r="C138" s="4" t="s">
        <v>243</v>
      </c>
      <c r="D138" s="10">
        <v>3067.43</v>
      </c>
      <c r="E138" s="3"/>
      <c r="F138" s="10">
        <v>84.3</v>
      </c>
      <c r="G138" s="15">
        <f t="shared" ref="G138:G143" si="1">D138-F138</f>
        <v>2983.1299999999997</v>
      </c>
      <c r="H138" s="3"/>
    </row>
    <row r="139" spans="1:8" ht="62.25" customHeight="1" x14ac:dyDescent="0.25">
      <c r="A139" s="11" t="s">
        <v>248</v>
      </c>
      <c r="B139" s="4" t="s">
        <v>249</v>
      </c>
      <c r="C139" s="4" t="s">
        <v>243</v>
      </c>
      <c r="D139" s="10">
        <v>3067.43</v>
      </c>
      <c r="E139" s="3"/>
      <c r="F139" s="10">
        <v>84.3</v>
      </c>
      <c r="G139" s="15">
        <f t="shared" si="1"/>
        <v>2983.1299999999997</v>
      </c>
      <c r="H139" s="3"/>
    </row>
    <row r="140" spans="1:8" ht="62.25" customHeight="1" x14ac:dyDescent="0.25">
      <c r="A140" s="11" t="s">
        <v>252</v>
      </c>
      <c r="B140" s="4" t="s">
        <v>253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62.25" customHeight="1" x14ac:dyDescent="0.25">
      <c r="A141" s="11" t="s">
        <v>266</v>
      </c>
      <c r="B141" s="4" t="s">
        <v>254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2.25" customHeight="1" x14ac:dyDescent="0.25">
      <c r="A142" s="41" t="s">
        <v>259</v>
      </c>
      <c r="B142" s="42" t="s">
        <v>260</v>
      </c>
      <c r="C142" s="42" t="s">
        <v>243</v>
      </c>
      <c r="D142" s="10">
        <v>3067.43</v>
      </c>
      <c r="E142" s="44"/>
      <c r="F142" s="10">
        <v>84.3</v>
      </c>
      <c r="G142" s="15">
        <f t="shared" si="1"/>
        <v>2983.1299999999997</v>
      </c>
      <c r="H142" s="44"/>
    </row>
    <row r="143" spans="1:8" ht="62.25" customHeight="1" x14ac:dyDescent="0.25">
      <c r="A143" s="11" t="s">
        <v>312</v>
      </c>
      <c r="B143" s="4" t="s">
        <v>313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x14ac:dyDescent="0.25">
      <c r="A144" s="14"/>
      <c r="C144" s="29" t="s">
        <v>26</v>
      </c>
      <c r="D144" s="49">
        <f>SUM(D133:D143)</f>
        <v>40216.01</v>
      </c>
      <c r="E144" s="40"/>
      <c r="F144" s="49">
        <f>SUM(F133:F143)</f>
        <v>2483.6100000000006</v>
      </c>
      <c r="G144" s="49">
        <f>SUM(G133:G143)</f>
        <v>37732.400000000001</v>
      </c>
    </row>
    <row r="145" spans="1:8" x14ac:dyDescent="0.25">
      <c r="A145" s="32"/>
    </row>
    <row r="146" spans="1:8" x14ac:dyDescent="0.25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4</v>
      </c>
      <c r="F146" s="1" t="s">
        <v>5</v>
      </c>
      <c r="G146" s="2" t="s">
        <v>6</v>
      </c>
      <c r="H146" s="1" t="s">
        <v>7</v>
      </c>
    </row>
    <row r="147" spans="1:8" ht="60.75" customHeight="1" x14ac:dyDescent="0.25">
      <c r="A147" s="7" t="s">
        <v>276</v>
      </c>
      <c r="B147" s="4" t="s">
        <v>275</v>
      </c>
      <c r="C147" s="4" t="s">
        <v>292</v>
      </c>
      <c r="D147" s="10">
        <v>611.52</v>
      </c>
      <c r="E147" s="13">
        <v>172.73</v>
      </c>
      <c r="F147" s="11"/>
      <c r="G147" s="22">
        <v>784.25</v>
      </c>
      <c r="H147" s="3"/>
    </row>
    <row r="148" spans="1:8" ht="60.75" customHeight="1" x14ac:dyDescent="0.25">
      <c r="A148" s="7" t="s">
        <v>277</v>
      </c>
      <c r="B148" s="4" t="s">
        <v>302</v>
      </c>
      <c r="C148" s="4" t="s">
        <v>293</v>
      </c>
      <c r="D148" s="10">
        <v>611.52</v>
      </c>
      <c r="E148" s="13">
        <v>172.73</v>
      </c>
      <c r="F148" s="3"/>
      <c r="G148" s="22">
        <v>784.25</v>
      </c>
      <c r="H148" s="3"/>
    </row>
    <row r="149" spans="1:8" ht="60.75" customHeight="1" x14ac:dyDescent="0.25">
      <c r="A149" s="7" t="s">
        <v>278</v>
      </c>
      <c r="B149" s="4" t="s">
        <v>279</v>
      </c>
      <c r="C149" s="4" t="s">
        <v>294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60.75" customHeight="1" x14ac:dyDescent="0.25">
      <c r="A150" s="7" t="s">
        <v>280</v>
      </c>
      <c r="B150" s="4" t="s">
        <v>281</v>
      </c>
      <c r="C150" s="4" t="s">
        <v>295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60.75" customHeight="1" x14ac:dyDescent="0.25">
      <c r="A151" s="7" t="s">
        <v>282</v>
      </c>
      <c r="B151" s="4" t="s">
        <v>283</v>
      </c>
      <c r="C151" s="4" t="s">
        <v>296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0.75" customHeight="1" x14ac:dyDescent="0.25">
      <c r="A152" s="7" t="s">
        <v>284</v>
      </c>
      <c r="B152" s="4" t="s">
        <v>285</v>
      </c>
      <c r="C152" s="4" t="s">
        <v>297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60.75" customHeight="1" x14ac:dyDescent="0.25">
      <c r="A153" s="7" t="s">
        <v>286</v>
      </c>
      <c r="B153" s="4" t="s">
        <v>287</v>
      </c>
      <c r="C153" s="4" t="s">
        <v>298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60.75" customHeight="1" x14ac:dyDescent="0.25">
      <c r="A154" s="7" t="s">
        <v>288</v>
      </c>
      <c r="B154" s="4" t="s">
        <v>289</v>
      </c>
      <c r="C154" s="4" t="s">
        <v>299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60.75" customHeight="1" x14ac:dyDescent="0.25">
      <c r="A155" s="7" t="s">
        <v>290</v>
      </c>
      <c r="B155" s="4" t="s">
        <v>291</v>
      </c>
      <c r="C155" s="4" t="s">
        <v>300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x14ac:dyDescent="0.25">
      <c r="C156" s="2" t="s">
        <v>26</v>
      </c>
      <c r="D156" s="47">
        <f>SUM(D147:D155)</f>
        <v>5503.68</v>
      </c>
      <c r="E156" s="35">
        <f>SUM(E147:E155)</f>
        <v>1554.57</v>
      </c>
      <c r="F156" s="35"/>
      <c r="G156" s="35">
        <f>SUM(G147:G155)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09:H109"/>
    <mergeCell ref="A118:H118"/>
    <mergeCell ref="A132:H132"/>
    <mergeCell ref="A45:H45"/>
    <mergeCell ref="A55:H55"/>
    <mergeCell ref="A65:H65"/>
    <mergeCell ref="A71:H71"/>
    <mergeCell ref="A85:H85"/>
    <mergeCell ref="A102:H102"/>
  </mergeCells>
  <pageMargins left="0.7" right="0.7" top="0.75" bottom="0.75" header="0.3" footer="0.3"/>
  <pageSetup scale="62" orientation="landscape" r:id="rId1"/>
  <headerFooter>
    <oddHeader>&amp;CNOMINA DE EMPLEADOS DEL H. AYUNTAMIENTO DE ATENGO, JAL.
CORRESPONDIENTE AL  PERIODO DEL       16      AL      31   DE MAYO DE 2014.</oddHeader>
    <oddFooter>&amp;C____________________________________________________
C.D ROSENDO PEREZ LEPE
PRESIDENTE MUNICIPAL</oddFooter>
  </headerFooter>
  <rowBreaks count="8" manualBreakCount="8">
    <brk id="18" max="16383" man="1"/>
    <brk id="42" max="16383" man="1"/>
    <brk id="62" max="16383" man="1"/>
    <brk id="82" max="16383" man="1"/>
    <brk id="99" max="16383" man="1"/>
    <brk id="115" max="16383" man="1"/>
    <brk id="129" max="7" man="1"/>
    <brk id="144" max="7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7"/>
  <sheetViews>
    <sheetView topLeftCell="A89" zoomScaleNormal="100" workbookViewId="0">
      <selection activeCell="A94" sqref="A94"/>
    </sheetView>
  </sheetViews>
  <sheetFormatPr baseColWidth="10" defaultRowHeight="15" x14ac:dyDescent="0.25"/>
  <cols>
    <col min="1" max="1" width="39" customWidth="1"/>
    <col min="2" max="2" width="13.140625" customWidth="1"/>
    <col min="3" max="3" width="36.42578125" customWidth="1"/>
    <col min="4" max="4" width="13" customWidth="1"/>
    <col min="5" max="6" width="12.140625" customWidth="1"/>
    <col min="7" max="7" width="13.28515625" customWidth="1"/>
    <col min="8" max="8" width="56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6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6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6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6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6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6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6.7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6.7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6.7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6.7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71.2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71.2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9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4.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2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72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72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5.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5.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5.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5.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5.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5.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2.2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2.25" customHeight="1" x14ac:dyDescent="0.25">
      <c r="A57" s="7" t="s">
        <v>328</v>
      </c>
      <c r="B57" s="4" t="s">
        <v>329</v>
      </c>
      <c r="C57" s="53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2.2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2.2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2.2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16384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16384" ht="57.7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16384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16384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16384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16384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16384" ht="61.5" customHeight="1" x14ac:dyDescent="0.25">
      <c r="A72" s="64" t="s">
        <v>335</v>
      </c>
      <c r="B72" s="65" t="s">
        <v>336</v>
      </c>
      <c r="C72" s="65" t="s">
        <v>121</v>
      </c>
      <c r="D72" s="66">
        <v>8627</v>
      </c>
      <c r="E72" s="66"/>
      <c r="F72" s="67">
        <v>1295.54</v>
      </c>
      <c r="G72" s="68">
        <v>7331.46</v>
      </c>
      <c r="H72" s="69"/>
      <c r="I72" s="52" t="s">
        <v>119</v>
      </c>
      <c r="J72" s="53" t="s">
        <v>120</v>
      </c>
      <c r="K72" s="53" t="s">
        <v>121</v>
      </c>
      <c r="L72" s="54">
        <v>8627</v>
      </c>
      <c r="M72" s="54"/>
      <c r="N72" s="55">
        <v>1295.54</v>
      </c>
      <c r="O72" s="56">
        <v>7331.46</v>
      </c>
      <c r="P72" s="57"/>
      <c r="Q72" s="52" t="s">
        <v>119</v>
      </c>
      <c r="R72" s="53" t="s">
        <v>120</v>
      </c>
      <c r="S72" s="53" t="s">
        <v>121</v>
      </c>
      <c r="T72" s="54">
        <v>8627</v>
      </c>
      <c r="U72" s="54"/>
      <c r="V72" s="55">
        <v>1295.54</v>
      </c>
      <c r="W72" s="56">
        <v>7331.46</v>
      </c>
      <c r="X72" s="57"/>
      <c r="Y72" s="52" t="s">
        <v>119</v>
      </c>
      <c r="Z72" s="53" t="s">
        <v>120</v>
      </c>
      <c r="AA72" s="53" t="s">
        <v>121</v>
      </c>
      <c r="AB72" s="54">
        <v>8627</v>
      </c>
      <c r="AC72" s="54"/>
      <c r="AD72" s="55">
        <v>1295.54</v>
      </c>
      <c r="AE72" s="56">
        <v>7331.46</v>
      </c>
      <c r="AF72" s="57"/>
      <c r="AG72" s="52" t="s">
        <v>119</v>
      </c>
      <c r="AH72" s="53" t="s">
        <v>120</v>
      </c>
      <c r="AI72" s="53" t="s">
        <v>121</v>
      </c>
      <c r="AJ72" s="54">
        <v>8627</v>
      </c>
      <c r="AK72" s="54"/>
      <c r="AL72" s="55">
        <v>1295.54</v>
      </c>
      <c r="AM72" s="56">
        <v>7331.46</v>
      </c>
      <c r="AN72" s="57"/>
      <c r="AO72" s="52" t="s">
        <v>119</v>
      </c>
      <c r="AP72" s="53" t="s">
        <v>120</v>
      </c>
      <c r="AQ72" s="53" t="s">
        <v>121</v>
      </c>
      <c r="AR72" s="54">
        <v>8627</v>
      </c>
      <c r="AS72" s="54"/>
      <c r="AT72" s="55">
        <v>1295.54</v>
      </c>
      <c r="AU72" s="56">
        <v>7331.46</v>
      </c>
      <c r="AV72" s="57"/>
      <c r="AW72" s="52" t="s">
        <v>119</v>
      </c>
      <c r="AX72" s="53" t="s">
        <v>120</v>
      </c>
      <c r="AY72" s="53" t="s">
        <v>121</v>
      </c>
      <c r="AZ72" s="54">
        <v>8627</v>
      </c>
      <c r="BA72" s="54"/>
      <c r="BB72" s="55">
        <v>1295.54</v>
      </c>
      <c r="BC72" s="56">
        <v>7331.46</v>
      </c>
      <c r="BD72" s="57"/>
      <c r="BE72" s="52" t="s">
        <v>119</v>
      </c>
      <c r="BF72" s="53" t="s">
        <v>120</v>
      </c>
      <c r="BG72" s="53" t="s">
        <v>121</v>
      </c>
      <c r="BH72" s="54">
        <v>8627</v>
      </c>
      <c r="BI72" s="54"/>
      <c r="BJ72" s="55">
        <v>1295.54</v>
      </c>
      <c r="BK72" s="56">
        <v>7331.46</v>
      </c>
      <c r="BL72" s="57"/>
      <c r="BM72" s="52" t="s">
        <v>119</v>
      </c>
      <c r="BN72" s="53" t="s">
        <v>120</v>
      </c>
      <c r="BO72" s="53" t="s">
        <v>121</v>
      </c>
      <c r="BP72" s="54">
        <v>8627</v>
      </c>
      <c r="BQ72" s="54"/>
      <c r="BR72" s="55">
        <v>1295.54</v>
      </c>
      <c r="BS72" s="56">
        <v>7331.46</v>
      </c>
      <c r="BT72" s="57"/>
      <c r="BU72" s="52" t="s">
        <v>119</v>
      </c>
      <c r="BV72" s="53" t="s">
        <v>120</v>
      </c>
      <c r="BW72" s="53" t="s">
        <v>121</v>
      </c>
      <c r="BX72" s="54">
        <v>8627</v>
      </c>
      <c r="BY72" s="54"/>
      <c r="BZ72" s="55">
        <v>1295.54</v>
      </c>
      <c r="CA72" s="56">
        <v>7331.46</v>
      </c>
      <c r="CB72" s="57"/>
      <c r="CC72" s="52" t="s">
        <v>119</v>
      </c>
      <c r="CD72" s="53" t="s">
        <v>120</v>
      </c>
      <c r="CE72" s="53" t="s">
        <v>121</v>
      </c>
      <c r="CF72" s="54">
        <v>8627</v>
      </c>
      <c r="CG72" s="54"/>
      <c r="CH72" s="55">
        <v>1295.54</v>
      </c>
      <c r="CI72" s="56">
        <v>7331.46</v>
      </c>
      <c r="CJ72" s="57"/>
      <c r="CK72" s="52" t="s">
        <v>119</v>
      </c>
      <c r="CL72" s="53" t="s">
        <v>120</v>
      </c>
      <c r="CM72" s="53" t="s">
        <v>121</v>
      </c>
      <c r="CN72" s="54">
        <v>8627</v>
      </c>
      <c r="CO72" s="54"/>
      <c r="CP72" s="55">
        <v>1295.54</v>
      </c>
      <c r="CQ72" s="56">
        <v>7331.46</v>
      </c>
      <c r="CR72" s="57"/>
      <c r="CS72" s="52" t="s">
        <v>119</v>
      </c>
      <c r="CT72" s="53" t="s">
        <v>120</v>
      </c>
      <c r="CU72" s="53" t="s">
        <v>121</v>
      </c>
      <c r="CV72" s="54">
        <v>8627</v>
      </c>
      <c r="CW72" s="54"/>
      <c r="CX72" s="55">
        <v>1295.54</v>
      </c>
      <c r="CY72" s="56">
        <v>7331.46</v>
      </c>
      <c r="CZ72" s="57"/>
      <c r="DA72" s="52" t="s">
        <v>119</v>
      </c>
      <c r="DB72" s="53" t="s">
        <v>120</v>
      </c>
      <c r="DC72" s="53" t="s">
        <v>121</v>
      </c>
      <c r="DD72" s="54">
        <v>8627</v>
      </c>
      <c r="DE72" s="54"/>
      <c r="DF72" s="55">
        <v>1295.54</v>
      </c>
      <c r="DG72" s="56">
        <v>7331.46</v>
      </c>
      <c r="DH72" s="57"/>
      <c r="DI72" s="52" t="s">
        <v>119</v>
      </c>
      <c r="DJ72" s="53" t="s">
        <v>120</v>
      </c>
      <c r="DK72" s="53" t="s">
        <v>121</v>
      </c>
      <c r="DL72" s="54">
        <v>8627</v>
      </c>
      <c r="DM72" s="54"/>
      <c r="DN72" s="55">
        <v>1295.54</v>
      </c>
      <c r="DO72" s="56">
        <v>7331.46</v>
      </c>
      <c r="DP72" s="57"/>
      <c r="DQ72" s="52" t="s">
        <v>119</v>
      </c>
      <c r="DR72" s="53" t="s">
        <v>120</v>
      </c>
      <c r="DS72" s="53" t="s">
        <v>121</v>
      </c>
      <c r="DT72" s="54">
        <v>8627</v>
      </c>
      <c r="DU72" s="54"/>
      <c r="DV72" s="55">
        <v>1295.54</v>
      </c>
      <c r="DW72" s="56">
        <v>7331.46</v>
      </c>
      <c r="DX72" s="57"/>
      <c r="DY72" s="52" t="s">
        <v>119</v>
      </c>
      <c r="DZ72" s="53" t="s">
        <v>120</v>
      </c>
      <c r="EA72" s="53" t="s">
        <v>121</v>
      </c>
      <c r="EB72" s="54">
        <v>8627</v>
      </c>
      <c r="EC72" s="54"/>
      <c r="ED72" s="55">
        <v>1295.54</v>
      </c>
      <c r="EE72" s="56">
        <v>7331.46</v>
      </c>
      <c r="EF72" s="57"/>
      <c r="EG72" s="52" t="s">
        <v>119</v>
      </c>
      <c r="EH72" s="53" t="s">
        <v>120</v>
      </c>
      <c r="EI72" s="53" t="s">
        <v>121</v>
      </c>
      <c r="EJ72" s="54">
        <v>8627</v>
      </c>
      <c r="EK72" s="54"/>
      <c r="EL72" s="55">
        <v>1295.54</v>
      </c>
      <c r="EM72" s="56">
        <v>7331.46</v>
      </c>
      <c r="EN72" s="57"/>
      <c r="EO72" s="52" t="s">
        <v>119</v>
      </c>
      <c r="EP72" s="53" t="s">
        <v>120</v>
      </c>
      <c r="EQ72" s="53" t="s">
        <v>121</v>
      </c>
      <c r="ER72" s="54">
        <v>8627</v>
      </c>
      <c r="ES72" s="54"/>
      <c r="ET72" s="55">
        <v>1295.54</v>
      </c>
      <c r="EU72" s="56">
        <v>7331.46</v>
      </c>
      <c r="EV72" s="57"/>
      <c r="EW72" s="52" t="s">
        <v>119</v>
      </c>
      <c r="EX72" s="53" t="s">
        <v>120</v>
      </c>
      <c r="EY72" s="53" t="s">
        <v>121</v>
      </c>
      <c r="EZ72" s="54">
        <v>8627</v>
      </c>
      <c r="FA72" s="54"/>
      <c r="FB72" s="55">
        <v>1295.54</v>
      </c>
      <c r="FC72" s="56">
        <v>7331.46</v>
      </c>
      <c r="FD72" s="57"/>
      <c r="FE72" s="52" t="s">
        <v>119</v>
      </c>
      <c r="FF72" s="53" t="s">
        <v>120</v>
      </c>
      <c r="FG72" s="53" t="s">
        <v>121</v>
      </c>
      <c r="FH72" s="54">
        <v>8627</v>
      </c>
      <c r="FI72" s="54"/>
      <c r="FJ72" s="55">
        <v>1295.54</v>
      </c>
      <c r="FK72" s="56">
        <v>7331.46</v>
      </c>
      <c r="FL72" s="57"/>
      <c r="FM72" s="52" t="s">
        <v>119</v>
      </c>
      <c r="FN72" s="53" t="s">
        <v>120</v>
      </c>
      <c r="FO72" s="53" t="s">
        <v>121</v>
      </c>
      <c r="FP72" s="54">
        <v>8627</v>
      </c>
      <c r="FQ72" s="54"/>
      <c r="FR72" s="55">
        <v>1295.54</v>
      </c>
      <c r="FS72" s="56">
        <v>7331.46</v>
      </c>
      <c r="FT72" s="57"/>
      <c r="FU72" s="52" t="s">
        <v>119</v>
      </c>
      <c r="FV72" s="53" t="s">
        <v>120</v>
      </c>
      <c r="FW72" s="53" t="s">
        <v>121</v>
      </c>
      <c r="FX72" s="54">
        <v>8627</v>
      </c>
      <c r="FY72" s="54"/>
      <c r="FZ72" s="55">
        <v>1295.54</v>
      </c>
      <c r="GA72" s="56">
        <v>7331.46</v>
      </c>
      <c r="GB72" s="57"/>
      <c r="GC72" s="52" t="s">
        <v>119</v>
      </c>
      <c r="GD72" s="53" t="s">
        <v>120</v>
      </c>
      <c r="GE72" s="53" t="s">
        <v>121</v>
      </c>
      <c r="GF72" s="54">
        <v>8627</v>
      </c>
      <c r="GG72" s="54"/>
      <c r="GH72" s="55">
        <v>1295.54</v>
      </c>
      <c r="GI72" s="56">
        <v>7331.46</v>
      </c>
      <c r="GJ72" s="57"/>
      <c r="GK72" s="52" t="s">
        <v>119</v>
      </c>
      <c r="GL72" s="53" t="s">
        <v>120</v>
      </c>
      <c r="GM72" s="53" t="s">
        <v>121</v>
      </c>
      <c r="GN72" s="54">
        <v>8627</v>
      </c>
      <c r="GO72" s="54"/>
      <c r="GP72" s="55">
        <v>1295.54</v>
      </c>
      <c r="GQ72" s="56">
        <v>7331.46</v>
      </c>
      <c r="GR72" s="57"/>
      <c r="GS72" s="52" t="s">
        <v>119</v>
      </c>
      <c r="GT72" s="53" t="s">
        <v>120</v>
      </c>
      <c r="GU72" s="53" t="s">
        <v>121</v>
      </c>
      <c r="GV72" s="54">
        <v>8627</v>
      </c>
      <c r="GW72" s="54"/>
      <c r="GX72" s="55">
        <v>1295.54</v>
      </c>
      <c r="GY72" s="56">
        <v>7331.46</v>
      </c>
      <c r="GZ72" s="57"/>
      <c r="HA72" s="52" t="s">
        <v>119</v>
      </c>
      <c r="HB72" s="53" t="s">
        <v>120</v>
      </c>
      <c r="HC72" s="53" t="s">
        <v>121</v>
      </c>
      <c r="HD72" s="54">
        <v>8627</v>
      </c>
      <c r="HE72" s="54"/>
      <c r="HF72" s="55">
        <v>1295.54</v>
      </c>
      <c r="HG72" s="56">
        <v>7331.46</v>
      </c>
      <c r="HH72" s="57"/>
      <c r="HI72" s="52" t="s">
        <v>119</v>
      </c>
      <c r="HJ72" s="53" t="s">
        <v>120</v>
      </c>
      <c r="HK72" s="53" t="s">
        <v>121</v>
      </c>
      <c r="HL72" s="54">
        <v>8627</v>
      </c>
      <c r="HM72" s="54"/>
      <c r="HN72" s="55">
        <v>1295.54</v>
      </c>
      <c r="HO72" s="56">
        <v>7331.46</v>
      </c>
      <c r="HP72" s="57"/>
      <c r="HQ72" s="52" t="s">
        <v>119</v>
      </c>
      <c r="HR72" s="53" t="s">
        <v>120</v>
      </c>
      <c r="HS72" s="53" t="s">
        <v>121</v>
      </c>
      <c r="HT72" s="54">
        <v>8627</v>
      </c>
      <c r="HU72" s="54"/>
      <c r="HV72" s="55">
        <v>1295.54</v>
      </c>
      <c r="HW72" s="56">
        <v>7331.46</v>
      </c>
      <c r="HX72" s="57"/>
      <c r="HY72" s="52" t="s">
        <v>119</v>
      </c>
      <c r="HZ72" s="53" t="s">
        <v>120</v>
      </c>
      <c r="IA72" s="53" t="s">
        <v>121</v>
      </c>
      <c r="IB72" s="54">
        <v>8627</v>
      </c>
      <c r="IC72" s="54"/>
      <c r="ID72" s="55">
        <v>1295.54</v>
      </c>
      <c r="IE72" s="56">
        <v>7331.46</v>
      </c>
      <c r="IF72" s="57"/>
      <c r="IG72" s="52" t="s">
        <v>119</v>
      </c>
      <c r="IH72" s="53" t="s">
        <v>120</v>
      </c>
      <c r="II72" s="53" t="s">
        <v>121</v>
      </c>
      <c r="IJ72" s="54">
        <v>8627</v>
      </c>
      <c r="IK72" s="54"/>
      <c r="IL72" s="55">
        <v>1295.54</v>
      </c>
      <c r="IM72" s="56">
        <v>7331.46</v>
      </c>
      <c r="IN72" s="57"/>
      <c r="IO72" s="52" t="s">
        <v>119</v>
      </c>
      <c r="IP72" s="53" t="s">
        <v>120</v>
      </c>
      <c r="IQ72" s="53" t="s">
        <v>121</v>
      </c>
      <c r="IR72" s="54">
        <v>8627</v>
      </c>
      <c r="IS72" s="54"/>
      <c r="IT72" s="55">
        <v>1295.54</v>
      </c>
      <c r="IU72" s="56">
        <v>7331.46</v>
      </c>
      <c r="IV72" s="57"/>
      <c r="IW72" s="52" t="s">
        <v>119</v>
      </c>
      <c r="IX72" s="53" t="s">
        <v>120</v>
      </c>
      <c r="IY72" s="53" t="s">
        <v>121</v>
      </c>
      <c r="IZ72" s="54">
        <v>8627</v>
      </c>
      <c r="JA72" s="54"/>
      <c r="JB72" s="55">
        <v>1295.54</v>
      </c>
      <c r="JC72" s="56">
        <v>7331.46</v>
      </c>
      <c r="JD72" s="57"/>
      <c r="JE72" s="52" t="s">
        <v>119</v>
      </c>
      <c r="JF72" s="53" t="s">
        <v>120</v>
      </c>
      <c r="JG72" s="53" t="s">
        <v>121</v>
      </c>
      <c r="JH72" s="54">
        <v>8627</v>
      </c>
      <c r="JI72" s="54"/>
      <c r="JJ72" s="55">
        <v>1295.54</v>
      </c>
      <c r="JK72" s="56">
        <v>7331.46</v>
      </c>
      <c r="JL72" s="57"/>
      <c r="JM72" s="52" t="s">
        <v>119</v>
      </c>
      <c r="JN72" s="53" t="s">
        <v>120</v>
      </c>
      <c r="JO72" s="53" t="s">
        <v>121</v>
      </c>
      <c r="JP72" s="54">
        <v>8627</v>
      </c>
      <c r="JQ72" s="54"/>
      <c r="JR72" s="55">
        <v>1295.54</v>
      </c>
      <c r="JS72" s="56">
        <v>7331.46</v>
      </c>
      <c r="JT72" s="57"/>
      <c r="JU72" s="52" t="s">
        <v>119</v>
      </c>
      <c r="JV72" s="53" t="s">
        <v>120</v>
      </c>
      <c r="JW72" s="53" t="s">
        <v>121</v>
      </c>
      <c r="JX72" s="54">
        <v>8627</v>
      </c>
      <c r="JY72" s="54"/>
      <c r="JZ72" s="55">
        <v>1295.54</v>
      </c>
      <c r="KA72" s="56">
        <v>7331.46</v>
      </c>
      <c r="KB72" s="57"/>
      <c r="KC72" s="52" t="s">
        <v>119</v>
      </c>
      <c r="KD72" s="53" t="s">
        <v>120</v>
      </c>
      <c r="KE72" s="53" t="s">
        <v>121</v>
      </c>
      <c r="KF72" s="54">
        <v>8627</v>
      </c>
      <c r="KG72" s="54"/>
      <c r="KH72" s="55">
        <v>1295.54</v>
      </c>
      <c r="KI72" s="56">
        <v>7331.46</v>
      </c>
      <c r="KJ72" s="57"/>
      <c r="KK72" s="52" t="s">
        <v>119</v>
      </c>
      <c r="KL72" s="53" t="s">
        <v>120</v>
      </c>
      <c r="KM72" s="53" t="s">
        <v>121</v>
      </c>
      <c r="KN72" s="54">
        <v>8627</v>
      </c>
      <c r="KO72" s="54"/>
      <c r="KP72" s="55">
        <v>1295.54</v>
      </c>
      <c r="KQ72" s="56">
        <v>7331.46</v>
      </c>
      <c r="KR72" s="57"/>
      <c r="KS72" s="52" t="s">
        <v>119</v>
      </c>
      <c r="KT72" s="53" t="s">
        <v>120</v>
      </c>
      <c r="KU72" s="53" t="s">
        <v>121</v>
      </c>
      <c r="KV72" s="54">
        <v>8627</v>
      </c>
      <c r="KW72" s="54"/>
      <c r="KX72" s="55">
        <v>1295.54</v>
      </c>
      <c r="KY72" s="56">
        <v>7331.46</v>
      </c>
      <c r="KZ72" s="57"/>
      <c r="LA72" s="52" t="s">
        <v>119</v>
      </c>
      <c r="LB72" s="53" t="s">
        <v>120</v>
      </c>
      <c r="LC72" s="53" t="s">
        <v>121</v>
      </c>
      <c r="LD72" s="54">
        <v>8627</v>
      </c>
      <c r="LE72" s="54"/>
      <c r="LF72" s="55">
        <v>1295.54</v>
      </c>
      <c r="LG72" s="56">
        <v>7331.46</v>
      </c>
      <c r="LH72" s="57"/>
      <c r="LI72" s="52" t="s">
        <v>119</v>
      </c>
      <c r="LJ72" s="53" t="s">
        <v>120</v>
      </c>
      <c r="LK72" s="53" t="s">
        <v>121</v>
      </c>
      <c r="LL72" s="54">
        <v>8627</v>
      </c>
      <c r="LM72" s="54"/>
      <c r="LN72" s="55">
        <v>1295.54</v>
      </c>
      <c r="LO72" s="56">
        <v>7331.46</v>
      </c>
      <c r="LP72" s="57"/>
      <c r="LQ72" s="52" t="s">
        <v>119</v>
      </c>
      <c r="LR72" s="53" t="s">
        <v>120</v>
      </c>
      <c r="LS72" s="53" t="s">
        <v>121</v>
      </c>
      <c r="LT72" s="54">
        <v>8627</v>
      </c>
      <c r="LU72" s="54"/>
      <c r="LV72" s="55">
        <v>1295.54</v>
      </c>
      <c r="LW72" s="56">
        <v>7331.46</v>
      </c>
      <c r="LX72" s="57"/>
      <c r="LY72" s="52" t="s">
        <v>119</v>
      </c>
      <c r="LZ72" s="53" t="s">
        <v>120</v>
      </c>
      <c r="MA72" s="53" t="s">
        <v>121</v>
      </c>
      <c r="MB72" s="54">
        <v>8627</v>
      </c>
      <c r="MC72" s="54"/>
      <c r="MD72" s="55">
        <v>1295.54</v>
      </c>
      <c r="ME72" s="56">
        <v>7331.46</v>
      </c>
      <c r="MF72" s="57"/>
      <c r="MG72" s="52" t="s">
        <v>119</v>
      </c>
      <c r="MH72" s="53" t="s">
        <v>120</v>
      </c>
      <c r="MI72" s="53" t="s">
        <v>121</v>
      </c>
      <c r="MJ72" s="54">
        <v>8627</v>
      </c>
      <c r="MK72" s="54"/>
      <c r="ML72" s="55">
        <v>1295.54</v>
      </c>
      <c r="MM72" s="56">
        <v>7331.46</v>
      </c>
      <c r="MN72" s="57"/>
      <c r="MO72" s="52" t="s">
        <v>119</v>
      </c>
      <c r="MP72" s="53" t="s">
        <v>120</v>
      </c>
      <c r="MQ72" s="53" t="s">
        <v>121</v>
      </c>
      <c r="MR72" s="54">
        <v>8627</v>
      </c>
      <c r="MS72" s="54"/>
      <c r="MT72" s="55">
        <v>1295.54</v>
      </c>
      <c r="MU72" s="56">
        <v>7331.46</v>
      </c>
      <c r="MV72" s="57"/>
      <c r="MW72" s="52" t="s">
        <v>119</v>
      </c>
      <c r="MX72" s="53" t="s">
        <v>120</v>
      </c>
      <c r="MY72" s="53" t="s">
        <v>121</v>
      </c>
      <c r="MZ72" s="54">
        <v>8627</v>
      </c>
      <c r="NA72" s="54"/>
      <c r="NB72" s="55">
        <v>1295.54</v>
      </c>
      <c r="NC72" s="56">
        <v>7331.46</v>
      </c>
      <c r="ND72" s="57"/>
      <c r="NE72" s="52" t="s">
        <v>119</v>
      </c>
      <c r="NF72" s="53" t="s">
        <v>120</v>
      </c>
      <c r="NG72" s="53" t="s">
        <v>121</v>
      </c>
      <c r="NH72" s="54">
        <v>8627</v>
      </c>
      <c r="NI72" s="54"/>
      <c r="NJ72" s="55">
        <v>1295.54</v>
      </c>
      <c r="NK72" s="56">
        <v>7331.46</v>
      </c>
      <c r="NL72" s="57"/>
      <c r="NM72" s="52" t="s">
        <v>119</v>
      </c>
      <c r="NN72" s="53" t="s">
        <v>120</v>
      </c>
      <c r="NO72" s="53" t="s">
        <v>121</v>
      </c>
      <c r="NP72" s="54">
        <v>8627</v>
      </c>
      <c r="NQ72" s="54"/>
      <c r="NR72" s="55">
        <v>1295.54</v>
      </c>
      <c r="NS72" s="56">
        <v>7331.46</v>
      </c>
      <c r="NT72" s="57"/>
      <c r="NU72" s="52" t="s">
        <v>119</v>
      </c>
      <c r="NV72" s="53" t="s">
        <v>120</v>
      </c>
      <c r="NW72" s="53" t="s">
        <v>121</v>
      </c>
      <c r="NX72" s="54">
        <v>8627</v>
      </c>
      <c r="NY72" s="54"/>
      <c r="NZ72" s="55">
        <v>1295.54</v>
      </c>
      <c r="OA72" s="56">
        <v>7331.46</v>
      </c>
      <c r="OB72" s="57"/>
      <c r="OC72" s="52" t="s">
        <v>119</v>
      </c>
      <c r="OD72" s="53" t="s">
        <v>120</v>
      </c>
      <c r="OE72" s="53" t="s">
        <v>121</v>
      </c>
      <c r="OF72" s="54">
        <v>8627</v>
      </c>
      <c r="OG72" s="54"/>
      <c r="OH72" s="55">
        <v>1295.54</v>
      </c>
      <c r="OI72" s="56">
        <v>7331.46</v>
      </c>
      <c r="OJ72" s="57"/>
      <c r="OK72" s="52" t="s">
        <v>119</v>
      </c>
      <c r="OL72" s="53" t="s">
        <v>120</v>
      </c>
      <c r="OM72" s="53" t="s">
        <v>121</v>
      </c>
      <c r="ON72" s="54">
        <v>8627</v>
      </c>
      <c r="OO72" s="54"/>
      <c r="OP72" s="55">
        <v>1295.54</v>
      </c>
      <c r="OQ72" s="56">
        <v>7331.46</v>
      </c>
      <c r="OR72" s="57"/>
      <c r="OS72" s="52" t="s">
        <v>119</v>
      </c>
      <c r="OT72" s="53" t="s">
        <v>120</v>
      </c>
      <c r="OU72" s="53" t="s">
        <v>121</v>
      </c>
      <c r="OV72" s="54">
        <v>8627</v>
      </c>
      <c r="OW72" s="54"/>
      <c r="OX72" s="55">
        <v>1295.54</v>
      </c>
      <c r="OY72" s="56">
        <v>7331.46</v>
      </c>
      <c r="OZ72" s="57"/>
      <c r="PA72" s="52" t="s">
        <v>119</v>
      </c>
      <c r="PB72" s="53" t="s">
        <v>120</v>
      </c>
      <c r="PC72" s="53" t="s">
        <v>121</v>
      </c>
      <c r="PD72" s="54">
        <v>8627</v>
      </c>
      <c r="PE72" s="54"/>
      <c r="PF72" s="55">
        <v>1295.54</v>
      </c>
      <c r="PG72" s="56">
        <v>7331.46</v>
      </c>
      <c r="PH72" s="57"/>
      <c r="PI72" s="52" t="s">
        <v>119</v>
      </c>
      <c r="PJ72" s="53" t="s">
        <v>120</v>
      </c>
      <c r="PK72" s="53" t="s">
        <v>121</v>
      </c>
      <c r="PL72" s="54">
        <v>8627</v>
      </c>
      <c r="PM72" s="54"/>
      <c r="PN72" s="55">
        <v>1295.54</v>
      </c>
      <c r="PO72" s="56">
        <v>7331.46</v>
      </c>
      <c r="PP72" s="57"/>
      <c r="PQ72" s="52" t="s">
        <v>119</v>
      </c>
      <c r="PR72" s="53" t="s">
        <v>120</v>
      </c>
      <c r="PS72" s="53" t="s">
        <v>121</v>
      </c>
      <c r="PT72" s="54">
        <v>8627</v>
      </c>
      <c r="PU72" s="54"/>
      <c r="PV72" s="55">
        <v>1295.54</v>
      </c>
      <c r="PW72" s="56">
        <v>7331.46</v>
      </c>
      <c r="PX72" s="57"/>
      <c r="PY72" s="52" t="s">
        <v>119</v>
      </c>
      <c r="PZ72" s="53" t="s">
        <v>120</v>
      </c>
      <c r="QA72" s="53" t="s">
        <v>121</v>
      </c>
      <c r="QB72" s="54">
        <v>8627</v>
      </c>
      <c r="QC72" s="54"/>
      <c r="QD72" s="55">
        <v>1295.54</v>
      </c>
      <c r="QE72" s="56">
        <v>7331.46</v>
      </c>
      <c r="QF72" s="57"/>
      <c r="QG72" s="52" t="s">
        <v>119</v>
      </c>
      <c r="QH72" s="53" t="s">
        <v>120</v>
      </c>
      <c r="QI72" s="53" t="s">
        <v>121</v>
      </c>
      <c r="QJ72" s="54">
        <v>8627</v>
      </c>
      <c r="QK72" s="54"/>
      <c r="QL72" s="55">
        <v>1295.54</v>
      </c>
      <c r="QM72" s="56">
        <v>7331.46</v>
      </c>
      <c r="QN72" s="57"/>
      <c r="QO72" s="52" t="s">
        <v>119</v>
      </c>
      <c r="QP72" s="53" t="s">
        <v>120</v>
      </c>
      <c r="QQ72" s="53" t="s">
        <v>121</v>
      </c>
      <c r="QR72" s="54">
        <v>8627</v>
      </c>
      <c r="QS72" s="54"/>
      <c r="QT72" s="55">
        <v>1295.54</v>
      </c>
      <c r="QU72" s="56">
        <v>7331.46</v>
      </c>
      <c r="QV72" s="57"/>
      <c r="QW72" s="52" t="s">
        <v>119</v>
      </c>
      <c r="QX72" s="53" t="s">
        <v>120</v>
      </c>
      <c r="QY72" s="53" t="s">
        <v>121</v>
      </c>
      <c r="QZ72" s="54">
        <v>8627</v>
      </c>
      <c r="RA72" s="54"/>
      <c r="RB72" s="55">
        <v>1295.54</v>
      </c>
      <c r="RC72" s="56">
        <v>7331.46</v>
      </c>
      <c r="RD72" s="57"/>
      <c r="RE72" s="52" t="s">
        <v>119</v>
      </c>
      <c r="RF72" s="53" t="s">
        <v>120</v>
      </c>
      <c r="RG72" s="53" t="s">
        <v>121</v>
      </c>
      <c r="RH72" s="54">
        <v>8627</v>
      </c>
      <c r="RI72" s="54"/>
      <c r="RJ72" s="55">
        <v>1295.54</v>
      </c>
      <c r="RK72" s="56">
        <v>7331.46</v>
      </c>
      <c r="RL72" s="57"/>
      <c r="RM72" s="52" t="s">
        <v>119</v>
      </c>
      <c r="RN72" s="53" t="s">
        <v>120</v>
      </c>
      <c r="RO72" s="53" t="s">
        <v>121</v>
      </c>
      <c r="RP72" s="54">
        <v>8627</v>
      </c>
      <c r="RQ72" s="54"/>
      <c r="RR72" s="55">
        <v>1295.54</v>
      </c>
      <c r="RS72" s="56">
        <v>7331.46</v>
      </c>
      <c r="RT72" s="57"/>
      <c r="RU72" s="52" t="s">
        <v>119</v>
      </c>
      <c r="RV72" s="53" t="s">
        <v>120</v>
      </c>
      <c r="RW72" s="53" t="s">
        <v>121</v>
      </c>
      <c r="RX72" s="54">
        <v>8627</v>
      </c>
      <c r="RY72" s="54"/>
      <c r="RZ72" s="55">
        <v>1295.54</v>
      </c>
      <c r="SA72" s="56">
        <v>7331.46</v>
      </c>
      <c r="SB72" s="57"/>
      <c r="SC72" s="52" t="s">
        <v>119</v>
      </c>
      <c r="SD72" s="53" t="s">
        <v>120</v>
      </c>
      <c r="SE72" s="53" t="s">
        <v>121</v>
      </c>
      <c r="SF72" s="54">
        <v>8627</v>
      </c>
      <c r="SG72" s="54"/>
      <c r="SH72" s="55">
        <v>1295.54</v>
      </c>
      <c r="SI72" s="56">
        <v>7331.46</v>
      </c>
      <c r="SJ72" s="57"/>
      <c r="SK72" s="52" t="s">
        <v>119</v>
      </c>
      <c r="SL72" s="53" t="s">
        <v>120</v>
      </c>
      <c r="SM72" s="53" t="s">
        <v>121</v>
      </c>
      <c r="SN72" s="54">
        <v>8627</v>
      </c>
      <c r="SO72" s="54"/>
      <c r="SP72" s="55">
        <v>1295.54</v>
      </c>
      <c r="SQ72" s="56">
        <v>7331.46</v>
      </c>
      <c r="SR72" s="57"/>
      <c r="SS72" s="52" t="s">
        <v>119</v>
      </c>
      <c r="ST72" s="53" t="s">
        <v>120</v>
      </c>
      <c r="SU72" s="53" t="s">
        <v>121</v>
      </c>
      <c r="SV72" s="54">
        <v>8627</v>
      </c>
      <c r="SW72" s="54"/>
      <c r="SX72" s="55">
        <v>1295.54</v>
      </c>
      <c r="SY72" s="56">
        <v>7331.46</v>
      </c>
      <c r="SZ72" s="57"/>
      <c r="TA72" s="52" t="s">
        <v>119</v>
      </c>
      <c r="TB72" s="53" t="s">
        <v>120</v>
      </c>
      <c r="TC72" s="53" t="s">
        <v>121</v>
      </c>
      <c r="TD72" s="54">
        <v>8627</v>
      </c>
      <c r="TE72" s="54"/>
      <c r="TF72" s="55">
        <v>1295.54</v>
      </c>
      <c r="TG72" s="56">
        <v>7331.46</v>
      </c>
      <c r="TH72" s="57"/>
      <c r="TI72" s="52" t="s">
        <v>119</v>
      </c>
      <c r="TJ72" s="53" t="s">
        <v>120</v>
      </c>
      <c r="TK72" s="53" t="s">
        <v>121</v>
      </c>
      <c r="TL72" s="54">
        <v>8627</v>
      </c>
      <c r="TM72" s="54"/>
      <c r="TN72" s="55">
        <v>1295.54</v>
      </c>
      <c r="TO72" s="56">
        <v>7331.46</v>
      </c>
      <c r="TP72" s="57"/>
      <c r="TQ72" s="52" t="s">
        <v>119</v>
      </c>
      <c r="TR72" s="53" t="s">
        <v>120</v>
      </c>
      <c r="TS72" s="53" t="s">
        <v>121</v>
      </c>
      <c r="TT72" s="54">
        <v>8627</v>
      </c>
      <c r="TU72" s="54"/>
      <c r="TV72" s="55">
        <v>1295.54</v>
      </c>
      <c r="TW72" s="56">
        <v>7331.46</v>
      </c>
      <c r="TX72" s="57"/>
      <c r="TY72" s="52" t="s">
        <v>119</v>
      </c>
      <c r="TZ72" s="53" t="s">
        <v>120</v>
      </c>
      <c r="UA72" s="53" t="s">
        <v>121</v>
      </c>
      <c r="UB72" s="54">
        <v>8627</v>
      </c>
      <c r="UC72" s="54"/>
      <c r="UD72" s="55">
        <v>1295.54</v>
      </c>
      <c r="UE72" s="56">
        <v>7331.46</v>
      </c>
      <c r="UF72" s="57"/>
      <c r="UG72" s="52" t="s">
        <v>119</v>
      </c>
      <c r="UH72" s="53" t="s">
        <v>120</v>
      </c>
      <c r="UI72" s="53" t="s">
        <v>121</v>
      </c>
      <c r="UJ72" s="54">
        <v>8627</v>
      </c>
      <c r="UK72" s="54"/>
      <c r="UL72" s="55">
        <v>1295.54</v>
      </c>
      <c r="UM72" s="56">
        <v>7331.46</v>
      </c>
      <c r="UN72" s="57"/>
      <c r="UO72" s="52" t="s">
        <v>119</v>
      </c>
      <c r="UP72" s="53" t="s">
        <v>120</v>
      </c>
      <c r="UQ72" s="53" t="s">
        <v>121</v>
      </c>
      <c r="UR72" s="54">
        <v>8627</v>
      </c>
      <c r="US72" s="54"/>
      <c r="UT72" s="55">
        <v>1295.54</v>
      </c>
      <c r="UU72" s="56">
        <v>7331.46</v>
      </c>
      <c r="UV72" s="57"/>
      <c r="UW72" s="52" t="s">
        <v>119</v>
      </c>
      <c r="UX72" s="53" t="s">
        <v>120</v>
      </c>
      <c r="UY72" s="53" t="s">
        <v>121</v>
      </c>
      <c r="UZ72" s="54">
        <v>8627</v>
      </c>
      <c r="VA72" s="54"/>
      <c r="VB72" s="55">
        <v>1295.54</v>
      </c>
      <c r="VC72" s="56">
        <v>7331.46</v>
      </c>
      <c r="VD72" s="57"/>
      <c r="VE72" s="52" t="s">
        <v>119</v>
      </c>
      <c r="VF72" s="53" t="s">
        <v>120</v>
      </c>
      <c r="VG72" s="53" t="s">
        <v>121</v>
      </c>
      <c r="VH72" s="54">
        <v>8627</v>
      </c>
      <c r="VI72" s="54"/>
      <c r="VJ72" s="55">
        <v>1295.54</v>
      </c>
      <c r="VK72" s="56">
        <v>7331.46</v>
      </c>
      <c r="VL72" s="57"/>
      <c r="VM72" s="52" t="s">
        <v>119</v>
      </c>
      <c r="VN72" s="53" t="s">
        <v>120</v>
      </c>
      <c r="VO72" s="53" t="s">
        <v>121</v>
      </c>
      <c r="VP72" s="54">
        <v>8627</v>
      </c>
      <c r="VQ72" s="54"/>
      <c r="VR72" s="55">
        <v>1295.54</v>
      </c>
      <c r="VS72" s="56">
        <v>7331.46</v>
      </c>
      <c r="VT72" s="57"/>
      <c r="VU72" s="52" t="s">
        <v>119</v>
      </c>
      <c r="VV72" s="53" t="s">
        <v>120</v>
      </c>
      <c r="VW72" s="53" t="s">
        <v>121</v>
      </c>
      <c r="VX72" s="54">
        <v>8627</v>
      </c>
      <c r="VY72" s="54"/>
      <c r="VZ72" s="55">
        <v>1295.54</v>
      </c>
      <c r="WA72" s="56">
        <v>7331.46</v>
      </c>
      <c r="WB72" s="57"/>
      <c r="WC72" s="52" t="s">
        <v>119</v>
      </c>
      <c r="WD72" s="53" t="s">
        <v>120</v>
      </c>
      <c r="WE72" s="53" t="s">
        <v>121</v>
      </c>
      <c r="WF72" s="54">
        <v>8627</v>
      </c>
      <c r="WG72" s="54"/>
      <c r="WH72" s="55">
        <v>1295.54</v>
      </c>
      <c r="WI72" s="56">
        <v>7331.46</v>
      </c>
      <c r="WJ72" s="57"/>
      <c r="WK72" s="52" t="s">
        <v>119</v>
      </c>
      <c r="WL72" s="53" t="s">
        <v>120</v>
      </c>
      <c r="WM72" s="53" t="s">
        <v>121</v>
      </c>
      <c r="WN72" s="54">
        <v>8627</v>
      </c>
      <c r="WO72" s="54"/>
      <c r="WP72" s="55">
        <v>1295.54</v>
      </c>
      <c r="WQ72" s="56">
        <v>7331.46</v>
      </c>
      <c r="WR72" s="57"/>
      <c r="WS72" s="52" t="s">
        <v>119</v>
      </c>
      <c r="WT72" s="53" t="s">
        <v>120</v>
      </c>
      <c r="WU72" s="53" t="s">
        <v>121</v>
      </c>
      <c r="WV72" s="54">
        <v>8627</v>
      </c>
      <c r="WW72" s="54"/>
      <c r="WX72" s="55">
        <v>1295.54</v>
      </c>
      <c r="WY72" s="56">
        <v>7331.46</v>
      </c>
      <c r="WZ72" s="57"/>
      <c r="XA72" s="52" t="s">
        <v>119</v>
      </c>
      <c r="XB72" s="53" t="s">
        <v>120</v>
      </c>
      <c r="XC72" s="53" t="s">
        <v>121</v>
      </c>
      <c r="XD72" s="54">
        <v>8627</v>
      </c>
      <c r="XE72" s="54"/>
      <c r="XF72" s="55">
        <v>1295.54</v>
      </c>
      <c r="XG72" s="56">
        <v>7331.46</v>
      </c>
      <c r="XH72" s="57"/>
      <c r="XI72" s="52" t="s">
        <v>119</v>
      </c>
      <c r="XJ72" s="53" t="s">
        <v>120</v>
      </c>
      <c r="XK72" s="53" t="s">
        <v>121</v>
      </c>
      <c r="XL72" s="54">
        <v>8627</v>
      </c>
      <c r="XM72" s="54"/>
      <c r="XN72" s="55">
        <v>1295.54</v>
      </c>
      <c r="XO72" s="56">
        <v>7331.46</v>
      </c>
      <c r="XP72" s="57"/>
      <c r="XQ72" s="52" t="s">
        <v>119</v>
      </c>
      <c r="XR72" s="53" t="s">
        <v>120</v>
      </c>
      <c r="XS72" s="53" t="s">
        <v>121</v>
      </c>
      <c r="XT72" s="54">
        <v>8627</v>
      </c>
      <c r="XU72" s="54"/>
      <c r="XV72" s="55">
        <v>1295.54</v>
      </c>
      <c r="XW72" s="56">
        <v>7331.46</v>
      </c>
      <c r="XX72" s="57"/>
      <c r="XY72" s="52" t="s">
        <v>119</v>
      </c>
      <c r="XZ72" s="53" t="s">
        <v>120</v>
      </c>
      <c r="YA72" s="53" t="s">
        <v>121</v>
      </c>
      <c r="YB72" s="54">
        <v>8627</v>
      </c>
      <c r="YC72" s="54"/>
      <c r="YD72" s="55">
        <v>1295.54</v>
      </c>
      <c r="YE72" s="56">
        <v>7331.46</v>
      </c>
      <c r="YF72" s="57"/>
      <c r="YG72" s="52" t="s">
        <v>119</v>
      </c>
      <c r="YH72" s="53" t="s">
        <v>120</v>
      </c>
      <c r="YI72" s="53" t="s">
        <v>121</v>
      </c>
      <c r="YJ72" s="54">
        <v>8627</v>
      </c>
      <c r="YK72" s="54"/>
      <c r="YL72" s="55">
        <v>1295.54</v>
      </c>
      <c r="YM72" s="56">
        <v>7331.46</v>
      </c>
      <c r="YN72" s="57"/>
      <c r="YO72" s="52" t="s">
        <v>119</v>
      </c>
      <c r="YP72" s="53" t="s">
        <v>120</v>
      </c>
      <c r="YQ72" s="53" t="s">
        <v>121</v>
      </c>
      <c r="YR72" s="54">
        <v>8627</v>
      </c>
      <c r="YS72" s="54"/>
      <c r="YT72" s="55">
        <v>1295.54</v>
      </c>
      <c r="YU72" s="56">
        <v>7331.46</v>
      </c>
      <c r="YV72" s="57"/>
      <c r="YW72" s="52" t="s">
        <v>119</v>
      </c>
      <c r="YX72" s="53" t="s">
        <v>120</v>
      </c>
      <c r="YY72" s="53" t="s">
        <v>121</v>
      </c>
      <c r="YZ72" s="54">
        <v>8627</v>
      </c>
      <c r="ZA72" s="54"/>
      <c r="ZB72" s="55">
        <v>1295.54</v>
      </c>
      <c r="ZC72" s="56">
        <v>7331.46</v>
      </c>
      <c r="ZD72" s="57"/>
      <c r="ZE72" s="52" t="s">
        <v>119</v>
      </c>
      <c r="ZF72" s="53" t="s">
        <v>120</v>
      </c>
      <c r="ZG72" s="53" t="s">
        <v>121</v>
      </c>
      <c r="ZH72" s="54">
        <v>8627</v>
      </c>
      <c r="ZI72" s="54"/>
      <c r="ZJ72" s="55">
        <v>1295.54</v>
      </c>
      <c r="ZK72" s="56">
        <v>7331.46</v>
      </c>
      <c r="ZL72" s="57"/>
      <c r="ZM72" s="52" t="s">
        <v>119</v>
      </c>
      <c r="ZN72" s="53" t="s">
        <v>120</v>
      </c>
      <c r="ZO72" s="53" t="s">
        <v>121</v>
      </c>
      <c r="ZP72" s="54">
        <v>8627</v>
      </c>
      <c r="ZQ72" s="54"/>
      <c r="ZR72" s="55">
        <v>1295.54</v>
      </c>
      <c r="ZS72" s="56">
        <v>7331.46</v>
      </c>
      <c r="ZT72" s="57"/>
      <c r="ZU72" s="52" t="s">
        <v>119</v>
      </c>
      <c r="ZV72" s="53" t="s">
        <v>120</v>
      </c>
      <c r="ZW72" s="53" t="s">
        <v>121</v>
      </c>
      <c r="ZX72" s="54">
        <v>8627</v>
      </c>
      <c r="ZY72" s="54"/>
      <c r="ZZ72" s="55">
        <v>1295.54</v>
      </c>
      <c r="AAA72" s="56">
        <v>7331.46</v>
      </c>
      <c r="AAB72" s="57"/>
      <c r="AAC72" s="52" t="s">
        <v>119</v>
      </c>
      <c r="AAD72" s="53" t="s">
        <v>120</v>
      </c>
      <c r="AAE72" s="53" t="s">
        <v>121</v>
      </c>
      <c r="AAF72" s="54">
        <v>8627</v>
      </c>
      <c r="AAG72" s="54"/>
      <c r="AAH72" s="55">
        <v>1295.54</v>
      </c>
      <c r="AAI72" s="56">
        <v>7331.46</v>
      </c>
      <c r="AAJ72" s="57"/>
      <c r="AAK72" s="52" t="s">
        <v>119</v>
      </c>
      <c r="AAL72" s="53" t="s">
        <v>120</v>
      </c>
      <c r="AAM72" s="53" t="s">
        <v>121</v>
      </c>
      <c r="AAN72" s="54">
        <v>8627</v>
      </c>
      <c r="AAO72" s="54"/>
      <c r="AAP72" s="55">
        <v>1295.54</v>
      </c>
      <c r="AAQ72" s="56">
        <v>7331.46</v>
      </c>
      <c r="AAR72" s="57"/>
      <c r="AAS72" s="52" t="s">
        <v>119</v>
      </c>
      <c r="AAT72" s="53" t="s">
        <v>120</v>
      </c>
      <c r="AAU72" s="53" t="s">
        <v>121</v>
      </c>
      <c r="AAV72" s="54">
        <v>8627</v>
      </c>
      <c r="AAW72" s="54"/>
      <c r="AAX72" s="55">
        <v>1295.54</v>
      </c>
      <c r="AAY72" s="56">
        <v>7331.46</v>
      </c>
      <c r="AAZ72" s="57"/>
      <c r="ABA72" s="52" t="s">
        <v>119</v>
      </c>
      <c r="ABB72" s="53" t="s">
        <v>120</v>
      </c>
      <c r="ABC72" s="53" t="s">
        <v>121</v>
      </c>
      <c r="ABD72" s="54">
        <v>8627</v>
      </c>
      <c r="ABE72" s="54"/>
      <c r="ABF72" s="55">
        <v>1295.54</v>
      </c>
      <c r="ABG72" s="56">
        <v>7331.46</v>
      </c>
      <c r="ABH72" s="57"/>
      <c r="ABI72" s="52" t="s">
        <v>119</v>
      </c>
      <c r="ABJ72" s="53" t="s">
        <v>120</v>
      </c>
      <c r="ABK72" s="53" t="s">
        <v>121</v>
      </c>
      <c r="ABL72" s="54">
        <v>8627</v>
      </c>
      <c r="ABM72" s="54"/>
      <c r="ABN72" s="55">
        <v>1295.54</v>
      </c>
      <c r="ABO72" s="56">
        <v>7331.46</v>
      </c>
      <c r="ABP72" s="57"/>
      <c r="ABQ72" s="52" t="s">
        <v>119</v>
      </c>
      <c r="ABR72" s="53" t="s">
        <v>120</v>
      </c>
      <c r="ABS72" s="53" t="s">
        <v>121</v>
      </c>
      <c r="ABT72" s="54">
        <v>8627</v>
      </c>
      <c r="ABU72" s="54"/>
      <c r="ABV72" s="55">
        <v>1295.54</v>
      </c>
      <c r="ABW72" s="56">
        <v>7331.46</v>
      </c>
      <c r="ABX72" s="57"/>
      <c r="ABY72" s="52" t="s">
        <v>119</v>
      </c>
      <c r="ABZ72" s="53" t="s">
        <v>120</v>
      </c>
      <c r="ACA72" s="53" t="s">
        <v>121</v>
      </c>
      <c r="ACB72" s="54">
        <v>8627</v>
      </c>
      <c r="ACC72" s="54"/>
      <c r="ACD72" s="55">
        <v>1295.54</v>
      </c>
      <c r="ACE72" s="56">
        <v>7331.46</v>
      </c>
      <c r="ACF72" s="57"/>
      <c r="ACG72" s="52" t="s">
        <v>119</v>
      </c>
      <c r="ACH72" s="53" t="s">
        <v>120</v>
      </c>
      <c r="ACI72" s="53" t="s">
        <v>121</v>
      </c>
      <c r="ACJ72" s="54">
        <v>8627</v>
      </c>
      <c r="ACK72" s="54"/>
      <c r="ACL72" s="55">
        <v>1295.54</v>
      </c>
      <c r="ACM72" s="56">
        <v>7331.46</v>
      </c>
      <c r="ACN72" s="57"/>
      <c r="ACO72" s="52" t="s">
        <v>119</v>
      </c>
      <c r="ACP72" s="53" t="s">
        <v>120</v>
      </c>
      <c r="ACQ72" s="53" t="s">
        <v>121</v>
      </c>
      <c r="ACR72" s="54">
        <v>8627</v>
      </c>
      <c r="ACS72" s="54"/>
      <c r="ACT72" s="55">
        <v>1295.54</v>
      </c>
      <c r="ACU72" s="56">
        <v>7331.46</v>
      </c>
      <c r="ACV72" s="57"/>
      <c r="ACW72" s="52" t="s">
        <v>119</v>
      </c>
      <c r="ACX72" s="53" t="s">
        <v>120</v>
      </c>
      <c r="ACY72" s="53" t="s">
        <v>121</v>
      </c>
      <c r="ACZ72" s="54">
        <v>8627</v>
      </c>
      <c r="ADA72" s="54"/>
      <c r="ADB72" s="55">
        <v>1295.54</v>
      </c>
      <c r="ADC72" s="56">
        <v>7331.46</v>
      </c>
      <c r="ADD72" s="57"/>
      <c r="ADE72" s="52" t="s">
        <v>119</v>
      </c>
      <c r="ADF72" s="53" t="s">
        <v>120</v>
      </c>
      <c r="ADG72" s="53" t="s">
        <v>121</v>
      </c>
      <c r="ADH72" s="54">
        <v>8627</v>
      </c>
      <c r="ADI72" s="54"/>
      <c r="ADJ72" s="55">
        <v>1295.54</v>
      </c>
      <c r="ADK72" s="56">
        <v>7331.46</v>
      </c>
      <c r="ADL72" s="57"/>
      <c r="ADM72" s="52" t="s">
        <v>119</v>
      </c>
      <c r="ADN72" s="53" t="s">
        <v>120</v>
      </c>
      <c r="ADO72" s="53" t="s">
        <v>121</v>
      </c>
      <c r="ADP72" s="54">
        <v>8627</v>
      </c>
      <c r="ADQ72" s="54"/>
      <c r="ADR72" s="55">
        <v>1295.54</v>
      </c>
      <c r="ADS72" s="56">
        <v>7331.46</v>
      </c>
      <c r="ADT72" s="57"/>
      <c r="ADU72" s="52" t="s">
        <v>119</v>
      </c>
      <c r="ADV72" s="53" t="s">
        <v>120</v>
      </c>
      <c r="ADW72" s="53" t="s">
        <v>121</v>
      </c>
      <c r="ADX72" s="54">
        <v>8627</v>
      </c>
      <c r="ADY72" s="54"/>
      <c r="ADZ72" s="55">
        <v>1295.54</v>
      </c>
      <c r="AEA72" s="56">
        <v>7331.46</v>
      </c>
      <c r="AEB72" s="57"/>
      <c r="AEC72" s="52" t="s">
        <v>119</v>
      </c>
      <c r="AED72" s="53" t="s">
        <v>120</v>
      </c>
      <c r="AEE72" s="53" t="s">
        <v>121</v>
      </c>
      <c r="AEF72" s="54">
        <v>8627</v>
      </c>
      <c r="AEG72" s="54"/>
      <c r="AEH72" s="55">
        <v>1295.54</v>
      </c>
      <c r="AEI72" s="56">
        <v>7331.46</v>
      </c>
      <c r="AEJ72" s="57"/>
      <c r="AEK72" s="52" t="s">
        <v>119</v>
      </c>
      <c r="AEL72" s="53" t="s">
        <v>120</v>
      </c>
      <c r="AEM72" s="53" t="s">
        <v>121</v>
      </c>
      <c r="AEN72" s="54">
        <v>8627</v>
      </c>
      <c r="AEO72" s="54"/>
      <c r="AEP72" s="55">
        <v>1295.54</v>
      </c>
      <c r="AEQ72" s="56">
        <v>7331.46</v>
      </c>
      <c r="AER72" s="57"/>
      <c r="AES72" s="52" t="s">
        <v>119</v>
      </c>
      <c r="AET72" s="53" t="s">
        <v>120</v>
      </c>
      <c r="AEU72" s="53" t="s">
        <v>121</v>
      </c>
      <c r="AEV72" s="54">
        <v>8627</v>
      </c>
      <c r="AEW72" s="54"/>
      <c r="AEX72" s="55">
        <v>1295.54</v>
      </c>
      <c r="AEY72" s="56">
        <v>7331.46</v>
      </c>
      <c r="AEZ72" s="57"/>
      <c r="AFA72" s="52" t="s">
        <v>119</v>
      </c>
      <c r="AFB72" s="53" t="s">
        <v>120</v>
      </c>
      <c r="AFC72" s="53" t="s">
        <v>121</v>
      </c>
      <c r="AFD72" s="54">
        <v>8627</v>
      </c>
      <c r="AFE72" s="54"/>
      <c r="AFF72" s="55">
        <v>1295.54</v>
      </c>
      <c r="AFG72" s="56">
        <v>7331.46</v>
      </c>
      <c r="AFH72" s="57"/>
      <c r="AFI72" s="52" t="s">
        <v>119</v>
      </c>
      <c r="AFJ72" s="53" t="s">
        <v>120</v>
      </c>
      <c r="AFK72" s="53" t="s">
        <v>121</v>
      </c>
      <c r="AFL72" s="54">
        <v>8627</v>
      </c>
      <c r="AFM72" s="54"/>
      <c r="AFN72" s="55">
        <v>1295.54</v>
      </c>
      <c r="AFO72" s="56">
        <v>7331.46</v>
      </c>
      <c r="AFP72" s="57"/>
      <c r="AFQ72" s="52" t="s">
        <v>119</v>
      </c>
      <c r="AFR72" s="53" t="s">
        <v>120</v>
      </c>
      <c r="AFS72" s="53" t="s">
        <v>121</v>
      </c>
      <c r="AFT72" s="54">
        <v>8627</v>
      </c>
      <c r="AFU72" s="54"/>
      <c r="AFV72" s="55">
        <v>1295.54</v>
      </c>
      <c r="AFW72" s="56">
        <v>7331.46</v>
      </c>
      <c r="AFX72" s="57"/>
      <c r="AFY72" s="52" t="s">
        <v>119</v>
      </c>
      <c r="AFZ72" s="53" t="s">
        <v>120</v>
      </c>
      <c r="AGA72" s="53" t="s">
        <v>121</v>
      </c>
      <c r="AGB72" s="54">
        <v>8627</v>
      </c>
      <c r="AGC72" s="54"/>
      <c r="AGD72" s="55">
        <v>1295.54</v>
      </c>
      <c r="AGE72" s="56">
        <v>7331.46</v>
      </c>
      <c r="AGF72" s="57"/>
      <c r="AGG72" s="52" t="s">
        <v>119</v>
      </c>
      <c r="AGH72" s="53" t="s">
        <v>120</v>
      </c>
      <c r="AGI72" s="53" t="s">
        <v>121</v>
      </c>
      <c r="AGJ72" s="54">
        <v>8627</v>
      </c>
      <c r="AGK72" s="54"/>
      <c r="AGL72" s="55">
        <v>1295.54</v>
      </c>
      <c r="AGM72" s="56">
        <v>7331.46</v>
      </c>
      <c r="AGN72" s="57"/>
      <c r="AGO72" s="52" t="s">
        <v>119</v>
      </c>
      <c r="AGP72" s="53" t="s">
        <v>120</v>
      </c>
      <c r="AGQ72" s="53" t="s">
        <v>121</v>
      </c>
      <c r="AGR72" s="54">
        <v>8627</v>
      </c>
      <c r="AGS72" s="54"/>
      <c r="AGT72" s="55">
        <v>1295.54</v>
      </c>
      <c r="AGU72" s="56">
        <v>7331.46</v>
      </c>
      <c r="AGV72" s="57"/>
      <c r="AGW72" s="52" t="s">
        <v>119</v>
      </c>
      <c r="AGX72" s="53" t="s">
        <v>120</v>
      </c>
      <c r="AGY72" s="53" t="s">
        <v>121</v>
      </c>
      <c r="AGZ72" s="54">
        <v>8627</v>
      </c>
      <c r="AHA72" s="54"/>
      <c r="AHB72" s="55">
        <v>1295.54</v>
      </c>
      <c r="AHC72" s="56">
        <v>7331.46</v>
      </c>
      <c r="AHD72" s="57"/>
      <c r="AHE72" s="52" t="s">
        <v>119</v>
      </c>
      <c r="AHF72" s="53" t="s">
        <v>120</v>
      </c>
      <c r="AHG72" s="53" t="s">
        <v>121</v>
      </c>
      <c r="AHH72" s="54">
        <v>8627</v>
      </c>
      <c r="AHI72" s="54"/>
      <c r="AHJ72" s="55">
        <v>1295.54</v>
      </c>
      <c r="AHK72" s="56">
        <v>7331.46</v>
      </c>
      <c r="AHL72" s="57"/>
      <c r="AHM72" s="52" t="s">
        <v>119</v>
      </c>
      <c r="AHN72" s="53" t="s">
        <v>120</v>
      </c>
      <c r="AHO72" s="53" t="s">
        <v>121</v>
      </c>
      <c r="AHP72" s="54">
        <v>8627</v>
      </c>
      <c r="AHQ72" s="54"/>
      <c r="AHR72" s="55">
        <v>1295.54</v>
      </c>
      <c r="AHS72" s="56">
        <v>7331.46</v>
      </c>
      <c r="AHT72" s="57"/>
      <c r="AHU72" s="52" t="s">
        <v>119</v>
      </c>
      <c r="AHV72" s="53" t="s">
        <v>120</v>
      </c>
      <c r="AHW72" s="53" t="s">
        <v>121</v>
      </c>
      <c r="AHX72" s="54">
        <v>8627</v>
      </c>
      <c r="AHY72" s="54"/>
      <c r="AHZ72" s="55">
        <v>1295.54</v>
      </c>
      <c r="AIA72" s="56">
        <v>7331.46</v>
      </c>
      <c r="AIB72" s="57"/>
      <c r="AIC72" s="52" t="s">
        <v>119</v>
      </c>
      <c r="AID72" s="53" t="s">
        <v>120</v>
      </c>
      <c r="AIE72" s="53" t="s">
        <v>121</v>
      </c>
      <c r="AIF72" s="54">
        <v>8627</v>
      </c>
      <c r="AIG72" s="54"/>
      <c r="AIH72" s="55">
        <v>1295.54</v>
      </c>
      <c r="AII72" s="56">
        <v>7331.46</v>
      </c>
      <c r="AIJ72" s="57"/>
      <c r="AIK72" s="52" t="s">
        <v>119</v>
      </c>
      <c r="AIL72" s="53" t="s">
        <v>120</v>
      </c>
      <c r="AIM72" s="53" t="s">
        <v>121</v>
      </c>
      <c r="AIN72" s="54">
        <v>8627</v>
      </c>
      <c r="AIO72" s="54"/>
      <c r="AIP72" s="55">
        <v>1295.54</v>
      </c>
      <c r="AIQ72" s="56">
        <v>7331.46</v>
      </c>
      <c r="AIR72" s="57"/>
      <c r="AIS72" s="52" t="s">
        <v>119</v>
      </c>
      <c r="AIT72" s="53" t="s">
        <v>120</v>
      </c>
      <c r="AIU72" s="53" t="s">
        <v>121</v>
      </c>
      <c r="AIV72" s="54">
        <v>8627</v>
      </c>
      <c r="AIW72" s="54"/>
      <c r="AIX72" s="55">
        <v>1295.54</v>
      </c>
      <c r="AIY72" s="56">
        <v>7331.46</v>
      </c>
      <c r="AIZ72" s="57"/>
      <c r="AJA72" s="52" t="s">
        <v>119</v>
      </c>
      <c r="AJB72" s="53" t="s">
        <v>120</v>
      </c>
      <c r="AJC72" s="53" t="s">
        <v>121</v>
      </c>
      <c r="AJD72" s="54">
        <v>8627</v>
      </c>
      <c r="AJE72" s="54"/>
      <c r="AJF72" s="55">
        <v>1295.54</v>
      </c>
      <c r="AJG72" s="56">
        <v>7331.46</v>
      </c>
      <c r="AJH72" s="57"/>
      <c r="AJI72" s="52" t="s">
        <v>119</v>
      </c>
      <c r="AJJ72" s="53" t="s">
        <v>120</v>
      </c>
      <c r="AJK72" s="53" t="s">
        <v>121</v>
      </c>
      <c r="AJL72" s="54">
        <v>8627</v>
      </c>
      <c r="AJM72" s="54"/>
      <c r="AJN72" s="55">
        <v>1295.54</v>
      </c>
      <c r="AJO72" s="56">
        <v>7331.46</v>
      </c>
      <c r="AJP72" s="57"/>
      <c r="AJQ72" s="52" t="s">
        <v>119</v>
      </c>
      <c r="AJR72" s="53" t="s">
        <v>120</v>
      </c>
      <c r="AJS72" s="53" t="s">
        <v>121</v>
      </c>
      <c r="AJT72" s="54">
        <v>8627</v>
      </c>
      <c r="AJU72" s="54"/>
      <c r="AJV72" s="55">
        <v>1295.54</v>
      </c>
      <c r="AJW72" s="56">
        <v>7331.46</v>
      </c>
      <c r="AJX72" s="57"/>
      <c r="AJY72" s="52" t="s">
        <v>119</v>
      </c>
      <c r="AJZ72" s="53" t="s">
        <v>120</v>
      </c>
      <c r="AKA72" s="53" t="s">
        <v>121</v>
      </c>
      <c r="AKB72" s="54">
        <v>8627</v>
      </c>
      <c r="AKC72" s="54"/>
      <c r="AKD72" s="55">
        <v>1295.54</v>
      </c>
      <c r="AKE72" s="56">
        <v>7331.46</v>
      </c>
      <c r="AKF72" s="57"/>
      <c r="AKG72" s="52" t="s">
        <v>119</v>
      </c>
      <c r="AKH72" s="53" t="s">
        <v>120</v>
      </c>
      <c r="AKI72" s="53" t="s">
        <v>121</v>
      </c>
      <c r="AKJ72" s="54">
        <v>8627</v>
      </c>
      <c r="AKK72" s="54"/>
      <c r="AKL72" s="55">
        <v>1295.54</v>
      </c>
      <c r="AKM72" s="56">
        <v>7331.46</v>
      </c>
      <c r="AKN72" s="57"/>
      <c r="AKO72" s="52" t="s">
        <v>119</v>
      </c>
      <c r="AKP72" s="53" t="s">
        <v>120</v>
      </c>
      <c r="AKQ72" s="53" t="s">
        <v>121</v>
      </c>
      <c r="AKR72" s="54">
        <v>8627</v>
      </c>
      <c r="AKS72" s="54"/>
      <c r="AKT72" s="55">
        <v>1295.54</v>
      </c>
      <c r="AKU72" s="56">
        <v>7331.46</v>
      </c>
      <c r="AKV72" s="57"/>
      <c r="AKW72" s="52" t="s">
        <v>119</v>
      </c>
      <c r="AKX72" s="53" t="s">
        <v>120</v>
      </c>
      <c r="AKY72" s="53" t="s">
        <v>121</v>
      </c>
      <c r="AKZ72" s="54">
        <v>8627</v>
      </c>
      <c r="ALA72" s="54"/>
      <c r="ALB72" s="55">
        <v>1295.54</v>
      </c>
      <c r="ALC72" s="56">
        <v>7331.46</v>
      </c>
      <c r="ALD72" s="57"/>
      <c r="ALE72" s="52" t="s">
        <v>119</v>
      </c>
      <c r="ALF72" s="53" t="s">
        <v>120</v>
      </c>
      <c r="ALG72" s="53" t="s">
        <v>121</v>
      </c>
      <c r="ALH72" s="54">
        <v>8627</v>
      </c>
      <c r="ALI72" s="54"/>
      <c r="ALJ72" s="55">
        <v>1295.54</v>
      </c>
      <c r="ALK72" s="56">
        <v>7331.46</v>
      </c>
      <c r="ALL72" s="57"/>
      <c r="ALM72" s="52" t="s">
        <v>119</v>
      </c>
      <c r="ALN72" s="53" t="s">
        <v>120</v>
      </c>
      <c r="ALO72" s="53" t="s">
        <v>121</v>
      </c>
      <c r="ALP72" s="54">
        <v>8627</v>
      </c>
      <c r="ALQ72" s="54"/>
      <c r="ALR72" s="55">
        <v>1295.54</v>
      </c>
      <c r="ALS72" s="56">
        <v>7331.46</v>
      </c>
      <c r="ALT72" s="57"/>
      <c r="ALU72" s="52" t="s">
        <v>119</v>
      </c>
      <c r="ALV72" s="53" t="s">
        <v>120</v>
      </c>
      <c r="ALW72" s="53" t="s">
        <v>121</v>
      </c>
      <c r="ALX72" s="54">
        <v>8627</v>
      </c>
      <c r="ALY72" s="54"/>
      <c r="ALZ72" s="55">
        <v>1295.54</v>
      </c>
      <c r="AMA72" s="56">
        <v>7331.46</v>
      </c>
      <c r="AMB72" s="57"/>
      <c r="AMC72" s="52" t="s">
        <v>119</v>
      </c>
      <c r="AMD72" s="53" t="s">
        <v>120</v>
      </c>
      <c r="AME72" s="53" t="s">
        <v>121</v>
      </c>
      <c r="AMF72" s="54">
        <v>8627</v>
      </c>
      <c r="AMG72" s="54"/>
      <c r="AMH72" s="55">
        <v>1295.54</v>
      </c>
      <c r="AMI72" s="56">
        <v>7331.46</v>
      </c>
      <c r="AMJ72" s="57"/>
      <c r="AMK72" s="52" t="s">
        <v>119</v>
      </c>
      <c r="AML72" s="53" t="s">
        <v>120</v>
      </c>
      <c r="AMM72" s="53" t="s">
        <v>121</v>
      </c>
      <c r="AMN72" s="54">
        <v>8627</v>
      </c>
      <c r="AMO72" s="54"/>
      <c r="AMP72" s="55">
        <v>1295.54</v>
      </c>
      <c r="AMQ72" s="56">
        <v>7331.46</v>
      </c>
      <c r="AMR72" s="57"/>
      <c r="AMS72" s="52" t="s">
        <v>119</v>
      </c>
      <c r="AMT72" s="53" t="s">
        <v>120</v>
      </c>
      <c r="AMU72" s="53" t="s">
        <v>121</v>
      </c>
      <c r="AMV72" s="54">
        <v>8627</v>
      </c>
      <c r="AMW72" s="54"/>
      <c r="AMX72" s="55">
        <v>1295.54</v>
      </c>
      <c r="AMY72" s="56">
        <v>7331.46</v>
      </c>
      <c r="AMZ72" s="57"/>
      <c r="ANA72" s="52" t="s">
        <v>119</v>
      </c>
      <c r="ANB72" s="53" t="s">
        <v>120</v>
      </c>
      <c r="ANC72" s="53" t="s">
        <v>121</v>
      </c>
      <c r="AND72" s="54">
        <v>8627</v>
      </c>
      <c r="ANE72" s="54"/>
      <c r="ANF72" s="55">
        <v>1295.54</v>
      </c>
      <c r="ANG72" s="56">
        <v>7331.46</v>
      </c>
      <c r="ANH72" s="57"/>
      <c r="ANI72" s="52" t="s">
        <v>119</v>
      </c>
      <c r="ANJ72" s="53" t="s">
        <v>120</v>
      </c>
      <c r="ANK72" s="53" t="s">
        <v>121</v>
      </c>
      <c r="ANL72" s="54">
        <v>8627</v>
      </c>
      <c r="ANM72" s="54"/>
      <c r="ANN72" s="55">
        <v>1295.54</v>
      </c>
      <c r="ANO72" s="56">
        <v>7331.46</v>
      </c>
      <c r="ANP72" s="57"/>
      <c r="ANQ72" s="52" t="s">
        <v>119</v>
      </c>
      <c r="ANR72" s="53" t="s">
        <v>120</v>
      </c>
      <c r="ANS72" s="53" t="s">
        <v>121</v>
      </c>
      <c r="ANT72" s="54">
        <v>8627</v>
      </c>
      <c r="ANU72" s="54"/>
      <c r="ANV72" s="55">
        <v>1295.54</v>
      </c>
      <c r="ANW72" s="56">
        <v>7331.46</v>
      </c>
      <c r="ANX72" s="57"/>
      <c r="ANY72" s="52" t="s">
        <v>119</v>
      </c>
      <c r="ANZ72" s="53" t="s">
        <v>120</v>
      </c>
      <c r="AOA72" s="53" t="s">
        <v>121</v>
      </c>
      <c r="AOB72" s="54">
        <v>8627</v>
      </c>
      <c r="AOC72" s="54"/>
      <c r="AOD72" s="55">
        <v>1295.54</v>
      </c>
      <c r="AOE72" s="56">
        <v>7331.46</v>
      </c>
      <c r="AOF72" s="57"/>
      <c r="AOG72" s="52" t="s">
        <v>119</v>
      </c>
      <c r="AOH72" s="53" t="s">
        <v>120</v>
      </c>
      <c r="AOI72" s="53" t="s">
        <v>121</v>
      </c>
      <c r="AOJ72" s="54">
        <v>8627</v>
      </c>
      <c r="AOK72" s="54"/>
      <c r="AOL72" s="55">
        <v>1295.54</v>
      </c>
      <c r="AOM72" s="56">
        <v>7331.46</v>
      </c>
      <c r="AON72" s="57"/>
      <c r="AOO72" s="52" t="s">
        <v>119</v>
      </c>
      <c r="AOP72" s="53" t="s">
        <v>120</v>
      </c>
      <c r="AOQ72" s="53" t="s">
        <v>121</v>
      </c>
      <c r="AOR72" s="54">
        <v>8627</v>
      </c>
      <c r="AOS72" s="54"/>
      <c r="AOT72" s="55">
        <v>1295.54</v>
      </c>
      <c r="AOU72" s="56">
        <v>7331.46</v>
      </c>
      <c r="AOV72" s="57"/>
      <c r="AOW72" s="52" t="s">
        <v>119</v>
      </c>
      <c r="AOX72" s="53" t="s">
        <v>120</v>
      </c>
      <c r="AOY72" s="53" t="s">
        <v>121</v>
      </c>
      <c r="AOZ72" s="54">
        <v>8627</v>
      </c>
      <c r="APA72" s="54"/>
      <c r="APB72" s="55">
        <v>1295.54</v>
      </c>
      <c r="APC72" s="56">
        <v>7331.46</v>
      </c>
      <c r="APD72" s="57"/>
      <c r="APE72" s="52" t="s">
        <v>119</v>
      </c>
      <c r="APF72" s="53" t="s">
        <v>120</v>
      </c>
      <c r="APG72" s="53" t="s">
        <v>121</v>
      </c>
      <c r="APH72" s="54">
        <v>8627</v>
      </c>
      <c r="API72" s="54"/>
      <c r="APJ72" s="55">
        <v>1295.54</v>
      </c>
      <c r="APK72" s="56">
        <v>7331.46</v>
      </c>
      <c r="APL72" s="57"/>
      <c r="APM72" s="52" t="s">
        <v>119</v>
      </c>
      <c r="APN72" s="53" t="s">
        <v>120</v>
      </c>
      <c r="APO72" s="53" t="s">
        <v>121</v>
      </c>
      <c r="APP72" s="54">
        <v>8627</v>
      </c>
      <c r="APQ72" s="54"/>
      <c r="APR72" s="55">
        <v>1295.54</v>
      </c>
      <c r="APS72" s="56">
        <v>7331.46</v>
      </c>
      <c r="APT72" s="57"/>
      <c r="APU72" s="52" t="s">
        <v>119</v>
      </c>
      <c r="APV72" s="53" t="s">
        <v>120</v>
      </c>
      <c r="APW72" s="53" t="s">
        <v>121</v>
      </c>
      <c r="APX72" s="54">
        <v>8627</v>
      </c>
      <c r="APY72" s="54"/>
      <c r="APZ72" s="55">
        <v>1295.54</v>
      </c>
      <c r="AQA72" s="56">
        <v>7331.46</v>
      </c>
      <c r="AQB72" s="57"/>
      <c r="AQC72" s="52" t="s">
        <v>119</v>
      </c>
      <c r="AQD72" s="53" t="s">
        <v>120</v>
      </c>
      <c r="AQE72" s="53" t="s">
        <v>121</v>
      </c>
      <c r="AQF72" s="54">
        <v>8627</v>
      </c>
      <c r="AQG72" s="54"/>
      <c r="AQH72" s="55">
        <v>1295.54</v>
      </c>
      <c r="AQI72" s="56">
        <v>7331.46</v>
      </c>
      <c r="AQJ72" s="57"/>
      <c r="AQK72" s="52" t="s">
        <v>119</v>
      </c>
      <c r="AQL72" s="53" t="s">
        <v>120</v>
      </c>
      <c r="AQM72" s="53" t="s">
        <v>121</v>
      </c>
      <c r="AQN72" s="54">
        <v>8627</v>
      </c>
      <c r="AQO72" s="54"/>
      <c r="AQP72" s="55">
        <v>1295.54</v>
      </c>
      <c r="AQQ72" s="56">
        <v>7331.46</v>
      </c>
      <c r="AQR72" s="57"/>
      <c r="AQS72" s="52" t="s">
        <v>119</v>
      </c>
      <c r="AQT72" s="53" t="s">
        <v>120</v>
      </c>
      <c r="AQU72" s="53" t="s">
        <v>121</v>
      </c>
      <c r="AQV72" s="54">
        <v>8627</v>
      </c>
      <c r="AQW72" s="54"/>
      <c r="AQX72" s="55">
        <v>1295.54</v>
      </c>
      <c r="AQY72" s="56">
        <v>7331.46</v>
      </c>
      <c r="AQZ72" s="57"/>
      <c r="ARA72" s="52" t="s">
        <v>119</v>
      </c>
      <c r="ARB72" s="53" t="s">
        <v>120</v>
      </c>
      <c r="ARC72" s="53" t="s">
        <v>121</v>
      </c>
      <c r="ARD72" s="54">
        <v>8627</v>
      </c>
      <c r="ARE72" s="54"/>
      <c r="ARF72" s="55">
        <v>1295.54</v>
      </c>
      <c r="ARG72" s="56">
        <v>7331.46</v>
      </c>
      <c r="ARH72" s="57"/>
      <c r="ARI72" s="52" t="s">
        <v>119</v>
      </c>
      <c r="ARJ72" s="53" t="s">
        <v>120</v>
      </c>
      <c r="ARK72" s="53" t="s">
        <v>121</v>
      </c>
      <c r="ARL72" s="54">
        <v>8627</v>
      </c>
      <c r="ARM72" s="54"/>
      <c r="ARN72" s="55">
        <v>1295.54</v>
      </c>
      <c r="ARO72" s="56">
        <v>7331.46</v>
      </c>
      <c r="ARP72" s="57"/>
      <c r="ARQ72" s="52" t="s">
        <v>119</v>
      </c>
      <c r="ARR72" s="53" t="s">
        <v>120</v>
      </c>
      <c r="ARS72" s="53" t="s">
        <v>121</v>
      </c>
      <c r="ART72" s="54">
        <v>8627</v>
      </c>
      <c r="ARU72" s="54"/>
      <c r="ARV72" s="55">
        <v>1295.54</v>
      </c>
      <c r="ARW72" s="56">
        <v>7331.46</v>
      </c>
      <c r="ARX72" s="57"/>
      <c r="ARY72" s="52" t="s">
        <v>119</v>
      </c>
      <c r="ARZ72" s="53" t="s">
        <v>120</v>
      </c>
      <c r="ASA72" s="53" t="s">
        <v>121</v>
      </c>
      <c r="ASB72" s="54">
        <v>8627</v>
      </c>
      <c r="ASC72" s="54"/>
      <c r="ASD72" s="55">
        <v>1295.54</v>
      </c>
      <c r="ASE72" s="56">
        <v>7331.46</v>
      </c>
      <c r="ASF72" s="57"/>
      <c r="ASG72" s="52" t="s">
        <v>119</v>
      </c>
      <c r="ASH72" s="53" t="s">
        <v>120</v>
      </c>
      <c r="ASI72" s="53" t="s">
        <v>121</v>
      </c>
      <c r="ASJ72" s="54">
        <v>8627</v>
      </c>
      <c r="ASK72" s="54"/>
      <c r="ASL72" s="55">
        <v>1295.54</v>
      </c>
      <c r="ASM72" s="56">
        <v>7331.46</v>
      </c>
      <c r="ASN72" s="57"/>
      <c r="ASO72" s="52" t="s">
        <v>119</v>
      </c>
      <c r="ASP72" s="53" t="s">
        <v>120</v>
      </c>
      <c r="ASQ72" s="53" t="s">
        <v>121</v>
      </c>
      <c r="ASR72" s="54">
        <v>8627</v>
      </c>
      <c r="ASS72" s="54"/>
      <c r="AST72" s="55">
        <v>1295.54</v>
      </c>
      <c r="ASU72" s="56">
        <v>7331.46</v>
      </c>
      <c r="ASV72" s="57"/>
      <c r="ASW72" s="52" t="s">
        <v>119</v>
      </c>
      <c r="ASX72" s="53" t="s">
        <v>120</v>
      </c>
      <c r="ASY72" s="53" t="s">
        <v>121</v>
      </c>
      <c r="ASZ72" s="54">
        <v>8627</v>
      </c>
      <c r="ATA72" s="54"/>
      <c r="ATB72" s="55">
        <v>1295.54</v>
      </c>
      <c r="ATC72" s="56">
        <v>7331.46</v>
      </c>
      <c r="ATD72" s="57"/>
      <c r="ATE72" s="52" t="s">
        <v>119</v>
      </c>
      <c r="ATF72" s="53" t="s">
        <v>120</v>
      </c>
      <c r="ATG72" s="53" t="s">
        <v>121</v>
      </c>
      <c r="ATH72" s="54">
        <v>8627</v>
      </c>
      <c r="ATI72" s="54"/>
      <c r="ATJ72" s="55">
        <v>1295.54</v>
      </c>
      <c r="ATK72" s="56">
        <v>7331.46</v>
      </c>
      <c r="ATL72" s="57"/>
      <c r="ATM72" s="52" t="s">
        <v>119</v>
      </c>
      <c r="ATN72" s="53" t="s">
        <v>120</v>
      </c>
      <c r="ATO72" s="53" t="s">
        <v>121</v>
      </c>
      <c r="ATP72" s="54">
        <v>8627</v>
      </c>
      <c r="ATQ72" s="54"/>
      <c r="ATR72" s="55">
        <v>1295.54</v>
      </c>
      <c r="ATS72" s="56">
        <v>7331.46</v>
      </c>
      <c r="ATT72" s="57"/>
      <c r="ATU72" s="52" t="s">
        <v>119</v>
      </c>
      <c r="ATV72" s="53" t="s">
        <v>120</v>
      </c>
      <c r="ATW72" s="53" t="s">
        <v>121</v>
      </c>
      <c r="ATX72" s="54">
        <v>8627</v>
      </c>
      <c r="ATY72" s="54"/>
      <c r="ATZ72" s="55">
        <v>1295.54</v>
      </c>
      <c r="AUA72" s="56">
        <v>7331.46</v>
      </c>
      <c r="AUB72" s="57"/>
      <c r="AUC72" s="52" t="s">
        <v>119</v>
      </c>
      <c r="AUD72" s="53" t="s">
        <v>120</v>
      </c>
      <c r="AUE72" s="53" t="s">
        <v>121</v>
      </c>
      <c r="AUF72" s="54">
        <v>8627</v>
      </c>
      <c r="AUG72" s="54"/>
      <c r="AUH72" s="55">
        <v>1295.54</v>
      </c>
      <c r="AUI72" s="56">
        <v>7331.46</v>
      </c>
      <c r="AUJ72" s="57"/>
      <c r="AUK72" s="52" t="s">
        <v>119</v>
      </c>
      <c r="AUL72" s="53" t="s">
        <v>120</v>
      </c>
      <c r="AUM72" s="53" t="s">
        <v>121</v>
      </c>
      <c r="AUN72" s="54">
        <v>8627</v>
      </c>
      <c r="AUO72" s="54"/>
      <c r="AUP72" s="55">
        <v>1295.54</v>
      </c>
      <c r="AUQ72" s="56">
        <v>7331.46</v>
      </c>
      <c r="AUR72" s="57"/>
      <c r="AUS72" s="52" t="s">
        <v>119</v>
      </c>
      <c r="AUT72" s="53" t="s">
        <v>120</v>
      </c>
      <c r="AUU72" s="53" t="s">
        <v>121</v>
      </c>
      <c r="AUV72" s="54">
        <v>8627</v>
      </c>
      <c r="AUW72" s="54"/>
      <c r="AUX72" s="55">
        <v>1295.54</v>
      </c>
      <c r="AUY72" s="56">
        <v>7331.46</v>
      </c>
      <c r="AUZ72" s="57"/>
      <c r="AVA72" s="52" t="s">
        <v>119</v>
      </c>
      <c r="AVB72" s="53" t="s">
        <v>120</v>
      </c>
      <c r="AVC72" s="53" t="s">
        <v>121</v>
      </c>
      <c r="AVD72" s="54">
        <v>8627</v>
      </c>
      <c r="AVE72" s="54"/>
      <c r="AVF72" s="55">
        <v>1295.54</v>
      </c>
      <c r="AVG72" s="56">
        <v>7331.46</v>
      </c>
      <c r="AVH72" s="57"/>
      <c r="AVI72" s="52" t="s">
        <v>119</v>
      </c>
      <c r="AVJ72" s="53" t="s">
        <v>120</v>
      </c>
      <c r="AVK72" s="53" t="s">
        <v>121</v>
      </c>
      <c r="AVL72" s="54">
        <v>8627</v>
      </c>
      <c r="AVM72" s="54"/>
      <c r="AVN72" s="55">
        <v>1295.54</v>
      </c>
      <c r="AVO72" s="56">
        <v>7331.46</v>
      </c>
      <c r="AVP72" s="57"/>
      <c r="AVQ72" s="52" t="s">
        <v>119</v>
      </c>
      <c r="AVR72" s="53" t="s">
        <v>120</v>
      </c>
      <c r="AVS72" s="53" t="s">
        <v>121</v>
      </c>
      <c r="AVT72" s="54">
        <v>8627</v>
      </c>
      <c r="AVU72" s="54"/>
      <c r="AVV72" s="55">
        <v>1295.54</v>
      </c>
      <c r="AVW72" s="56">
        <v>7331.46</v>
      </c>
      <c r="AVX72" s="57"/>
      <c r="AVY72" s="52" t="s">
        <v>119</v>
      </c>
      <c r="AVZ72" s="53" t="s">
        <v>120</v>
      </c>
      <c r="AWA72" s="53" t="s">
        <v>121</v>
      </c>
      <c r="AWB72" s="54">
        <v>8627</v>
      </c>
      <c r="AWC72" s="54"/>
      <c r="AWD72" s="55">
        <v>1295.54</v>
      </c>
      <c r="AWE72" s="56">
        <v>7331.46</v>
      </c>
      <c r="AWF72" s="57"/>
      <c r="AWG72" s="52" t="s">
        <v>119</v>
      </c>
      <c r="AWH72" s="53" t="s">
        <v>120</v>
      </c>
      <c r="AWI72" s="53" t="s">
        <v>121</v>
      </c>
      <c r="AWJ72" s="54">
        <v>8627</v>
      </c>
      <c r="AWK72" s="54"/>
      <c r="AWL72" s="55">
        <v>1295.54</v>
      </c>
      <c r="AWM72" s="56">
        <v>7331.46</v>
      </c>
      <c r="AWN72" s="57"/>
      <c r="AWO72" s="52" t="s">
        <v>119</v>
      </c>
      <c r="AWP72" s="53" t="s">
        <v>120</v>
      </c>
      <c r="AWQ72" s="53" t="s">
        <v>121</v>
      </c>
      <c r="AWR72" s="54">
        <v>8627</v>
      </c>
      <c r="AWS72" s="54"/>
      <c r="AWT72" s="55">
        <v>1295.54</v>
      </c>
      <c r="AWU72" s="56">
        <v>7331.46</v>
      </c>
      <c r="AWV72" s="57"/>
      <c r="AWW72" s="52" t="s">
        <v>119</v>
      </c>
      <c r="AWX72" s="53" t="s">
        <v>120</v>
      </c>
      <c r="AWY72" s="53" t="s">
        <v>121</v>
      </c>
      <c r="AWZ72" s="54">
        <v>8627</v>
      </c>
      <c r="AXA72" s="54"/>
      <c r="AXB72" s="55">
        <v>1295.54</v>
      </c>
      <c r="AXC72" s="56">
        <v>7331.46</v>
      </c>
      <c r="AXD72" s="57"/>
      <c r="AXE72" s="52" t="s">
        <v>119</v>
      </c>
      <c r="AXF72" s="53" t="s">
        <v>120</v>
      </c>
      <c r="AXG72" s="53" t="s">
        <v>121</v>
      </c>
      <c r="AXH72" s="54">
        <v>8627</v>
      </c>
      <c r="AXI72" s="54"/>
      <c r="AXJ72" s="55">
        <v>1295.54</v>
      </c>
      <c r="AXK72" s="56">
        <v>7331.46</v>
      </c>
      <c r="AXL72" s="57"/>
      <c r="AXM72" s="52" t="s">
        <v>119</v>
      </c>
      <c r="AXN72" s="53" t="s">
        <v>120</v>
      </c>
      <c r="AXO72" s="53" t="s">
        <v>121</v>
      </c>
      <c r="AXP72" s="54">
        <v>8627</v>
      </c>
      <c r="AXQ72" s="54"/>
      <c r="AXR72" s="55">
        <v>1295.54</v>
      </c>
      <c r="AXS72" s="56">
        <v>7331.46</v>
      </c>
      <c r="AXT72" s="57"/>
      <c r="AXU72" s="52" t="s">
        <v>119</v>
      </c>
      <c r="AXV72" s="53" t="s">
        <v>120</v>
      </c>
      <c r="AXW72" s="53" t="s">
        <v>121</v>
      </c>
      <c r="AXX72" s="54">
        <v>8627</v>
      </c>
      <c r="AXY72" s="54"/>
      <c r="AXZ72" s="55">
        <v>1295.54</v>
      </c>
      <c r="AYA72" s="56">
        <v>7331.46</v>
      </c>
      <c r="AYB72" s="57"/>
      <c r="AYC72" s="52" t="s">
        <v>119</v>
      </c>
      <c r="AYD72" s="53" t="s">
        <v>120</v>
      </c>
      <c r="AYE72" s="53" t="s">
        <v>121</v>
      </c>
      <c r="AYF72" s="54">
        <v>8627</v>
      </c>
      <c r="AYG72" s="54"/>
      <c r="AYH72" s="55">
        <v>1295.54</v>
      </c>
      <c r="AYI72" s="56">
        <v>7331.46</v>
      </c>
      <c r="AYJ72" s="57"/>
      <c r="AYK72" s="52" t="s">
        <v>119</v>
      </c>
      <c r="AYL72" s="53" t="s">
        <v>120</v>
      </c>
      <c r="AYM72" s="53" t="s">
        <v>121</v>
      </c>
      <c r="AYN72" s="54">
        <v>8627</v>
      </c>
      <c r="AYO72" s="54"/>
      <c r="AYP72" s="55">
        <v>1295.54</v>
      </c>
      <c r="AYQ72" s="56">
        <v>7331.46</v>
      </c>
      <c r="AYR72" s="57"/>
      <c r="AYS72" s="52" t="s">
        <v>119</v>
      </c>
      <c r="AYT72" s="53" t="s">
        <v>120</v>
      </c>
      <c r="AYU72" s="53" t="s">
        <v>121</v>
      </c>
      <c r="AYV72" s="54">
        <v>8627</v>
      </c>
      <c r="AYW72" s="54"/>
      <c r="AYX72" s="55">
        <v>1295.54</v>
      </c>
      <c r="AYY72" s="56">
        <v>7331.46</v>
      </c>
      <c r="AYZ72" s="57"/>
      <c r="AZA72" s="52" t="s">
        <v>119</v>
      </c>
      <c r="AZB72" s="53" t="s">
        <v>120</v>
      </c>
      <c r="AZC72" s="53" t="s">
        <v>121</v>
      </c>
      <c r="AZD72" s="54">
        <v>8627</v>
      </c>
      <c r="AZE72" s="54"/>
      <c r="AZF72" s="55">
        <v>1295.54</v>
      </c>
      <c r="AZG72" s="56">
        <v>7331.46</v>
      </c>
      <c r="AZH72" s="57"/>
      <c r="AZI72" s="52" t="s">
        <v>119</v>
      </c>
      <c r="AZJ72" s="53" t="s">
        <v>120</v>
      </c>
      <c r="AZK72" s="53" t="s">
        <v>121</v>
      </c>
      <c r="AZL72" s="54">
        <v>8627</v>
      </c>
      <c r="AZM72" s="54"/>
      <c r="AZN72" s="55">
        <v>1295.54</v>
      </c>
      <c r="AZO72" s="56">
        <v>7331.46</v>
      </c>
      <c r="AZP72" s="57"/>
      <c r="AZQ72" s="52" t="s">
        <v>119</v>
      </c>
      <c r="AZR72" s="53" t="s">
        <v>120</v>
      </c>
      <c r="AZS72" s="53" t="s">
        <v>121</v>
      </c>
      <c r="AZT72" s="54">
        <v>8627</v>
      </c>
      <c r="AZU72" s="54"/>
      <c r="AZV72" s="55">
        <v>1295.54</v>
      </c>
      <c r="AZW72" s="56">
        <v>7331.46</v>
      </c>
      <c r="AZX72" s="57"/>
      <c r="AZY72" s="52" t="s">
        <v>119</v>
      </c>
      <c r="AZZ72" s="53" t="s">
        <v>120</v>
      </c>
      <c r="BAA72" s="53" t="s">
        <v>121</v>
      </c>
      <c r="BAB72" s="54">
        <v>8627</v>
      </c>
      <c r="BAC72" s="54"/>
      <c r="BAD72" s="55">
        <v>1295.54</v>
      </c>
      <c r="BAE72" s="56">
        <v>7331.46</v>
      </c>
      <c r="BAF72" s="57"/>
      <c r="BAG72" s="52" t="s">
        <v>119</v>
      </c>
      <c r="BAH72" s="53" t="s">
        <v>120</v>
      </c>
      <c r="BAI72" s="53" t="s">
        <v>121</v>
      </c>
      <c r="BAJ72" s="54">
        <v>8627</v>
      </c>
      <c r="BAK72" s="54"/>
      <c r="BAL72" s="55">
        <v>1295.54</v>
      </c>
      <c r="BAM72" s="56">
        <v>7331.46</v>
      </c>
      <c r="BAN72" s="57"/>
      <c r="BAO72" s="52" t="s">
        <v>119</v>
      </c>
      <c r="BAP72" s="53" t="s">
        <v>120</v>
      </c>
      <c r="BAQ72" s="53" t="s">
        <v>121</v>
      </c>
      <c r="BAR72" s="54">
        <v>8627</v>
      </c>
      <c r="BAS72" s="54"/>
      <c r="BAT72" s="55">
        <v>1295.54</v>
      </c>
      <c r="BAU72" s="56">
        <v>7331.46</v>
      </c>
      <c r="BAV72" s="57"/>
      <c r="BAW72" s="52" t="s">
        <v>119</v>
      </c>
      <c r="BAX72" s="53" t="s">
        <v>120</v>
      </c>
      <c r="BAY72" s="53" t="s">
        <v>121</v>
      </c>
      <c r="BAZ72" s="54">
        <v>8627</v>
      </c>
      <c r="BBA72" s="54"/>
      <c r="BBB72" s="55">
        <v>1295.54</v>
      </c>
      <c r="BBC72" s="56">
        <v>7331.46</v>
      </c>
      <c r="BBD72" s="57"/>
      <c r="BBE72" s="52" t="s">
        <v>119</v>
      </c>
      <c r="BBF72" s="53" t="s">
        <v>120</v>
      </c>
      <c r="BBG72" s="53" t="s">
        <v>121</v>
      </c>
      <c r="BBH72" s="54">
        <v>8627</v>
      </c>
      <c r="BBI72" s="54"/>
      <c r="BBJ72" s="55">
        <v>1295.54</v>
      </c>
      <c r="BBK72" s="56">
        <v>7331.46</v>
      </c>
      <c r="BBL72" s="57"/>
      <c r="BBM72" s="52" t="s">
        <v>119</v>
      </c>
      <c r="BBN72" s="53" t="s">
        <v>120</v>
      </c>
      <c r="BBO72" s="53" t="s">
        <v>121</v>
      </c>
      <c r="BBP72" s="54">
        <v>8627</v>
      </c>
      <c r="BBQ72" s="54"/>
      <c r="BBR72" s="55">
        <v>1295.54</v>
      </c>
      <c r="BBS72" s="56">
        <v>7331.46</v>
      </c>
      <c r="BBT72" s="57"/>
      <c r="BBU72" s="52" t="s">
        <v>119</v>
      </c>
      <c r="BBV72" s="53" t="s">
        <v>120</v>
      </c>
      <c r="BBW72" s="53" t="s">
        <v>121</v>
      </c>
      <c r="BBX72" s="54">
        <v>8627</v>
      </c>
      <c r="BBY72" s="54"/>
      <c r="BBZ72" s="55">
        <v>1295.54</v>
      </c>
      <c r="BCA72" s="56">
        <v>7331.46</v>
      </c>
      <c r="BCB72" s="57"/>
      <c r="BCC72" s="52" t="s">
        <v>119</v>
      </c>
      <c r="BCD72" s="53" t="s">
        <v>120</v>
      </c>
      <c r="BCE72" s="53" t="s">
        <v>121</v>
      </c>
      <c r="BCF72" s="54">
        <v>8627</v>
      </c>
      <c r="BCG72" s="54"/>
      <c r="BCH72" s="55">
        <v>1295.54</v>
      </c>
      <c r="BCI72" s="56">
        <v>7331.46</v>
      </c>
      <c r="BCJ72" s="57"/>
      <c r="BCK72" s="52" t="s">
        <v>119</v>
      </c>
      <c r="BCL72" s="53" t="s">
        <v>120</v>
      </c>
      <c r="BCM72" s="53" t="s">
        <v>121</v>
      </c>
      <c r="BCN72" s="54">
        <v>8627</v>
      </c>
      <c r="BCO72" s="54"/>
      <c r="BCP72" s="55">
        <v>1295.54</v>
      </c>
      <c r="BCQ72" s="56">
        <v>7331.46</v>
      </c>
      <c r="BCR72" s="57"/>
      <c r="BCS72" s="52" t="s">
        <v>119</v>
      </c>
      <c r="BCT72" s="53" t="s">
        <v>120</v>
      </c>
      <c r="BCU72" s="53" t="s">
        <v>121</v>
      </c>
      <c r="BCV72" s="54">
        <v>8627</v>
      </c>
      <c r="BCW72" s="54"/>
      <c r="BCX72" s="55">
        <v>1295.54</v>
      </c>
      <c r="BCY72" s="56">
        <v>7331.46</v>
      </c>
      <c r="BCZ72" s="57"/>
      <c r="BDA72" s="52" t="s">
        <v>119</v>
      </c>
      <c r="BDB72" s="53" t="s">
        <v>120</v>
      </c>
      <c r="BDC72" s="53" t="s">
        <v>121</v>
      </c>
      <c r="BDD72" s="54">
        <v>8627</v>
      </c>
      <c r="BDE72" s="54"/>
      <c r="BDF72" s="55">
        <v>1295.54</v>
      </c>
      <c r="BDG72" s="56">
        <v>7331.46</v>
      </c>
      <c r="BDH72" s="57"/>
      <c r="BDI72" s="52" t="s">
        <v>119</v>
      </c>
      <c r="BDJ72" s="53" t="s">
        <v>120</v>
      </c>
      <c r="BDK72" s="53" t="s">
        <v>121</v>
      </c>
      <c r="BDL72" s="54">
        <v>8627</v>
      </c>
      <c r="BDM72" s="54"/>
      <c r="BDN72" s="55">
        <v>1295.54</v>
      </c>
      <c r="BDO72" s="56">
        <v>7331.46</v>
      </c>
      <c r="BDP72" s="57"/>
      <c r="BDQ72" s="52" t="s">
        <v>119</v>
      </c>
      <c r="BDR72" s="53" t="s">
        <v>120</v>
      </c>
      <c r="BDS72" s="53" t="s">
        <v>121</v>
      </c>
      <c r="BDT72" s="54">
        <v>8627</v>
      </c>
      <c r="BDU72" s="54"/>
      <c r="BDV72" s="55">
        <v>1295.54</v>
      </c>
      <c r="BDW72" s="56">
        <v>7331.46</v>
      </c>
      <c r="BDX72" s="57"/>
      <c r="BDY72" s="52" t="s">
        <v>119</v>
      </c>
      <c r="BDZ72" s="53" t="s">
        <v>120</v>
      </c>
      <c r="BEA72" s="53" t="s">
        <v>121</v>
      </c>
      <c r="BEB72" s="54">
        <v>8627</v>
      </c>
      <c r="BEC72" s="54"/>
      <c r="BED72" s="55">
        <v>1295.54</v>
      </c>
      <c r="BEE72" s="56">
        <v>7331.46</v>
      </c>
      <c r="BEF72" s="57"/>
      <c r="BEG72" s="52" t="s">
        <v>119</v>
      </c>
      <c r="BEH72" s="53" t="s">
        <v>120</v>
      </c>
      <c r="BEI72" s="53" t="s">
        <v>121</v>
      </c>
      <c r="BEJ72" s="54">
        <v>8627</v>
      </c>
      <c r="BEK72" s="54"/>
      <c r="BEL72" s="55">
        <v>1295.54</v>
      </c>
      <c r="BEM72" s="56">
        <v>7331.46</v>
      </c>
      <c r="BEN72" s="57"/>
      <c r="BEO72" s="52" t="s">
        <v>119</v>
      </c>
      <c r="BEP72" s="53" t="s">
        <v>120</v>
      </c>
      <c r="BEQ72" s="53" t="s">
        <v>121</v>
      </c>
      <c r="BER72" s="54">
        <v>8627</v>
      </c>
      <c r="BES72" s="54"/>
      <c r="BET72" s="55">
        <v>1295.54</v>
      </c>
      <c r="BEU72" s="56">
        <v>7331.46</v>
      </c>
      <c r="BEV72" s="57"/>
      <c r="BEW72" s="52" t="s">
        <v>119</v>
      </c>
      <c r="BEX72" s="53" t="s">
        <v>120</v>
      </c>
      <c r="BEY72" s="53" t="s">
        <v>121</v>
      </c>
      <c r="BEZ72" s="54">
        <v>8627</v>
      </c>
      <c r="BFA72" s="54"/>
      <c r="BFB72" s="55">
        <v>1295.54</v>
      </c>
      <c r="BFC72" s="56">
        <v>7331.46</v>
      </c>
      <c r="BFD72" s="57"/>
      <c r="BFE72" s="52" t="s">
        <v>119</v>
      </c>
      <c r="BFF72" s="53" t="s">
        <v>120</v>
      </c>
      <c r="BFG72" s="53" t="s">
        <v>121</v>
      </c>
      <c r="BFH72" s="54">
        <v>8627</v>
      </c>
      <c r="BFI72" s="54"/>
      <c r="BFJ72" s="55">
        <v>1295.54</v>
      </c>
      <c r="BFK72" s="56">
        <v>7331.46</v>
      </c>
      <c r="BFL72" s="57"/>
      <c r="BFM72" s="52" t="s">
        <v>119</v>
      </c>
      <c r="BFN72" s="53" t="s">
        <v>120</v>
      </c>
      <c r="BFO72" s="53" t="s">
        <v>121</v>
      </c>
      <c r="BFP72" s="54">
        <v>8627</v>
      </c>
      <c r="BFQ72" s="54"/>
      <c r="BFR72" s="55">
        <v>1295.54</v>
      </c>
      <c r="BFS72" s="56">
        <v>7331.46</v>
      </c>
      <c r="BFT72" s="57"/>
      <c r="BFU72" s="52" t="s">
        <v>119</v>
      </c>
      <c r="BFV72" s="53" t="s">
        <v>120</v>
      </c>
      <c r="BFW72" s="53" t="s">
        <v>121</v>
      </c>
      <c r="BFX72" s="54">
        <v>8627</v>
      </c>
      <c r="BFY72" s="54"/>
      <c r="BFZ72" s="55">
        <v>1295.54</v>
      </c>
      <c r="BGA72" s="56">
        <v>7331.46</v>
      </c>
      <c r="BGB72" s="57"/>
      <c r="BGC72" s="52" t="s">
        <v>119</v>
      </c>
      <c r="BGD72" s="53" t="s">
        <v>120</v>
      </c>
      <c r="BGE72" s="53" t="s">
        <v>121</v>
      </c>
      <c r="BGF72" s="54">
        <v>8627</v>
      </c>
      <c r="BGG72" s="54"/>
      <c r="BGH72" s="55">
        <v>1295.54</v>
      </c>
      <c r="BGI72" s="56">
        <v>7331.46</v>
      </c>
      <c r="BGJ72" s="57"/>
      <c r="BGK72" s="52" t="s">
        <v>119</v>
      </c>
      <c r="BGL72" s="53" t="s">
        <v>120</v>
      </c>
      <c r="BGM72" s="53" t="s">
        <v>121</v>
      </c>
      <c r="BGN72" s="54">
        <v>8627</v>
      </c>
      <c r="BGO72" s="54"/>
      <c r="BGP72" s="55">
        <v>1295.54</v>
      </c>
      <c r="BGQ72" s="56">
        <v>7331.46</v>
      </c>
      <c r="BGR72" s="57"/>
      <c r="BGS72" s="52" t="s">
        <v>119</v>
      </c>
      <c r="BGT72" s="53" t="s">
        <v>120</v>
      </c>
      <c r="BGU72" s="53" t="s">
        <v>121</v>
      </c>
      <c r="BGV72" s="54">
        <v>8627</v>
      </c>
      <c r="BGW72" s="54"/>
      <c r="BGX72" s="55">
        <v>1295.54</v>
      </c>
      <c r="BGY72" s="56">
        <v>7331.46</v>
      </c>
      <c r="BGZ72" s="57"/>
      <c r="BHA72" s="52" t="s">
        <v>119</v>
      </c>
      <c r="BHB72" s="53" t="s">
        <v>120</v>
      </c>
      <c r="BHC72" s="53" t="s">
        <v>121</v>
      </c>
      <c r="BHD72" s="54">
        <v>8627</v>
      </c>
      <c r="BHE72" s="54"/>
      <c r="BHF72" s="55">
        <v>1295.54</v>
      </c>
      <c r="BHG72" s="56">
        <v>7331.46</v>
      </c>
      <c r="BHH72" s="57"/>
      <c r="BHI72" s="52" t="s">
        <v>119</v>
      </c>
      <c r="BHJ72" s="53" t="s">
        <v>120</v>
      </c>
      <c r="BHK72" s="53" t="s">
        <v>121</v>
      </c>
      <c r="BHL72" s="54">
        <v>8627</v>
      </c>
      <c r="BHM72" s="54"/>
      <c r="BHN72" s="55">
        <v>1295.54</v>
      </c>
      <c r="BHO72" s="56">
        <v>7331.46</v>
      </c>
      <c r="BHP72" s="57"/>
      <c r="BHQ72" s="52" t="s">
        <v>119</v>
      </c>
      <c r="BHR72" s="53" t="s">
        <v>120</v>
      </c>
      <c r="BHS72" s="53" t="s">
        <v>121</v>
      </c>
      <c r="BHT72" s="54">
        <v>8627</v>
      </c>
      <c r="BHU72" s="54"/>
      <c r="BHV72" s="55">
        <v>1295.54</v>
      </c>
      <c r="BHW72" s="56">
        <v>7331.46</v>
      </c>
      <c r="BHX72" s="57"/>
      <c r="BHY72" s="52" t="s">
        <v>119</v>
      </c>
      <c r="BHZ72" s="53" t="s">
        <v>120</v>
      </c>
      <c r="BIA72" s="53" t="s">
        <v>121</v>
      </c>
      <c r="BIB72" s="54">
        <v>8627</v>
      </c>
      <c r="BIC72" s="54"/>
      <c r="BID72" s="55">
        <v>1295.54</v>
      </c>
      <c r="BIE72" s="56">
        <v>7331.46</v>
      </c>
      <c r="BIF72" s="57"/>
      <c r="BIG72" s="52" t="s">
        <v>119</v>
      </c>
      <c r="BIH72" s="53" t="s">
        <v>120</v>
      </c>
      <c r="BII72" s="53" t="s">
        <v>121</v>
      </c>
      <c r="BIJ72" s="54">
        <v>8627</v>
      </c>
      <c r="BIK72" s="54"/>
      <c r="BIL72" s="55">
        <v>1295.54</v>
      </c>
      <c r="BIM72" s="56">
        <v>7331.46</v>
      </c>
      <c r="BIN72" s="57"/>
      <c r="BIO72" s="52" t="s">
        <v>119</v>
      </c>
      <c r="BIP72" s="53" t="s">
        <v>120</v>
      </c>
      <c r="BIQ72" s="53" t="s">
        <v>121</v>
      </c>
      <c r="BIR72" s="54">
        <v>8627</v>
      </c>
      <c r="BIS72" s="54"/>
      <c r="BIT72" s="55">
        <v>1295.54</v>
      </c>
      <c r="BIU72" s="56">
        <v>7331.46</v>
      </c>
      <c r="BIV72" s="57"/>
      <c r="BIW72" s="52" t="s">
        <v>119</v>
      </c>
      <c r="BIX72" s="53" t="s">
        <v>120</v>
      </c>
      <c r="BIY72" s="53" t="s">
        <v>121</v>
      </c>
      <c r="BIZ72" s="54">
        <v>8627</v>
      </c>
      <c r="BJA72" s="54"/>
      <c r="BJB72" s="55">
        <v>1295.54</v>
      </c>
      <c r="BJC72" s="56">
        <v>7331.46</v>
      </c>
      <c r="BJD72" s="57"/>
      <c r="BJE72" s="52" t="s">
        <v>119</v>
      </c>
      <c r="BJF72" s="53" t="s">
        <v>120</v>
      </c>
      <c r="BJG72" s="53" t="s">
        <v>121</v>
      </c>
      <c r="BJH72" s="54">
        <v>8627</v>
      </c>
      <c r="BJI72" s="54"/>
      <c r="BJJ72" s="55">
        <v>1295.54</v>
      </c>
      <c r="BJK72" s="56">
        <v>7331.46</v>
      </c>
      <c r="BJL72" s="57"/>
      <c r="BJM72" s="52" t="s">
        <v>119</v>
      </c>
      <c r="BJN72" s="53" t="s">
        <v>120</v>
      </c>
      <c r="BJO72" s="53" t="s">
        <v>121</v>
      </c>
      <c r="BJP72" s="54">
        <v>8627</v>
      </c>
      <c r="BJQ72" s="54"/>
      <c r="BJR72" s="55">
        <v>1295.54</v>
      </c>
      <c r="BJS72" s="56">
        <v>7331.46</v>
      </c>
      <c r="BJT72" s="57"/>
      <c r="BJU72" s="52" t="s">
        <v>119</v>
      </c>
      <c r="BJV72" s="53" t="s">
        <v>120</v>
      </c>
      <c r="BJW72" s="53" t="s">
        <v>121</v>
      </c>
      <c r="BJX72" s="54">
        <v>8627</v>
      </c>
      <c r="BJY72" s="54"/>
      <c r="BJZ72" s="55">
        <v>1295.54</v>
      </c>
      <c r="BKA72" s="56">
        <v>7331.46</v>
      </c>
      <c r="BKB72" s="57"/>
      <c r="BKC72" s="52" t="s">
        <v>119</v>
      </c>
      <c r="BKD72" s="53" t="s">
        <v>120</v>
      </c>
      <c r="BKE72" s="53" t="s">
        <v>121</v>
      </c>
      <c r="BKF72" s="54">
        <v>8627</v>
      </c>
      <c r="BKG72" s="54"/>
      <c r="BKH72" s="55">
        <v>1295.54</v>
      </c>
      <c r="BKI72" s="56">
        <v>7331.46</v>
      </c>
      <c r="BKJ72" s="57"/>
      <c r="BKK72" s="52" t="s">
        <v>119</v>
      </c>
      <c r="BKL72" s="53" t="s">
        <v>120</v>
      </c>
      <c r="BKM72" s="53" t="s">
        <v>121</v>
      </c>
      <c r="BKN72" s="54">
        <v>8627</v>
      </c>
      <c r="BKO72" s="54"/>
      <c r="BKP72" s="55">
        <v>1295.54</v>
      </c>
      <c r="BKQ72" s="56">
        <v>7331.46</v>
      </c>
      <c r="BKR72" s="57"/>
      <c r="BKS72" s="52" t="s">
        <v>119</v>
      </c>
      <c r="BKT72" s="53" t="s">
        <v>120</v>
      </c>
      <c r="BKU72" s="53" t="s">
        <v>121</v>
      </c>
      <c r="BKV72" s="54">
        <v>8627</v>
      </c>
      <c r="BKW72" s="54"/>
      <c r="BKX72" s="55">
        <v>1295.54</v>
      </c>
      <c r="BKY72" s="56">
        <v>7331.46</v>
      </c>
      <c r="BKZ72" s="57"/>
      <c r="BLA72" s="52" t="s">
        <v>119</v>
      </c>
      <c r="BLB72" s="53" t="s">
        <v>120</v>
      </c>
      <c r="BLC72" s="53" t="s">
        <v>121</v>
      </c>
      <c r="BLD72" s="54">
        <v>8627</v>
      </c>
      <c r="BLE72" s="54"/>
      <c r="BLF72" s="55">
        <v>1295.54</v>
      </c>
      <c r="BLG72" s="56">
        <v>7331.46</v>
      </c>
      <c r="BLH72" s="57"/>
      <c r="BLI72" s="52" t="s">
        <v>119</v>
      </c>
      <c r="BLJ72" s="53" t="s">
        <v>120</v>
      </c>
      <c r="BLK72" s="53" t="s">
        <v>121</v>
      </c>
      <c r="BLL72" s="54">
        <v>8627</v>
      </c>
      <c r="BLM72" s="54"/>
      <c r="BLN72" s="55">
        <v>1295.54</v>
      </c>
      <c r="BLO72" s="56">
        <v>7331.46</v>
      </c>
      <c r="BLP72" s="57"/>
      <c r="BLQ72" s="52" t="s">
        <v>119</v>
      </c>
      <c r="BLR72" s="53" t="s">
        <v>120</v>
      </c>
      <c r="BLS72" s="53" t="s">
        <v>121</v>
      </c>
      <c r="BLT72" s="54">
        <v>8627</v>
      </c>
      <c r="BLU72" s="54"/>
      <c r="BLV72" s="55">
        <v>1295.54</v>
      </c>
      <c r="BLW72" s="56">
        <v>7331.46</v>
      </c>
      <c r="BLX72" s="57"/>
      <c r="BLY72" s="52" t="s">
        <v>119</v>
      </c>
      <c r="BLZ72" s="53" t="s">
        <v>120</v>
      </c>
      <c r="BMA72" s="53" t="s">
        <v>121</v>
      </c>
      <c r="BMB72" s="54">
        <v>8627</v>
      </c>
      <c r="BMC72" s="54"/>
      <c r="BMD72" s="55">
        <v>1295.54</v>
      </c>
      <c r="BME72" s="56">
        <v>7331.46</v>
      </c>
      <c r="BMF72" s="57"/>
      <c r="BMG72" s="52" t="s">
        <v>119</v>
      </c>
      <c r="BMH72" s="53" t="s">
        <v>120</v>
      </c>
      <c r="BMI72" s="53" t="s">
        <v>121</v>
      </c>
      <c r="BMJ72" s="54">
        <v>8627</v>
      </c>
      <c r="BMK72" s="54"/>
      <c r="BML72" s="55">
        <v>1295.54</v>
      </c>
      <c r="BMM72" s="56">
        <v>7331.46</v>
      </c>
      <c r="BMN72" s="57"/>
      <c r="BMO72" s="52" t="s">
        <v>119</v>
      </c>
      <c r="BMP72" s="53" t="s">
        <v>120</v>
      </c>
      <c r="BMQ72" s="53" t="s">
        <v>121</v>
      </c>
      <c r="BMR72" s="54">
        <v>8627</v>
      </c>
      <c r="BMS72" s="54"/>
      <c r="BMT72" s="55">
        <v>1295.54</v>
      </c>
      <c r="BMU72" s="56">
        <v>7331.46</v>
      </c>
      <c r="BMV72" s="57"/>
      <c r="BMW72" s="52" t="s">
        <v>119</v>
      </c>
      <c r="BMX72" s="53" t="s">
        <v>120</v>
      </c>
      <c r="BMY72" s="53" t="s">
        <v>121</v>
      </c>
      <c r="BMZ72" s="54">
        <v>8627</v>
      </c>
      <c r="BNA72" s="54"/>
      <c r="BNB72" s="55">
        <v>1295.54</v>
      </c>
      <c r="BNC72" s="56">
        <v>7331.46</v>
      </c>
      <c r="BND72" s="57"/>
      <c r="BNE72" s="52" t="s">
        <v>119</v>
      </c>
      <c r="BNF72" s="53" t="s">
        <v>120</v>
      </c>
      <c r="BNG72" s="53" t="s">
        <v>121</v>
      </c>
      <c r="BNH72" s="54">
        <v>8627</v>
      </c>
      <c r="BNI72" s="54"/>
      <c r="BNJ72" s="55">
        <v>1295.54</v>
      </c>
      <c r="BNK72" s="56">
        <v>7331.46</v>
      </c>
      <c r="BNL72" s="57"/>
      <c r="BNM72" s="52" t="s">
        <v>119</v>
      </c>
      <c r="BNN72" s="53" t="s">
        <v>120</v>
      </c>
      <c r="BNO72" s="53" t="s">
        <v>121</v>
      </c>
      <c r="BNP72" s="54">
        <v>8627</v>
      </c>
      <c r="BNQ72" s="54"/>
      <c r="BNR72" s="55">
        <v>1295.54</v>
      </c>
      <c r="BNS72" s="56">
        <v>7331.46</v>
      </c>
      <c r="BNT72" s="57"/>
      <c r="BNU72" s="52" t="s">
        <v>119</v>
      </c>
      <c r="BNV72" s="53" t="s">
        <v>120</v>
      </c>
      <c r="BNW72" s="53" t="s">
        <v>121</v>
      </c>
      <c r="BNX72" s="54">
        <v>8627</v>
      </c>
      <c r="BNY72" s="54"/>
      <c r="BNZ72" s="55">
        <v>1295.54</v>
      </c>
      <c r="BOA72" s="56">
        <v>7331.46</v>
      </c>
      <c r="BOB72" s="57"/>
      <c r="BOC72" s="52" t="s">
        <v>119</v>
      </c>
      <c r="BOD72" s="53" t="s">
        <v>120</v>
      </c>
      <c r="BOE72" s="53" t="s">
        <v>121</v>
      </c>
      <c r="BOF72" s="54">
        <v>8627</v>
      </c>
      <c r="BOG72" s="54"/>
      <c r="BOH72" s="55">
        <v>1295.54</v>
      </c>
      <c r="BOI72" s="56">
        <v>7331.46</v>
      </c>
      <c r="BOJ72" s="57"/>
      <c r="BOK72" s="52" t="s">
        <v>119</v>
      </c>
      <c r="BOL72" s="53" t="s">
        <v>120</v>
      </c>
      <c r="BOM72" s="53" t="s">
        <v>121</v>
      </c>
      <c r="BON72" s="54">
        <v>8627</v>
      </c>
      <c r="BOO72" s="54"/>
      <c r="BOP72" s="55">
        <v>1295.54</v>
      </c>
      <c r="BOQ72" s="56">
        <v>7331.46</v>
      </c>
      <c r="BOR72" s="57"/>
      <c r="BOS72" s="52" t="s">
        <v>119</v>
      </c>
      <c r="BOT72" s="53" t="s">
        <v>120</v>
      </c>
      <c r="BOU72" s="53" t="s">
        <v>121</v>
      </c>
      <c r="BOV72" s="54">
        <v>8627</v>
      </c>
      <c r="BOW72" s="54"/>
      <c r="BOX72" s="55">
        <v>1295.54</v>
      </c>
      <c r="BOY72" s="56">
        <v>7331.46</v>
      </c>
      <c r="BOZ72" s="57"/>
      <c r="BPA72" s="52" t="s">
        <v>119</v>
      </c>
      <c r="BPB72" s="53" t="s">
        <v>120</v>
      </c>
      <c r="BPC72" s="53" t="s">
        <v>121</v>
      </c>
      <c r="BPD72" s="54">
        <v>8627</v>
      </c>
      <c r="BPE72" s="54"/>
      <c r="BPF72" s="55">
        <v>1295.54</v>
      </c>
      <c r="BPG72" s="56">
        <v>7331.46</v>
      </c>
      <c r="BPH72" s="57"/>
      <c r="BPI72" s="52" t="s">
        <v>119</v>
      </c>
      <c r="BPJ72" s="53" t="s">
        <v>120</v>
      </c>
      <c r="BPK72" s="53" t="s">
        <v>121</v>
      </c>
      <c r="BPL72" s="54">
        <v>8627</v>
      </c>
      <c r="BPM72" s="54"/>
      <c r="BPN72" s="55">
        <v>1295.54</v>
      </c>
      <c r="BPO72" s="56">
        <v>7331.46</v>
      </c>
      <c r="BPP72" s="57"/>
      <c r="BPQ72" s="52" t="s">
        <v>119</v>
      </c>
      <c r="BPR72" s="53" t="s">
        <v>120</v>
      </c>
      <c r="BPS72" s="53" t="s">
        <v>121</v>
      </c>
      <c r="BPT72" s="54">
        <v>8627</v>
      </c>
      <c r="BPU72" s="54"/>
      <c r="BPV72" s="55">
        <v>1295.54</v>
      </c>
      <c r="BPW72" s="56">
        <v>7331.46</v>
      </c>
      <c r="BPX72" s="57"/>
      <c r="BPY72" s="52" t="s">
        <v>119</v>
      </c>
      <c r="BPZ72" s="53" t="s">
        <v>120</v>
      </c>
      <c r="BQA72" s="53" t="s">
        <v>121</v>
      </c>
      <c r="BQB72" s="54">
        <v>8627</v>
      </c>
      <c r="BQC72" s="54"/>
      <c r="BQD72" s="55">
        <v>1295.54</v>
      </c>
      <c r="BQE72" s="56">
        <v>7331.46</v>
      </c>
      <c r="BQF72" s="57"/>
      <c r="BQG72" s="52" t="s">
        <v>119</v>
      </c>
      <c r="BQH72" s="53" t="s">
        <v>120</v>
      </c>
      <c r="BQI72" s="53" t="s">
        <v>121</v>
      </c>
      <c r="BQJ72" s="54">
        <v>8627</v>
      </c>
      <c r="BQK72" s="54"/>
      <c r="BQL72" s="55">
        <v>1295.54</v>
      </c>
      <c r="BQM72" s="56">
        <v>7331.46</v>
      </c>
      <c r="BQN72" s="57"/>
      <c r="BQO72" s="52" t="s">
        <v>119</v>
      </c>
      <c r="BQP72" s="53" t="s">
        <v>120</v>
      </c>
      <c r="BQQ72" s="53" t="s">
        <v>121</v>
      </c>
      <c r="BQR72" s="54">
        <v>8627</v>
      </c>
      <c r="BQS72" s="54"/>
      <c r="BQT72" s="55">
        <v>1295.54</v>
      </c>
      <c r="BQU72" s="56">
        <v>7331.46</v>
      </c>
      <c r="BQV72" s="57"/>
      <c r="BQW72" s="52" t="s">
        <v>119</v>
      </c>
      <c r="BQX72" s="53" t="s">
        <v>120</v>
      </c>
      <c r="BQY72" s="53" t="s">
        <v>121</v>
      </c>
      <c r="BQZ72" s="54">
        <v>8627</v>
      </c>
      <c r="BRA72" s="54"/>
      <c r="BRB72" s="55">
        <v>1295.54</v>
      </c>
      <c r="BRC72" s="56">
        <v>7331.46</v>
      </c>
      <c r="BRD72" s="57"/>
      <c r="BRE72" s="52" t="s">
        <v>119</v>
      </c>
      <c r="BRF72" s="53" t="s">
        <v>120</v>
      </c>
      <c r="BRG72" s="53" t="s">
        <v>121</v>
      </c>
      <c r="BRH72" s="54">
        <v>8627</v>
      </c>
      <c r="BRI72" s="54"/>
      <c r="BRJ72" s="55">
        <v>1295.54</v>
      </c>
      <c r="BRK72" s="56">
        <v>7331.46</v>
      </c>
      <c r="BRL72" s="57"/>
      <c r="BRM72" s="52" t="s">
        <v>119</v>
      </c>
      <c r="BRN72" s="53" t="s">
        <v>120</v>
      </c>
      <c r="BRO72" s="53" t="s">
        <v>121</v>
      </c>
      <c r="BRP72" s="54">
        <v>8627</v>
      </c>
      <c r="BRQ72" s="54"/>
      <c r="BRR72" s="55">
        <v>1295.54</v>
      </c>
      <c r="BRS72" s="56">
        <v>7331.46</v>
      </c>
      <c r="BRT72" s="57"/>
      <c r="BRU72" s="52" t="s">
        <v>119</v>
      </c>
      <c r="BRV72" s="53" t="s">
        <v>120</v>
      </c>
      <c r="BRW72" s="53" t="s">
        <v>121</v>
      </c>
      <c r="BRX72" s="54">
        <v>8627</v>
      </c>
      <c r="BRY72" s="54"/>
      <c r="BRZ72" s="55">
        <v>1295.54</v>
      </c>
      <c r="BSA72" s="56">
        <v>7331.46</v>
      </c>
      <c r="BSB72" s="57"/>
      <c r="BSC72" s="52" t="s">
        <v>119</v>
      </c>
      <c r="BSD72" s="53" t="s">
        <v>120</v>
      </c>
      <c r="BSE72" s="53" t="s">
        <v>121</v>
      </c>
      <c r="BSF72" s="54">
        <v>8627</v>
      </c>
      <c r="BSG72" s="54"/>
      <c r="BSH72" s="55">
        <v>1295.54</v>
      </c>
      <c r="BSI72" s="56">
        <v>7331.46</v>
      </c>
      <c r="BSJ72" s="57"/>
      <c r="BSK72" s="52" t="s">
        <v>119</v>
      </c>
      <c r="BSL72" s="53" t="s">
        <v>120</v>
      </c>
      <c r="BSM72" s="53" t="s">
        <v>121</v>
      </c>
      <c r="BSN72" s="54">
        <v>8627</v>
      </c>
      <c r="BSO72" s="54"/>
      <c r="BSP72" s="55">
        <v>1295.54</v>
      </c>
      <c r="BSQ72" s="56">
        <v>7331.46</v>
      </c>
      <c r="BSR72" s="57"/>
      <c r="BSS72" s="52" t="s">
        <v>119</v>
      </c>
      <c r="BST72" s="53" t="s">
        <v>120</v>
      </c>
      <c r="BSU72" s="53" t="s">
        <v>121</v>
      </c>
      <c r="BSV72" s="54">
        <v>8627</v>
      </c>
      <c r="BSW72" s="54"/>
      <c r="BSX72" s="55">
        <v>1295.54</v>
      </c>
      <c r="BSY72" s="56">
        <v>7331.46</v>
      </c>
      <c r="BSZ72" s="57"/>
      <c r="BTA72" s="52" t="s">
        <v>119</v>
      </c>
      <c r="BTB72" s="53" t="s">
        <v>120</v>
      </c>
      <c r="BTC72" s="53" t="s">
        <v>121</v>
      </c>
      <c r="BTD72" s="54">
        <v>8627</v>
      </c>
      <c r="BTE72" s="54"/>
      <c r="BTF72" s="55">
        <v>1295.54</v>
      </c>
      <c r="BTG72" s="56">
        <v>7331.46</v>
      </c>
      <c r="BTH72" s="57"/>
      <c r="BTI72" s="52" t="s">
        <v>119</v>
      </c>
      <c r="BTJ72" s="53" t="s">
        <v>120</v>
      </c>
      <c r="BTK72" s="53" t="s">
        <v>121</v>
      </c>
      <c r="BTL72" s="54">
        <v>8627</v>
      </c>
      <c r="BTM72" s="54"/>
      <c r="BTN72" s="55">
        <v>1295.54</v>
      </c>
      <c r="BTO72" s="56">
        <v>7331.46</v>
      </c>
      <c r="BTP72" s="57"/>
      <c r="BTQ72" s="52" t="s">
        <v>119</v>
      </c>
      <c r="BTR72" s="53" t="s">
        <v>120</v>
      </c>
      <c r="BTS72" s="53" t="s">
        <v>121</v>
      </c>
      <c r="BTT72" s="54">
        <v>8627</v>
      </c>
      <c r="BTU72" s="54"/>
      <c r="BTV72" s="55">
        <v>1295.54</v>
      </c>
      <c r="BTW72" s="56">
        <v>7331.46</v>
      </c>
      <c r="BTX72" s="57"/>
      <c r="BTY72" s="52" t="s">
        <v>119</v>
      </c>
      <c r="BTZ72" s="53" t="s">
        <v>120</v>
      </c>
      <c r="BUA72" s="53" t="s">
        <v>121</v>
      </c>
      <c r="BUB72" s="54">
        <v>8627</v>
      </c>
      <c r="BUC72" s="54"/>
      <c r="BUD72" s="55">
        <v>1295.54</v>
      </c>
      <c r="BUE72" s="56">
        <v>7331.46</v>
      </c>
      <c r="BUF72" s="57"/>
      <c r="BUG72" s="52" t="s">
        <v>119</v>
      </c>
      <c r="BUH72" s="53" t="s">
        <v>120</v>
      </c>
      <c r="BUI72" s="53" t="s">
        <v>121</v>
      </c>
      <c r="BUJ72" s="54">
        <v>8627</v>
      </c>
      <c r="BUK72" s="54"/>
      <c r="BUL72" s="55">
        <v>1295.54</v>
      </c>
      <c r="BUM72" s="56">
        <v>7331.46</v>
      </c>
      <c r="BUN72" s="57"/>
      <c r="BUO72" s="52" t="s">
        <v>119</v>
      </c>
      <c r="BUP72" s="53" t="s">
        <v>120</v>
      </c>
      <c r="BUQ72" s="53" t="s">
        <v>121</v>
      </c>
      <c r="BUR72" s="54">
        <v>8627</v>
      </c>
      <c r="BUS72" s="54"/>
      <c r="BUT72" s="55">
        <v>1295.54</v>
      </c>
      <c r="BUU72" s="56">
        <v>7331.46</v>
      </c>
      <c r="BUV72" s="57"/>
      <c r="BUW72" s="52" t="s">
        <v>119</v>
      </c>
      <c r="BUX72" s="53" t="s">
        <v>120</v>
      </c>
      <c r="BUY72" s="53" t="s">
        <v>121</v>
      </c>
      <c r="BUZ72" s="54">
        <v>8627</v>
      </c>
      <c r="BVA72" s="54"/>
      <c r="BVB72" s="55">
        <v>1295.54</v>
      </c>
      <c r="BVC72" s="56">
        <v>7331.46</v>
      </c>
      <c r="BVD72" s="57"/>
      <c r="BVE72" s="52" t="s">
        <v>119</v>
      </c>
      <c r="BVF72" s="53" t="s">
        <v>120</v>
      </c>
      <c r="BVG72" s="53" t="s">
        <v>121</v>
      </c>
      <c r="BVH72" s="54">
        <v>8627</v>
      </c>
      <c r="BVI72" s="54"/>
      <c r="BVJ72" s="55">
        <v>1295.54</v>
      </c>
      <c r="BVK72" s="56">
        <v>7331.46</v>
      </c>
      <c r="BVL72" s="57"/>
      <c r="BVM72" s="52" t="s">
        <v>119</v>
      </c>
      <c r="BVN72" s="53" t="s">
        <v>120</v>
      </c>
      <c r="BVO72" s="53" t="s">
        <v>121</v>
      </c>
      <c r="BVP72" s="54">
        <v>8627</v>
      </c>
      <c r="BVQ72" s="54"/>
      <c r="BVR72" s="55">
        <v>1295.54</v>
      </c>
      <c r="BVS72" s="56">
        <v>7331.46</v>
      </c>
      <c r="BVT72" s="57"/>
      <c r="BVU72" s="52" t="s">
        <v>119</v>
      </c>
      <c r="BVV72" s="53" t="s">
        <v>120</v>
      </c>
      <c r="BVW72" s="53" t="s">
        <v>121</v>
      </c>
      <c r="BVX72" s="54">
        <v>8627</v>
      </c>
      <c r="BVY72" s="54"/>
      <c r="BVZ72" s="55">
        <v>1295.54</v>
      </c>
      <c r="BWA72" s="56">
        <v>7331.46</v>
      </c>
      <c r="BWB72" s="57"/>
      <c r="BWC72" s="52" t="s">
        <v>119</v>
      </c>
      <c r="BWD72" s="53" t="s">
        <v>120</v>
      </c>
      <c r="BWE72" s="53" t="s">
        <v>121</v>
      </c>
      <c r="BWF72" s="54">
        <v>8627</v>
      </c>
      <c r="BWG72" s="54"/>
      <c r="BWH72" s="55">
        <v>1295.54</v>
      </c>
      <c r="BWI72" s="56">
        <v>7331.46</v>
      </c>
      <c r="BWJ72" s="57"/>
      <c r="BWK72" s="52" t="s">
        <v>119</v>
      </c>
      <c r="BWL72" s="53" t="s">
        <v>120</v>
      </c>
      <c r="BWM72" s="53" t="s">
        <v>121</v>
      </c>
      <c r="BWN72" s="54">
        <v>8627</v>
      </c>
      <c r="BWO72" s="54"/>
      <c r="BWP72" s="55">
        <v>1295.54</v>
      </c>
      <c r="BWQ72" s="56">
        <v>7331.46</v>
      </c>
      <c r="BWR72" s="57"/>
      <c r="BWS72" s="52" t="s">
        <v>119</v>
      </c>
      <c r="BWT72" s="53" t="s">
        <v>120</v>
      </c>
      <c r="BWU72" s="53" t="s">
        <v>121</v>
      </c>
      <c r="BWV72" s="54">
        <v>8627</v>
      </c>
      <c r="BWW72" s="54"/>
      <c r="BWX72" s="55">
        <v>1295.54</v>
      </c>
      <c r="BWY72" s="56">
        <v>7331.46</v>
      </c>
      <c r="BWZ72" s="57"/>
      <c r="BXA72" s="52" t="s">
        <v>119</v>
      </c>
      <c r="BXB72" s="53" t="s">
        <v>120</v>
      </c>
      <c r="BXC72" s="53" t="s">
        <v>121</v>
      </c>
      <c r="BXD72" s="54">
        <v>8627</v>
      </c>
      <c r="BXE72" s="54"/>
      <c r="BXF72" s="55">
        <v>1295.54</v>
      </c>
      <c r="BXG72" s="56">
        <v>7331.46</v>
      </c>
      <c r="BXH72" s="57"/>
      <c r="BXI72" s="52" t="s">
        <v>119</v>
      </c>
      <c r="BXJ72" s="53" t="s">
        <v>120</v>
      </c>
      <c r="BXK72" s="53" t="s">
        <v>121</v>
      </c>
      <c r="BXL72" s="54">
        <v>8627</v>
      </c>
      <c r="BXM72" s="54"/>
      <c r="BXN72" s="55">
        <v>1295.54</v>
      </c>
      <c r="BXO72" s="56">
        <v>7331.46</v>
      </c>
      <c r="BXP72" s="57"/>
      <c r="BXQ72" s="52" t="s">
        <v>119</v>
      </c>
      <c r="BXR72" s="53" t="s">
        <v>120</v>
      </c>
      <c r="BXS72" s="53" t="s">
        <v>121</v>
      </c>
      <c r="BXT72" s="54">
        <v>8627</v>
      </c>
      <c r="BXU72" s="54"/>
      <c r="BXV72" s="55">
        <v>1295.54</v>
      </c>
      <c r="BXW72" s="56">
        <v>7331.46</v>
      </c>
      <c r="BXX72" s="57"/>
      <c r="BXY72" s="52" t="s">
        <v>119</v>
      </c>
      <c r="BXZ72" s="53" t="s">
        <v>120</v>
      </c>
      <c r="BYA72" s="53" t="s">
        <v>121</v>
      </c>
      <c r="BYB72" s="54">
        <v>8627</v>
      </c>
      <c r="BYC72" s="54"/>
      <c r="BYD72" s="55">
        <v>1295.54</v>
      </c>
      <c r="BYE72" s="56">
        <v>7331.46</v>
      </c>
      <c r="BYF72" s="57"/>
      <c r="BYG72" s="52" t="s">
        <v>119</v>
      </c>
      <c r="BYH72" s="53" t="s">
        <v>120</v>
      </c>
      <c r="BYI72" s="53" t="s">
        <v>121</v>
      </c>
      <c r="BYJ72" s="54">
        <v>8627</v>
      </c>
      <c r="BYK72" s="54"/>
      <c r="BYL72" s="55">
        <v>1295.54</v>
      </c>
      <c r="BYM72" s="56">
        <v>7331.46</v>
      </c>
      <c r="BYN72" s="57"/>
      <c r="BYO72" s="52" t="s">
        <v>119</v>
      </c>
      <c r="BYP72" s="53" t="s">
        <v>120</v>
      </c>
      <c r="BYQ72" s="53" t="s">
        <v>121</v>
      </c>
      <c r="BYR72" s="54">
        <v>8627</v>
      </c>
      <c r="BYS72" s="54"/>
      <c r="BYT72" s="55">
        <v>1295.54</v>
      </c>
      <c r="BYU72" s="56">
        <v>7331.46</v>
      </c>
      <c r="BYV72" s="57"/>
      <c r="BYW72" s="52" t="s">
        <v>119</v>
      </c>
      <c r="BYX72" s="53" t="s">
        <v>120</v>
      </c>
      <c r="BYY72" s="53" t="s">
        <v>121</v>
      </c>
      <c r="BYZ72" s="54">
        <v>8627</v>
      </c>
      <c r="BZA72" s="54"/>
      <c r="BZB72" s="55">
        <v>1295.54</v>
      </c>
      <c r="BZC72" s="56">
        <v>7331.46</v>
      </c>
      <c r="BZD72" s="57"/>
      <c r="BZE72" s="52" t="s">
        <v>119</v>
      </c>
      <c r="BZF72" s="53" t="s">
        <v>120</v>
      </c>
      <c r="BZG72" s="53" t="s">
        <v>121</v>
      </c>
      <c r="BZH72" s="54">
        <v>8627</v>
      </c>
      <c r="BZI72" s="54"/>
      <c r="BZJ72" s="55">
        <v>1295.54</v>
      </c>
      <c r="BZK72" s="56">
        <v>7331.46</v>
      </c>
      <c r="BZL72" s="57"/>
      <c r="BZM72" s="52" t="s">
        <v>119</v>
      </c>
      <c r="BZN72" s="53" t="s">
        <v>120</v>
      </c>
      <c r="BZO72" s="53" t="s">
        <v>121</v>
      </c>
      <c r="BZP72" s="54">
        <v>8627</v>
      </c>
      <c r="BZQ72" s="54"/>
      <c r="BZR72" s="55">
        <v>1295.54</v>
      </c>
      <c r="BZS72" s="56">
        <v>7331.46</v>
      </c>
      <c r="BZT72" s="57"/>
      <c r="BZU72" s="52" t="s">
        <v>119</v>
      </c>
      <c r="BZV72" s="53" t="s">
        <v>120</v>
      </c>
      <c r="BZW72" s="53" t="s">
        <v>121</v>
      </c>
      <c r="BZX72" s="54">
        <v>8627</v>
      </c>
      <c r="BZY72" s="54"/>
      <c r="BZZ72" s="55">
        <v>1295.54</v>
      </c>
      <c r="CAA72" s="56">
        <v>7331.46</v>
      </c>
      <c r="CAB72" s="57"/>
      <c r="CAC72" s="52" t="s">
        <v>119</v>
      </c>
      <c r="CAD72" s="53" t="s">
        <v>120</v>
      </c>
      <c r="CAE72" s="53" t="s">
        <v>121</v>
      </c>
      <c r="CAF72" s="54">
        <v>8627</v>
      </c>
      <c r="CAG72" s="54"/>
      <c r="CAH72" s="55">
        <v>1295.54</v>
      </c>
      <c r="CAI72" s="56">
        <v>7331.46</v>
      </c>
      <c r="CAJ72" s="57"/>
      <c r="CAK72" s="52" t="s">
        <v>119</v>
      </c>
      <c r="CAL72" s="53" t="s">
        <v>120</v>
      </c>
      <c r="CAM72" s="53" t="s">
        <v>121</v>
      </c>
      <c r="CAN72" s="54">
        <v>8627</v>
      </c>
      <c r="CAO72" s="54"/>
      <c r="CAP72" s="55">
        <v>1295.54</v>
      </c>
      <c r="CAQ72" s="56">
        <v>7331.46</v>
      </c>
      <c r="CAR72" s="57"/>
      <c r="CAS72" s="52" t="s">
        <v>119</v>
      </c>
      <c r="CAT72" s="53" t="s">
        <v>120</v>
      </c>
      <c r="CAU72" s="53" t="s">
        <v>121</v>
      </c>
      <c r="CAV72" s="54">
        <v>8627</v>
      </c>
      <c r="CAW72" s="54"/>
      <c r="CAX72" s="55">
        <v>1295.54</v>
      </c>
      <c r="CAY72" s="56">
        <v>7331.46</v>
      </c>
      <c r="CAZ72" s="57"/>
      <c r="CBA72" s="52" t="s">
        <v>119</v>
      </c>
      <c r="CBB72" s="53" t="s">
        <v>120</v>
      </c>
      <c r="CBC72" s="53" t="s">
        <v>121</v>
      </c>
      <c r="CBD72" s="54">
        <v>8627</v>
      </c>
      <c r="CBE72" s="54"/>
      <c r="CBF72" s="55">
        <v>1295.54</v>
      </c>
      <c r="CBG72" s="56">
        <v>7331.46</v>
      </c>
      <c r="CBH72" s="57"/>
      <c r="CBI72" s="52" t="s">
        <v>119</v>
      </c>
      <c r="CBJ72" s="53" t="s">
        <v>120</v>
      </c>
      <c r="CBK72" s="53" t="s">
        <v>121</v>
      </c>
      <c r="CBL72" s="54">
        <v>8627</v>
      </c>
      <c r="CBM72" s="54"/>
      <c r="CBN72" s="55">
        <v>1295.54</v>
      </c>
      <c r="CBO72" s="56">
        <v>7331.46</v>
      </c>
      <c r="CBP72" s="57"/>
      <c r="CBQ72" s="52" t="s">
        <v>119</v>
      </c>
      <c r="CBR72" s="53" t="s">
        <v>120</v>
      </c>
      <c r="CBS72" s="53" t="s">
        <v>121</v>
      </c>
      <c r="CBT72" s="54">
        <v>8627</v>
      </c>
      <c r="CBU72" s="54"/>
      <c r="CBV72" s="55">
        <v>1295.54</v>
      </c>
      <c r="CBW72" s="56">
        <v>7331.46</v>
      </c>
      <c r="CBX72" s="57"/>
      <c r="CBY72" s="52" t="s">
        <v>119</v>
      </c>
      <c r="CBZ72" s="53" t="s">
        <v>120</v>
      </c>
      <c r="CCA72" s="53" t="s">
        <v>121</v>
      </c>
      <c r="CCB72" s="54">
        <v>8627</v>
      </c>
      <c r="CCC72" s="54"/>
      <c r="CCD72" s="55">
        <v>1295.54</v>
      </c>
      <c r="CCE72" s="56">
        <v>7331.46</v>
      </c>
      <c r="CCF72" s="57"/>
      <c r="CCG72" s="52" t="s">
        <v>119</v>
      </c>
      <c r="CCH72" s="53" t="s">
        <v>120</v>
      </c>
      <c r="CCI72" s="53" t="s">
        <v>121</v>
      </c>
      <c r="CCJ72" s="54">
        <v>8627</v>
      </c>
      <c r="CCK72" s="54"/>
      <c r="CCL72" s="55">
        <v>1295.54</v>
      </c>
      <c r="CCM72" s="56">
        <v>7331.46</v>
      </c>
      <c r="CCN72" s="57"/>
      <c r="CCO72" s="52" t="s">
        <v>119</v>
      </c>
      <c r="CCP72" s="53" t="s">
        <v>120</v>
      </c>
      <c r="CCQ72" s="53" t="s">
        <v>121</v>
      </c>
      <c r="CCR72" s="54">
        <v>8627</v>
      </c>
      <c r="CCS72" s="54"/>
      <c r="CCT72" s="55">
        <v>1295.54</v>
      </c>
      <c r="CCU72" s="56">
        <v>7331.46</v>
      </c>
      <c r="CCV72" s="57"/>
      <c r="CCW72" s="52" t="s">
        <v>119</v>
      </c>
      <c r="CCX72" s="53" t="s">
        <v>120</v>
      </c>
      <c r="CCY72" s="53" t="s">
        <v>121</v>
      </c>
      <c r="CCZ72" s="54">
        <v>8627</v>
      </c>
      <c r="CDA72" s="54"/>
      <c r="CDB72" s="55">
        <v>1295.54</v>
      </c>
      <c r="CDC72" s="56">
        <v>7331.46</v>
      </c>
      <c r="CDD72" s="57"/>
      <c r="CDE72" s="52" t="s">
        <v>119</v>
      </c>
      <c r="CDF72" s="53" t="s">
        <v>120</v>
      </c>
      <c r="CDG72" s="53" t="s">
        <v>121</v>
      </c>
      <c r="CDH72" s="54">
        <v>8627</v>
      </c>
      <c r="CDI72" s="54"/>
      <c r="CDJ72" s="55">
        <v>1295.54</v>
      </c>
      <c r="CDK72" s="56">
        <v>7331.46</v>
      </c>
      <c r="CDL72" s="57"/>
      <c r="CDM72" s="52" t="s">
        <v>119</v>
      </c>
      <c r="CDN72" s="53" t="s">
        <v>120</v>
      </c>
      <c r="CDO72" s="53" t="s">
        <v>121</v>
      </c>
      <c r="CDP72" s="54">
        <v>8627</v>
      </c>
      <c r="CDQ72" s="54"/>
      <c r="CDR72" s="55">
        <v>1295.54</v>
      </c>
      <c r="CDS72" s="56">
        <v>7331.46</v>
      </c>
      <c r="CDT72" s="57"/>
      <c r="CDU72" s="52" t="s">
        <v>119</v>
      </c>
      <c r="CDV72" s="53" t="s">
        <v>120</v>
      </c>
      <c r="CDW72" s="53" t="s">
        <v>121</v>
      </c>
      <c r="CDX72" s="54">
        <v>8627</v>
      </c>
      <c r="CDY72" s="54"/>
      <c r="CDZ72" s="55">
        <v>1295.54</v>
      </c>
      <c r="CEA72" s="56">
        <v>7331.46</v>
      </c>
      <c r="CEB72" s="57"/>
      <c r="CEC72" s="52" t="s">
        <v>119</v>
      </c>
      <c r="CED72" s="53" t="s">
        <v>120</v>
      </c>
      <c r="CEE72" s="53" t="s">
        <v>121</v>
      </c>
      <c r="CEF72" s="54">
        <v>8627</v>
      </c>
      <c r="CEG72" s="54"/>
      <c r="CEH72" s="55">
        <v>1295.54</v>
      </c>
      <c r="CEI72" s="56">
        <v>7331.46</v>
      </c>
      <c r="CEJ72" s="57"/>
      <c r="CEK72" s="52" t="s">
        <v>119</v>
      </c>
      <c r="CEL72" s="53" t="s">
        <v>120</v>
      </c>
      <c r="CEM72" s="53" t="s">
        <v>121</v>
      </c>
      <c r="CEN72" s="54">
        <v>8627</v>
      </c>
      <c r="CEO72" s="54"/>
      <c r="CEP72" s="55">
        <v>1295.54</v>
      </c>
      <c r="CEQ72" s="56">
        <v>7331.46</v>
      </c>
      <c r="CER72" s="57"/>
      <c r="CES72" s="52" t="s">
        <v>119</v>
      </c>
      <c r="CET72" s="53" t="s">
        <v>120</v>
      </c>
      <c r="CEU72" s="53" t="s">
        <v>121</v>
      </c>
      <c r="CEV72" s="54">
        <v>8627</v>
      </c>
      <c r="CEW72" s="54"/>
      <c r="CEX72" s="55">
        <v>1295.54</v>
      </c>
      <c r="CEY72" s="56">
        <v>7331.46</v>
      </c>
      <c r="CEZ72" s="57"/>
      <c r="CFA72" s="52" t="s">
        <v>119</v>
      </c>
      <c r="CFB72" s="53" t="s">
        <v>120</v>
      </c>
      <c r="CFC72" s="53" t="s">
        <v>121</v>
      </c>
      <c r="CFD72" s="54">
        <v>8627</v>
      </c>
      <c r="CFE72" s="54"/>
      <c r="CFF72" s="55">
        <v>1295.54</v>
      </c>
      <c r="CFG72" s="56">
        <v>7331.46</v>
      </c>
      <c r="CFH72" s="57"/>
      <c r="CFI72" s="52" t="s">
        <v>119</v>
      </c>
      <c r="CFJ72" s="53" t="s">
        <v>120</v>
      </c>
      <c r="CFK72" s="53" t="s">
        <v>121</v>
      </c>
      <c r="CFL72" s="54">
        <v>8627</v>
      </c>
      <c r="CFM72" s="54"/>
      <c r="CFN72" s="55">
        <v>1295.54</v>
      </c>
      <c r="CFO72" s="56">
        <v>7331.46</v>
      </c>
      <c r="CFP72" s="57"/>
      <c r="CFQ72" s="52" t="s">
        <v>119</v>
      </c>
      <c r="CFR72" s="53" t="s">
        <v>120</v>
      </c>
      <c r="CFS72" s="53" t="s">
        <v>121</v>
      </c>
      <c r="CFT72" s="54">
        <v>8627</v>
      </c>
      <c r="CFU72" s="54"/>
      <c r="CFV72" s="55">
        <v>1295.54</v>
      </c>
      <c r="CFW72" s="56">
        <v>7331.46</v>
      </c>
      <c r="CFX72" s="57"/>
      <c r="CFY72" s="52" t="s">
        <v>119</v>
      </c>
      <c r="CFZ72" s="53" t="s">
        <v>120</v>
      </c>
      <c r="CGA72" s="53" t="s">
        <v>121</v>
      </c>
      <c r="CGB72" s="54">
        <v>8627</v>
      </c>
      <c r="CGC72" s="54"/>
      <c r="CGD72" s="55">
        <v>1295.54</v>
      </c>
      <c r="CGE72" s="56">
        <v>7331.46</v>
      </c>
      <c r="CGF72" s="57"/>
      <c r="CGG72" s="52" t="s">
        <v>119</v>
      </c>
      <c r="CGH72" s="53" t="s">
        <v>120</v>
      </c>
      <c r="CGI72" s="53" t="s">
        <v>121</v>
      </c>
      <c r="CGJ72" s="54">
        <v>8627</v>
      </c>
      <c r="CGK72" s="54"/>
      <c r="CGL72" s="55">
        <v>1295.54</v>
      </c>
      <c r="CGM72" s="56">
        <v>7331.46</v>
      </c>
      <c r="CGN72" s="57"/>
      <c r="CGO72" s="52" t="s">
        <v>119</v>
      </c>
      <c r="CGP72" s="53" t="s">
        <v>120</v>
      </c>
      <c r="CGQ72" s="53" t="s">
        <v>121</v>
      </c>
      <c r="CGR72" s="54">
        <v>8627</v>
      </c>
      <c r="CGS72" s="54"/>
      <c r="CGT72" s="55">
        <v>1295.54</v>
      </c>
      <c r="CGU72" s="56">
        <v>7331.46</v>
      </c>
      <c r="CGV72" s="57"/>
      <c r="CGW72" s="52" t="s">
        <v>119</v>
      </c>
      <c r="CGX72" s="53" t="s">
        <v>120</v>
      </c>
      <c r="CGY72" s="53" t="s">
        <v>121</v>
      </c>
      <c r="CGZ72" s="54">
        <v>8627</v>
      </c>
      <c r="CHA72" s="54"/>
      <c r="CHB72" s="55">
        <v>1295.54</v>
      </c>
      <c r="CHC72" s="56">
        <v>7331.46</v>
      </c>
      <c r="CHD72" s="57"/>
      <c r="CHE72" s="52" t="s">
        <v>119</v>
      </c>
      <c r="CHF72" s="53" t="s">
        <v>120</v>
      </c>
      <c r="CHG72" s="53" t="s">
        <v>121</v>
      </c>
      <c r="CHH72" s="54">
        <v>8627</v>
      </c>
      <c r="CHI72" s="54"/>
      <c r="CHJ72" s="55">
        <v>1295.54</v>
      </c>
      <c r="CHK72" s="56">
        <v>7331.46</v>
      </c>
      <c r="CHL72" s="57"/>
      <c r="CHM72" s="52" t="s">
        <v>119</v>
      </c>
      <c r="CHN72" s="53" t="s">
        <v>120</v>
      </c>
      <c r="CHO72" s="53" t="s">
        <v>121</v>
      </c>
      <c r="CHP72" s="54">
        <v>8627</v>
      </c>
      <c r="CHQ72" s="54"/>
      <c r="CHR72" s="55">
        <v>1295.54</v>
      </c>
      <c r="CHS72" s="56">
        <v>7331.46</v>
      </c>
      <c r="CHT72" s="57"/>
      <c r="CHU72" s="52" t="s">
        <v>119</v>
      </c>
      <c r="CHV72" s="53" t="s">
        <v>120</v>
      </c>
      <c r="CHW72" s="53" t="s">
        <v>121</v>
      </c>
      <c r="CHX72" s="54">
        <v>8627</v>
      </c>
      <c r="CHY72" s="54"/>
      <c r="CHZ72" s="55">
        <v>1295.54</v>
      </c>
      <c r="CIA72" s="56">
        <v>7331.46</v>
      </c>
      <c r="CIB72" s="57"/>
      <c r="CIC72" s="52" t="s">
        <v>119</v>
      </c>
      <c r="CID72" s="53" t="s">
        <v>120</v>
      </c>
      <c r="CIE72" s="53" t="s">
        <v>121</v>
      </c>
      <c r="CIF72" s="54">
        <v>8627</v>
      </c>
      <c r="CIG72" s="54"/>
      <c r="CIH72" s="55">
        <v>1295.54</v>
      </c>
      <c r="CII72" s="56">
        <v>7331.46</v>
      </c>
      <c r="CIJ72" s="57"/>
      <c r="CIK72" s="52" t="s">
        <v>119</v>
      </c>
      <c r="CIL72" s="53" t="s">
        <v>120</v>
      </c>
      <c r="CIM72" s="53" t="s">
        <v>121</v>
      </c>
      <c r="CIN72" s="54">
        <v>8627</v>
      </c>
      <c r="CIO72" s="54"/>
      <c r="CIP72" s="55">
        <v>1295.54</v>
      </c>
      <c r="CIQ72" s="56">
        <v>7331.46</v>
      </c>
      <c r="CIR72" s="57"/>
      <c r="CIS72" s="52" t="s">
        <v>119</v>
      </c>
      <c r="CIT72" s="53" t="s">
        <v>120</v>
      </c>
      <c r="CIU72" s="53" t="s">
        <v>121</v>
      </c>
      <c r="CIV72" s="54">
        <v>8627</v>
      </c>
      <c r="CIW72" s="54"/>
      <c r="CIX72" s="55">
        <v>1295.54</v>
      </c>
      <c r="CIY72" s="56">
        <v>7331.46</v>
      </c>
      <c r="CIZ72" s="57"/>
      <c r="CJA72" s="52" t="s">
        <v>119</v>
      </c>
      <c r="CJB72" s="53" t="s">
        <v>120</v>
      </c>
      <c r="CJC72" s="53" t="s">
        <v>121</v>
      </c>
      <c r="CJD72" s="54">
        <v>8627</v>
      </c>
      <c r="CJE72" s="54"/>
      <c r="CJF72" s="55">
        <v>1295.54</v>
      </c>
      <c r="CJG72" s="56">
        <v>7331.46</v>
      </c>
      <c r="CJH72" s="57"/>
      <c r="CJI72" s="52" t="s">
        <v>119</v>
      </c>
      <c r="CJJ72" s="53" t="s">
        <v>120</v>
      </c>
      <c r="CJK72" s="53" t="s">
        <v>121</v>
      </c>
      <c r="CJL72" s="54">
        <v>8627</v>
      </c>
      <c r="CJM72" s="54"/>
      <c r="CJN72" s="55">
        <v>1295.54</v>
      </c>
      <c r="CJO72" s="56">
        <v>7331.46</v>
      </c>
      <c r="CJP72" s="57"/>
      <c r="CJQ72" s="52" t="s">
        <v>119</v>
      </c>
      <c r="CJR72" s="53" t="s">
        <v>120</v>
      </c>
      <c r="CJS72" s="53" t="s">
        <v>121</v>
      </c>
      <c r="CJT72" s="54">
        <v>8627</v>
      </c>
      <c r="CJU72" s="54"/>
      <c r="CJV72" s="55">
        <v>1295.54</v>
      </c>
      <c r="CJW72" s="56">
        <v>7331.46</v>
      </c>
      <c r="CJX72" s="57"/>
      <c r="CJY72" s="52" t="s">
        <v>119</v>
      </c>
      <c r="CJZ72" s="53" t="s">
        <v>120</v>
      </c>
      <c r="CKA72" s="53" t="s">
        <v>121</v>
      </c>
      <c r="CKB72" s="54">
        <v>8627</v>
      </c>
      <c r="CKC72" s="54"/>
      <c r="CKD72" s="55">
        <v>1295.54</v>
      </c>
      <c r="CKE72" s="56">
        <v>7331.46</v>
      </c>
      <c r="CKF72" s="57"/>
      <c r="CKG72" s="52" t="s">
        <v>119</v>
      </c>
      <c r="CKH72" s="53" t="s">
        <v>120</v>
      </c>
      <c r="CKI72" s="53" t="s">
        <v>121</v>
      </c>
      <c r="CKJ72" s="54">
        <v>8627</v>
      </c>
      <c r="CKK72" s="54"/>
      <c r="CKL72" s="55">
        <v>1295.54</v>
      </c>
      <c r="CKM72" s="56">
        <v>7331.46</v>
      </c>
      <c r="CKN72" s="57"/>
      <c r="CKO72" s="52" t="s">
        <v>119</v>
      </c>
      <c r="CKP72" s="53" t="s">
        <v>120</v>
      </c>
      <c r="CKQ72" s="53" t="s">
        <v>121</v>
      </c>
      <c r="CKR72" s="54">
        <v>8627</v>
      </c>
      <c r="CKS72" s="54"/>
      <c r="CKT72" s="55">
        <v>1295.54</v>
      </c>
      <c r="CKU72" s="56">
        <v>7331.46</v>
      </c>
      <c r="CKV72" s="57"/>
      <c r="CKW72" s="52" t="s">
        <v>119</v>
      </c>
      <c r="CKX72" s="53" t="s">
        <v>120</v>
      </c>
      <c r="CKY72" s="53" t="s">
        <v>121</v>
      </c>
      <c r="CKZ72" s="54">
        <v>8627</v>
      </c>
      <c r="CLA72" s="54"/>
      <c r="CLB72" s="55">
        <v>1295.54</v>
      </c>
      <c r="CLC72" s="56">
        <v>7331.46</v>
      </c>
      <c r="CLD72" s="57"/>
      <c r="CLE72" s="52" t="s">
        <v>119</v>
      </c>
      <c r="CLF72" s="53" t="s">
        <v>120</v>
      </c>
      <c r="CLG72" s="53" t="s">
        <v>121</v>
      </c>
      <c r="CLH72" s="54">
        <v>8627</v>
      </c>
      <c r="CLI72" s="54"/>
      <c r="CLJ72" s="55">
        <v>1295.54</v>
      </c>
      <c r="CLK72" s="56">
        <v>7331.46</v>
      </c>
      <c r="CLL72" s="57"/>
      <c r="CLM72" s="52" t="s">
        <v>119</v>
      </c>
      <c r="CLN72" s="53" t="s">
        <v>120</v>
      </c>
      <c r="CLO72" s="53" t="s">
        <v>121</v>
      </c>
      <c r="CLP72" s="54">
        <v>8627</v>
      </c>
      <c r="CLQ72" s="54"/>
      <c r="CLR72" s="55">
        <v>1295.54</v>
      </c>
      <c r="CLS72" s="56">
        <v>7331.46</v>
      </c>
      <c r="CLT72" s="57"/>
      <c r="CLU72" s="52" t="s">
        <v>119</v>
      </c>
      <c r="CLV72" s="53" t="s">
        <v>120</v>
      </c>
      <c r="CLW72" s="53" t="s">
        <v>121</v>
      </c>
      <c r="CLX72" s="54">
        <v>8627</v>
      </c>
      <c r="CLY72" s="54"/>
      <c r="CLZ72" s="55">
        <v>1295.54</v>
      </c>
      <c r="CMA72" s="56">
        <v>7331.46</v>
      </c>
      <c r="CMB72" s="57"/>
      <c r="CMC72" s="52" t="s">
        <v>119</v>
      </c>
      <c r="CMD72" s="53" t="s">
        <v>120</v>
      </c>
      <c r="CME72" s="53" t="s">
        <v>121</v>
      </c>
      <c r="CMF72" s="54">
        <v>8627</v>
      </c>
      <c r="CMG72" s="54"/>
      <c r="CMH72" s="55">
        <v>1295.54</v>
      </c>
      <c r="CMI72" s="56">
        <v>7331.46</v>
      </c>
      <c r="CMJ72" s="57"/>
      <c r="CMK72" s="52" t="s">
        <v>119</v>
      </c>
      <c r="CML72" s="53" t="s">
        <v>120</v>
      </c>
      <c r="CMM72" s="53" t="s">
        <v>121</v>
      </c>
      <c r="CMN72" s="54">
        <v>8627</v>
      </c>
      <c r="CMO72" s="54"/>
      <c r="CMP72" s="55">
        <v>1295.54</v>
      </c>
      <c r="CMQ72" s="56">
        <v>7331.46</v>
      </c>
      <c r="CMR72" s="57"/>
      <c r="CMS72" s="52" t="s">
        <v>119</v>
      </c>
      <c r="CMT72" s="53" t="s">
        <v>120</v>
      </c>
      <c r="CMU72" s="53" t="s">
        <v>121</v>
      </c>
      <c r="CMV72" s="54">
        <v>8627</v>
      </c>
      <c r="CMW72" s="54"/>
      <c r="CMX72" s="55">
        <v>1295.54</v>
      </c>
      <c r="CMY72" s="56">
        <v>7331.46</v>
      </c>
      <c r="CMZ72" s="57"/>
      <c r="CNA72" s="52" t="s">
        <v>119</v>
      </c>
      <c r="CNB72" s="53" t="s">
        <v>120</v>
      </c>
      <c r="CNC72" s="53" t="s">
        <v>121</v>
      </c>
      <c r="CND72" s="54">
        <v>8627</v>
      </c>
      <c r="CNE72" s="54"/>
      <c r="CNF72" s="55">
        <v>1295.54</v>
      </c>
      <c r="CNG72" s="56">
        <v>7331.46</v>
      </c>
      <c r="CNH72" s="57"/>
      <c r="CNI72" s="52" t="s">
        <v>119</v>
      </c>
      <c r="CNJ72" s="53" t="s">
        <v>120</v>
      </c>
      <c r="CNK72" s="53" t="s">
        <v>121</v>
      </c>
      <c r="CNL72" s="54">
        <v>8627</v>
      </c>
      <c r="CNM72" s="54"/>
      <c r="CNN72" s="55">
        <v>1295.54</v>
      </c>
      <c r="CNO72" s="56">
        <v>7331.46</v>
      </c>
      <c r="CNP72" s="57"/>
      <c r="CNQ72" s="52" t="s">
        <v>119</v>
      </c>
      <c r="CNR72" s="53" t="s">
        <v>120</v>
      </c>
      <c r="CNS72" s="53" t="s">
        <v>121</v>
      </c>
      <c r="CNT72" s="54">
        <v>8627</v>
      </c>
      <c r="CNU72" s="54"/>
      <c r="CNV72" s="55">
        <v>1295.54</v>
      </c>
      <c r="CNW72" s="56">
        <v>7331.46</v>
      </c>
      <c r="CNX72" s="57"/>
      <c r="CNY72" s="52" t="s">
        <v>119</v>
      </c>
      <c r="CNZ72" s="53" t="s">
        <v>120</v>
      </c>
      <c r="COA72" s="53" t="s">
        <v>121</v>
      </c>
      <c r="COB72" s="54">
        <v>8627</v>
      </c>
      <c r="COC72" s="54"/>
      <c r="COD72" s="55">
        <v>1295.54</v>
      </c>
      <c r="COE72" s="56">
        <v>7331.46</v>
      </c>
      <c r="COF72" s="57"/>
      <c r="COG72" s="52" t="s">
        <v>119</v>
      </c>
      <c r="COH72" s="53" t="s">
        <v>120</v>
      </c>
      <c r="COI72" s="53" t="s">
        <v>121</v>
      </c>
      <c r="COJ72" s="54">
        <v>8627</v>
      </c>
      <c r="COK72" s="54"/>
      <c r="COL72" s="55">
        <v>1295.54</v>
      </c>
      <c r="COM72" s="56">
        <v>7331.46</v>
      </c>
      <c r="CON72" s="57"/>
      <c r="COO72" s="52" t="s">
        <v>119</v>
      </c>
      <c r="COP72" s="53" t="s">
        <v>120</v>
      </c>
      <c r="COQ72" s="53" t="s">
        <v>121</v>
      </c>
      <c r="COR72" s="54">
        <v>8627</v>
      </c>
      <c r="COS72" s="54"/>
      <c r="COT72" s="55">
        <v>1295.54</v>
      </c>
      <c r="COU72" s="56">
        <v>7331.46</v>
      </c>
      <c r="COV72" s="57"/>
      <c r="COW72" s="52" t="s">
        <v>119</v>
      </c>
      <c r="COX72" s="53" t="s">
        <v>120</v>
      </c>
      <c r="COY72" s="53" t="s">
        <v>121</v>
      </c>
      <c r="COZ72" s="54">
        <v>8627</v>
      </c>
      <c r="CPA72" s="54"/>
      <c r="CPB72" s="55">
        <v>1295.54</v>
      </c>
      <c r="CPC72" s="56">
        <v>7331.46</v>
      </c>
      <c r="CPD72" s="57"/>
      <c r="CPE72" s="52" t="s">
        <v>119</v>
      </c>
      <c r="CPF72" s="53" t="s">
        <v>120</v>
      </c>
      <c r="CPG72" s="53" t="s">
        <v>121</v>
      </c>
      <c r="CPH72" s="54">
        <v>8627</v>
      </c>
      <c r="CPI72" s="54"/>
      <c r="CPJ72" s="55">
        <v>1295.54</v>
      </c>
      <c r="CPK72" s="56">
        <v>7331.46</v>
      </c>
      <c r="CPL72" s="57"/>
      <c r="CPM72" s="52" t="s">
        <v>119</v>
      </c>
      <c r="CPN72" s="53" t="s">
        <v>120</v>
      </c>
      <c r="CPO72" s="53" t="s">
        <v>121</v>
      </c>
      <c r="CPP72" s="54">
        <v>8627</v>
      </c>
      <c r="CPQ72" s="54"/>
      <c r="CPR72" s="55">
        <v>1295.54</v>
      </c>
      <c r="CPS72" s="56">
        <v>7331.46</v>
      </c>
      <c r="CPT72" s="57"/>
      <c r="CPU72" s="52" t="s">
        <v>119</v>
      </c>
      <c r="CPV72" s="53" t="s">
        <v>120</v>
      </c>
      <c r="CPW72" s="53" t="s">
        <v>121</v>
      </c>
      <c r="CPX72" s="54">
        <v>8627</v>
      </c>
      <c r="CPY72" s="54"/>
      <c r="CPZ72" s="55">
        <v>1295.54</v>
      </c>
      <c r="CQA72" s="56">
        <v>7331.46</v>
      </c>
      <c r="CQB72" s="57"/>
      <c r="CQC72" s="52" t="s">
        <v>119</v>
      </c>
      <c r="CQD72" s="53" t="s">
        <v>120</v>
      </c>
      <c r="CQE72" s="53" t="s">
        <v>121</v>
      </c>
      <c r="CQF72" s="54">
        <v>8627</v>
      </c>
      <c r="CQG72" s="54"/>
      <c r="CQH72" s="55">
        <v>1295.54</v>
      </c>
      <c r="CQI72" s="56">
        <v>7331.46</v>
      </c>
      <c r="CQJ72" s="57"/>
      <c r="CQK72" s="52" t="s">
        <v>119</v>
      </c>
      <c r="CQL72" s="53" t="s">
        <v>120</v>
      </c>
      <c r="CQM72" s="53" t="s">
        <v>121</v>
      </c>
      <c r="CQN72" s="54">
        <v>8627</v>
      </c>
      <c r="CQO72" s="54"/>
      <c r="CQP72" s="55">
        <v>1295.54</v>
      </c>
      <c r="CQQ72" s="56">
        <v>7331.46</v>
      </c>
      <c r="CQR72" s="57"/>
      <c r="CQS72" s="52" t="s">
        <v>119</v>
      </c>
      <c r="CQT72" s="53" t="s">
        <v>120</v>
      </c>
      <c r="CQU72" s="53" t="s">
        <v>121</v>
      </c>
      <c r="CQV72" s="54">
        <v>8627</v>
      </c>
      <c r="CQW72" s="54"/>
      <c r="CQX72" s="55">
        <v>1295.54</v>
      </c>
      <c r="CQY72" s="56">
        <v>7331.46</v>
      </c>
      <c r="CQZ72" s="57"/>
      <c r="CRA72" s="52" t="s">
        <v>119</v>
      </c>
      <c r="CRB72" s="53" t="s">
        <v>120</v>
      </c>
      <c r="CRC72" s="53" t="s">
        <v>121</v>
      </c>
      <c r="CRD72" s="54">
        <v>8627</v>
      </c>
      <c r="CRE72" s="54"/>
      <c r="CRF72" s="55">
        <v>1295.54</v>
      </c>
      <c r="CRG72" s="56">
        <v>7331.46</v>
      </c>
      <c r="CRH72" s="57"/>
      <c r="CRI72" s="52" t="s">
        <v>119</v>
      </c>
      <c r="CRJ72" s="53" t="s">
        <v>120</v>
      </c>
      <c r="CRK72" s="53" t="s">
        <v>121</v>
      </c>
      <c r="CRL72" s="54">
        <v>8627</v>
      </c>
      <c r="CRM72" s="54"/>
      <c r="CRN72" s="55">
        <v>1295.54</v>
      </c>
      <c r="CRO72" s="56">
        <v>7331.46</v>
      </c>
      <c r="CRP72" s="57"/>
      <c r="CRQ72" s="52" t="s">
        <v>119</v>
      </c>
      <c r="CRR72" s="53" t="s">
        <v>120</v>
      </c>
      <c r="CRS72" s="53" t="s">
        <v>121</v>
      </c>
      <c r="CRT72" s="54">
        <v>8627</v>
      </c>
      <c r="CRU72" s="54"/>
      <c r="CRV72" s="55">
        <v>1295.54</v>
      </c>
      <c r="CRW72" s="56">
        <v>7331.46</v>
      </c>
      <c r="CRX72" s="57"/>
      <c r="CRY72" s="52" t="s">
        <v>119</v>
      </c>
      <c r="CRZ72" s="53" t="s">
        <v>120</v>
      </c>
      <c r="CSA72" s="53" t="s">
        <v>121</v>
      </c>
      <c r="CSB72" s="54">
        <v>8627</v>
      </c>
      <c r="CSC72" s="54"/>
      <c r="CSD72" s="55">
        <v>1295.54</v>
      </c>
      <c r="CSE72" s="56">
        <v>7331.46</v>
      </c>
      <c r="CSF72" s="57"/>
      <c r="CSG72" s="52" t="s">
        <v>119</v>
      </c>
      <c r="CSH72" s="53" t="s">
        <v>120</v>
      </c>
      <c r="CSI72" s="53" t="s">
        <v>121</v>
      </c>
      <c r="CSJ72" s="54">
        <v>8627</v>
      </c>
      <c r="CSK72" s="54"/>
      <c r="CSL72" s="55">
        <v>1295.54</v>
      </c>
      <c r="CSM72" s="56">
        <v>7331.46</v>
      </c>
      <c r="CSN72" s="57"/>
      <c r="CSO72" s="52" t="s">
        <v>119</v>
      </c>
      <c r="CSP72" s="53" t="s">
        <v>120</v>
      </c>
      <c r="CSQ72" s="53" t="s">
        <v>121</v>
      </c>
      <c r="CSR72" s="54">
        <v>8627</v>
      </c>
      <c r="CSS72" s="54"/>
      <c r="CST72" s="55">
        <v>1295.54</v>
      </c>
      <c r="CSU72" s="56">
        <v>7331.46</v>
      </c>
      <c r="CSV72" s="57"/>
      <c r="CSW72" s="52" t="s">
        <v>119</v>
      </c>
      <c r="CSX72" s="53" t="s">
        <v>120</v>
      </c>
      <c r="CSY72" s="53" t="s">
        <v>121</v>
      </c>
      <c r="CSZ72" s="54">
        <v>8627</v>
      </c>
      <c r="CTA72" s="54"/>
      <c r="CTB72" s="55">
        <v>1295.54</v>
      </c>
      <c r="CTC72" s="56">
        <v>7331.46</v>
      </c>
      <c r="CTD72" s="57"/>
      <c r="CTE72" s="52" t="s">
        <v>119</v>
      </c>
      <c r="CTF72" s="53" t="s">
        <v>120</v>
      </c>
      <c r="CTG72" s="53" t="s">
        <v>121</v>
      </c>
      <c r="CTH72" s="54">
        <v>8627</v>
      </c>
      <c r="CTI72" s="54"/>
      <c r="CTJ72" s="55">
        <v>1295.54</v>
      </c>
      <c r="CTK72" s="56">
        <v>7331.46</v>
      </c>
      <c r="CTL72" s="57"/>
      <c r="CTM72" s="52" t="s">
        <v>119</v>
      </c>
      <c r="CTN72" s="53" t="s">
        <v>120</v>
      </c>
      <c r="CTO72" s="53" t="s">
        <v>121</v>
      </c>
      <c r="CTP72" s="54">
        <v>8627</v>
      </c>
      <c r="CTQ72" s="54"/>
      <c r="CTR72" s="55">
        <v>1295.54</v>
      </c>
      <c r="CTS72" s="56">
        <v>7331.46</v>
      </c>
      <c r="CTT72" s="57"/>
      <c r="CTU72" s="52" t="s">
        <v>119</v>
      </c>
      <c r="CTV72" s="53" t="s">
        <v>120</v>
      </c>
      <c r="CTW72" s="53" t="s">
        <v>121</v>
      </c>
      <c r="CTX72" s="54">
        <v>8627</v>
      </c>
      <c r="CTY72" s="54"/>
      <c r="CTZ72" s="55">
        <v>1295.54</v>
      </c>
      <c r="CUA72" s="56">
        <v>7331.46</v>
      </c>
      <c r="CUB72" s="57"/>
      <c r="CUC72" s="52" t="s">
        <v>119</v>
      </c>
      <c r="CUD72" s="53" t="s">
        <v>120</v>
      </c>
      <c r="CUE72" s="53" t="s">
        <v>121</v>
      </c>
      <c r="CUF72" s="54">
        <v>8627</v>
      </c>
      <c r="CUG72" s="54"/>
      <c r="CUH72" s="55">
        <v>1295.54</v>
      </c>
      <c r="CUI72" s="56">
        <v>7331.46</v>
      </c>
      <c r="CUJ72" s="57"/>
      <c r="CUK72" s="52" t="s">
        <v>119</v>
      </c>
      <c r="CUL72" s="53" t="s">
        <v>120</v>
      </c>
      <c r="CUM72" s="53" t="s">
        <v>121</v>
      </c>
      <c r="CUN72" s="54">
        <v>8627</v>
      </c>
      <c r="CUO72" s="54"/>
      <c r="CUP72" s="55">
        <v>1295.54</v>
      </c>
      <c r="CUQ72" s="56">
        <v>7331.46</v>
      </c>
      <c r="CUR72" s="57"/>
      <c r="CUS72" s="52" t="s">
        <v>119</v>
      </c>
      <c r="CUT72" s="53" t="s">
        <v>120</v>
      </c>
      <c r="CUU72" s="53" t="s">
        <v>121</v>
      </c>
      <c r="CUV72" s="54">
        <v>8627</v>
      </c>
      <c r="CUW72" s="54"/>
      <c r="CUX72" s="55">
        <v>1295.54</v>
      </c>
      <c r="CUY72" s="56">
        <v>7331.46</v>
      </c>
      <c r="CUZ72" s="57"/>
      <c r="CVA72" s="52" t="s">
        <v>119</v>
      </c>
      <c r="CVB72" s="53" t="s">
        <v>120</v>
      </c>
      <c r="CVC72" s="53" t="s">
        <v>121</v>
      </c>
      <c r="CVD72" s="54">
        <v>8627</v>
      </c>
      <c r="CVE72" s="54"/>
      <c r="CVF72" s="55">
        <v>1295.54</v>
      </c>
      <c r="CVG72" s="56">
        <v>7331.46</v>
      </c>
      <c r="CVH72" s="57"/>
      <c r="CVI72" s="52" t="s">
        <v>119</v>
      </c>
      <c r="CVJ72" s="53" t="s">
        <v>120</v>
      </c>
      <c r="CVK72" s="53" t="s">
        <v>121</v>
      </c>
      <c r="CVL72" s="54">
        <v>8627</v>
      </c>
      <c r="CVM72" s="54"/>
      <c r="CVN72" s="55">
        <v>1295.54</v>
      </c>
      <c r="CVO72" s="56">
        <v>7331.46</v>
      </c>
      <c r="CVP72" s="57"/>
      <c r="CVQ72" s="52" t="s">
        <v>119</v>
      </c>
      <c r="CVR72" s="53" t="s">
        <v>120</v>
      </c>
      <c r="CVS72" s="53" t="s">
        <v>121</v>
      </c>
      <c r="CVT72" s="54">
        <v>8627</v>
      </c>
      <c r="CVU72" s="54"/>
      <c r="CVV72" s="55">
        <v>1295.54</v>
      </c>
      <c r="CVW72" s="56">
        <v>7331.46</v>
      </c>
      <c r="CVX72" s="57"/>
      <c r="CVY72" s="52" t="s">
        <v>119</v>
      </c>
      <c r="CVZ72" s="53" t="s">
        <v>120</v>
      </c>
      <c r="CWA72" s="53" t="s">
        <v>121</v>
      </c>
      <c r="CWB72" s="54">
        <v>8627</v>
      </c>
      <c r="CWC72" s="54"/>
      <c r="CWD72" s="55">
        <v>1295.54</v>
      </c>
      <c r="CWE72" s="56">
        <v>7331.46</v>
      </c>
      <c r="CWF72" s="57"/>
      <c r="CWG72" s="52" t="s">
        <v>119</v>
      </c>
      <c r="CWH72" s="53" t="s">
        <v>120</v>
      </c>
      <c r="CWI72" s="53" t="s">
        <v>121</v>
      </c>
      <c r="CWJ72" s="54">
        <v>8627</v>
      </c>
      <c r="CWK72" s="54"/>
      <c r="CWL72" s="55">
        <v>1295.54</v>
      </c>
      <c r="CWM72" s="56">
        <v>7331.46</v>
      </c>
      <c r="CWN72" s="57"/>
      <c r="CWO72" s="52" t="s">
        <v>119</v>
      </c>
      <c r="CWP72" s="53" t="s">
        <v>120</v>
      </c>
      <c r="CWQ72" s="53" t="s">
        <v>121</v>
      </c>
      <c r="CWR72" s="54">
        <v>8627</v>
      </c>
      <c r="CWS72" s="54"/>
      <c r="CWT72" s="55">
        <v>1295.54</v>
      </c>
      <c r="CWU72" s="56">
        <v>7331.46</v>
      </c>
      <c r="CWV72" s="57"/>
      <c r="CWW72" s="52" t="s">
        <v>119</v>
      </c>
      <c r="CWX72" s="53" t="s">
        <v>120</v>
      </c>
      <c r="CWY72" s="53" t="s">
        <v>121</v>
      </c>
      <c r="CWZ72" s="54">
        <v>8627</v>
      </c>
      <c r="CXA72" s="54"/>
      <c r="CXB72" s="55">
        <v>1295.54</v>
      </c>
      <c r="CXC72" s="56">
        <v>7331.46</v>
      </c>
      <c r="CXD72" s="57"/>
      <c r="CXE72" s="52" t="s">
        <v>119</v>
      </c>
      <c r="CXF72" s="53" t="s">
        <v>120</v>
      </c>
      <c r="CXG72" s="53" t="s">
        <v>121</v>
      </c>
      <c r="CXH72" s="54">
        <v>8627</v>
      </c>
      <c r="CXI72" s="54"/>
      <c r="CXJ72" s="55">
        <v>1295.54</v>
      </c>
      <c r="CXK72" s="56">
        <v>7331.46</v>
      </c>
      <c r="CXL72" s="57"/>
      <c r="CXM72" s="52" t="s">
        <v>119</v>
      </c>
      <c r="CXN72" s="53" t="s">
        <v>120</v>
      </c>
      <c r="CXO72" s="53" t="s">
        <v>121</v>
      </c>
      <c r="CXP72" s="54">
        <v>8627</v>
      </c>
      <c r="CXQ72" s="54"/>
      <c r="CXR72" s="55">
        <v>1295.54</v>
      </c>
      <c r="CXS72" s="56">
        <v>7331.46</v>
      </c>
      <c r="CXT72" s="57"/>
      <c r="CXU72" s="52" t="s">
        <v>119</v>
      </c>
      <c r="CXV72" s="53" t="s">
        <v>120</v>
      </c>
      <c r="CXW72" s="53" t="s">
        <v>121</v>
      </c>
      <c r="CXX72" s="54">
        <v>8627</v>
      </c>
      <c r="CXY72" s="54"/>
      <c r="CXZ72" s="55">
        <v>1295.54</v>
      </c>
      <c r="CYA72" s="56">
        <v>7331.46</v>
      </c>
      <c r="CYB72" s="57"/>
      <c r="CYC72" s="52" t="s">
        <v>119</v>
      </c>
      <c r="CYD72" s="53" t="s">
        <v>120</v>
      </c>
      <c r="CYE72" s="53" t="s">
        <v>121</v>
      </c>
      <c r="CYF72" s="54">
        <v>8627</v>
      </c>
      <c r="CYG72" s="54"/>
      <c r="CYH72" s="55">
        <v>1295.54</v>
      </c>
      <c r="CYI72" s="56">
        <v>7331.46</v>
      </c>
      <c r="CYJ72" s="57"/>
      <c r="CYK72" s="52" t="s">
        <v>119</v>
      </c>
      <c r="CYL72" s="53" t="s">
        <v>120</v>
      </c>
      <c r="CYM72" s="53" t="s">
        <v>121</v>
      </c>
      <c r="CYN72" s="54">
        <v>8627</v>
      </c>
      <c r="CYO72" s="54"/>
      <c r="CYP72" s="55">
        <v>1295.54</v>
      </c>
      <c r="CYQ72" s="56">
        <v>7331.46</v>
      </c>
      <c r="CYR72" s="57"/>
      <c r="CYS72" s="52" t="s">
        <v>119</v>
      </c>
      <c r="CYT72" s="53" t="s">
        <v>120</v>
      </c>
      <c r="CYU72" s="53" t="s">
        <v>121</v>
      </c>
      <c r="CYV72" s="54">
        <v>8627</v>
      </c>
      <c r="CYW72" s="54"/>
      <c r="CYX72" s="55">
        <v>1295.54</v>
      </c>
      <c r="CYY72" s="56">
        <v>7331.46</v>
      </c>
      <c r="CYZ72" s="57"/>
      <c r="CZA72" s="52" t="s">
        <v>119</v>
      </c>
      <c r="CZB72" s="53" t="s">
        <v>120</v>
      </c>
      <c r="CZC72" s="53" t="s">
        <v>121</v>
      </c>
      <c r="CZD72" s="54">
        <v>8627</v>
      </c>
      <c r="CZE72" s="54"/>
      <c r="CZF72" s="55">
        <v>1295.54</v>
      </c>
      <c r="CZG72" s="56">
        <v>7331.46</v>
      </c>
      <c r="CZH72" s="57"/>
      <c r="CZI72" s="52" t="s">
        <v>119</v>
      </c>
      <c r="CZJ72" s="53" t="s">
        <v>120</v>
      </c>
      <c r="CZK72" s="53" t="s">
        <v>121</v>
      </c>
      <c r="CZL72" s="54">
        <v>8627</v>
      </c>
      <c r="CZM72" s="54"/>
      <c r="CZN72" s="55">
        <v>1295.54</v>
      </c>
      <c r="CZO72" s="56">
        <v>7331.46</v>
      </c>
      <c r="CZP72" s="57"/>
      <c r="CZQ72" s="52" t="s">
        <v>119</v>
      </c>
      <c r="CZR72" s="53" t="s">
        <v>120</v>
      </c>
      <c r="CZS72" s="53" t="s">
        <v>121</v>
      </c>
      <c r="CZT72" s="54">
        <v>8627</v>
      </c>
      <c r="CZU72" s="54"/>
      <c r="CZV72" s="55">
        <v>1295.54</v>
      </c>
      <c r="CZW72" s="56">
        <v>7331.46</v>
      </c>
      <c r="CZX72" s="57"/>
      <c r="CZY72" s="52" t="s">
        <v>119</v>
      </c>
      <c r="CZZ72" s="53" t="s">
        <v>120</v>
      </c>
      <c r="DAA72" s="53" t="s">
        <v>121</v>
      </c>
      <c r="DAB72" s="54">
        <v>8627</v>
      </c>
      <c r="DAC72" s="54"/>
      <c r="DAD72" s="55">
        <v>1295.54</v>
      </c>
      <c r="DAE72" s="56">
        <v>7331.46</v>
      </c>
      <c r="DAF72" s="57"/>
      <c r="DAG72" s="52" t="s">
        <v>119</v>
      </c>
      <c r="DAH72" s="53" t="s">
        <v>120</v>
      </c>
      <c r="DAI72" s="53" t="s">
        <v>121</v>
      </c>
      <c r="DAJ72" s="54">
        <v>8627</v>
      </c>
      <c r="DAK72" s="54"/>
      <c r="DAL72" s="55">
        <v>1295.54</v>
      </c>
      <c r="DAM72" s="56">
        <v>7331.46</v>
      </c>
      <c r="DAN72" s="57"/>
      <c r="DAO72" s="52" t="s">
        <v>119</v>
      </c>
      <c r="DAP72" s="53" t="s">
        <v>120</v>
      </c>
      <c r="DAQ72" s="53" t="s">
        <v>121</v>
      </c>
      <c r="DAR72" s="54">
        <v>8627</v>
      </c>
      <c r="DAS72" s="54"/>
      <c r="DAT72" s="55">
        <v>1295.54</v>
      </c>
      <c r="DAU72" s="56">
        <v>7331.46</v>
      </c>
      <c r="DAV72" s="57"/>
      <c r="DAW72" s="52" t="s">
        <v>119</v>
      </c>
      <c r="DAX72" s="53" t="s">
        <v>120</v>
      </c>
      <c r="DAY72" s="53" t="s">
        <v>121</v>
      </c>
      <c r="DAZ72" s="54">
        <v>8627</v>
      </c>
      <c r="DBA72" s="54"/>
      <c r="DBB72" s="55">
        <v>1295.54</v>
      </c>
      <c r="DBC72" s="56">
        <v>7331.46</v>
      </c>
      <c r="DBD72" s="57"/>
      <c r="DBE72" s="52" t="s">
        <v>119</v>
      </c>
      <c r="DBF72" s="53" t="s">
        <v>120</v>
      </c>
      <c r="DBG72" s="53" t="s">
        <v>121</v>
      </c>
      <c r="DBH72" s="54">
        <v>8627</v>
      </c>
      <c r="DBI72" s="54"/>
      <c r="DBJ72" s="55">
        <v>1295.54</v>
      </c>
      <c r="DBK72" s="56">
        <v>7331.46</v>
      </c>
      <c r="DBL72" s="57"/>
      <c r="DBM72" s="52" t="s">
        <v>119</v>
      </c>
      <c r="DBN72" s="53" t="s">
        <v>120</v>
      </c>
      <c r="DBO72" s="53" t="s">
        <v>121</v>
      </c>
      <c r="DBP72" s="54">
        <v>8627</v>
      </c>
      <c r="DBQ72" s="54"/>
      <c r="DBR72" s="55">
        <v>1295.54</v>
      </c>
      <c r="DBS72" s="56">
        <v>7331.46</v>
      </c>
      <c r="DBT72" s="57"/>
      <c r="DBU72" s="52" t="s">
        <v>119</v>
      </c>
      <c r="DBV72" s="53" t="s">
        <v>120</v>
      </c>
      <c r="DBW72" s="53" t="s">
        <v>121</v>
      </c>
      <c r="DBX72" s="54">
        <v>8627</v>
      </c>
      <c r="DBY72" s="54"/>
      <c r="DBZ72" s="55">
        <v>1295.54</v>
      </c>
      <c r="DCA72" s="56">
        <v>7331.46</v>
      </c>
      <c r="DCB72" s="57"/>
      <c r="DCC72" s="52" t="s">
        <v>119</v>
      </c>
      <c r="DCD72" s="53" t="s">
        <v>120</v>
      </c>
      <c r="DCE72" s="53" t="s">
        <v>121</v>
      </c>
      <c r="DCF72" s="54">
        <v>8627</v>
      </c>
      <c r="DCG72" s="54"/>
      <c r="DCH72" s="55">
        <v>1295.54</v>
      </c>
      <c r="DCI72" s="56">
        <v>7331.46</v>
      </c>
      <c r="DCJ72" s="57"/>
      <c r="DCK72" s="52" t="s">
        <v>119</v>
      </c>
      <c r="DCL72" s="53" t="s">
        <v>120</v>
      </c>
      <c r="DCM72" s="53" t="s">
        <v>121</v>
      </c>
      <c r="DCN72" s="54">
        <v>8627</v>
      </c>
      <c r="DCO72" s="54"/>
      <c r="DCP72" s="55">
        <v>1295.54</v>
      </c>
      <c r="DCQ72" s="56">
        <v>7331.46</v>
      </c>
      <c r="DCR72" s="57"/>
      <c r="DCS72" s="52" t="s">
        <v>119</v>
      </c>
      <c r="DCT72" s="53" t="s">
        <v>120</v>
      </c>
      <c r="DCU72" s="53" t="s">
        <v>121</v>
      </c>
      <c r="DCV72" s="54">
        <v>8627</v>
      </c>
      <c r="DCW72" s="54"/>
      <c r="DCX72" s="55">
        <v>1295.54</v>
      </c>
      <c r="DCY72" s="56">
        <v>7331.46</v>
      </c>
      <c r="DCZ72" s="57"/>
      <c r="DDA72" s="52" t="s">
        <v>119</v>
      </c>
      <c r="DDB72" s="53" t="s">
        <v>120</v>
      </c>
      <c r="DDC72" s="53" t="s">
        <v>121</v>
      </c>
      <c r="DDD72" s="54">
        <v>8627</v>
      </c>
      <c r="DDE72" s="54"/>
      <c r="DDF72" s="55">
        <v>1295.54</v>
      </c>
      <c r="DDG72" s="56">
        <v>7331.46</v>
      </c>
      <c r="DDH72" s="57"/>
      <c r="DDI72" s="52" t="s">
        <v>119</v>
      </c>
      <c r="DDJ72" s="53" t="s">
        <v>120</v>
      </c>
      <c r="DDK72" s="53" t="s">
        <v>121</v>
      </c>
      <c r="DDL72" s="54">
        <v>8627</v>
      </c>
      <c r="DDM72" s="54"/>
      <c r="DDN72" s="55">
        <v>1295.54</v>
      </c>
      <c r="DDO72" s="56">
        <v>7331.46</v>
      </c>
      <c r="DDP72" s="57"/>
      <c r="DDQ72" s="52" t="s">
        <v>119</v>
      </c>
      <c r="DDR72" s="53" t="s">
        <v>120</v>
      </c>
      <c r="DDS72" s="53" t="s">
        <v>121</v>
      </c>
      <c r="DDT72" s="54">
        <v>8627</v>
      </c>
      <c r="DDU72" s="54"/>
      <c r="DDV72" s="55">
        <v>1295.54</v>
      </c>
      <c r="DDW72" s="56">
        <v>7331.46</v>
      </c>
      <c r="DDX72" s="57"/>
      <c r="DDY72" s="52" t="s">
        <v>119</v>
      </c>
      <c r="DDZ72" s="53" t="s">
        <v>120</v>
      </c>
      <c r="DEA72" s="53" t="s">
        <v>121</v>
      </c>
      <c r="DEB72" s="54">
        <v>8627</v>
      </c>
      <c r="DEC72" s="54"/>
      <c r="DED72" s="55">
        <v>1295.54</v>
      </c>
      <c r="DEE72" s="56">
        <v>7331.46</v>
      </c>
      <c r="DEF72" s="57"/>
      <c r="DEG72" s="52" t="s">
        <v>119</v>
      </c>
      <c r="DEH72" s="53" t="s">
        <v>120</v>
      </c>
      <c r="DEI72" s="53" t="s">
        <v>121</v>
      </c>
      <c r="DEJ72" s="54">
        <v>8627</v>
      </c>
      <c r="DEK72" s="54"/>
      <c r="DEL72" s="55">
        <v>1295.54</v>
      </c>
      <c r="DEM72" s="56">
        <v>7331.46</v>
      </c>
      <c r="DEN72" s="57"/>
      <c r="DEO72" s="52" t="s">
        <v>119</v>
      </c>
      <c r="DEP72" s="53" t="s">
        <v>120</v>
      </c>
      <c r="DEQ72" s="53" t="s">
        <v>121</v>
      </c>
      <c r="DER72" s="54">
        <v>8627</v>
      </c>
      <c r="DES72" s="54"/>
      <c r="DET72" s="55">
        <v>1295.54</v>
      </c>
      <c r="DEU72" s="56">
        <v>7331.46</v>
      </c>
      <c r="DEV72" s="57"/>
      <c r="DEW72" s="52" t="s">
        <v>119</v>
      </c>
      <c r="DEX72" s="53" t="s">
        <v>120</v>
      </c>
      <c r="DEY72" s="53" t="s">
        <v>121</v>
      </c>
      <c r="DEZ72" s="54">
        <v>8627</v>
      </c>
      <c r="DFA72" s="54"/>
      <c r="DFB72" s="55">
        <v>1295.54</v>
      </c>
      <c r="DFC72" s="56">
        <v>7331.46</v>
      </c>
      <c r="DFD72" s="57"/>
      <c r="DFE72" s="52" t="s">
        <v>119</v>
      </c>
      <c r="DFF72" s="53" t="s">
        <v>120</v>
      </c>
      <c r="DFG72" s="53" t="s">
        <v>121</v>
      </c>
      <c r="DFH72" s="54">
        <v>8627</v>
      </c>
      <c r="DFI72" s="54"/>
      <c r="DFJ72" s="55">
        <v>1295.54</v>
      </c>
      <c r="DFK72" s="56">
        <v>7331.46</v>
      </c>
      <c r="DFL72" s="57"/>
      <c r="DFM72" s="52" t="s">
        <v>119</v>
      </c>
      <c r="DFN72" s="53" t="s">
        <v>120</v>
      </c>
      <c r="DFO72" s="53" t="s">
        <v>121</v>
      </c>
      <c r="DFP72" s="54">
        <v>8627</v>
      </c>
      <c r="DFQ72" s="54"/>
      <c r="DFR72" s="55">
        <v>1295.54</v>
      </c>
      <c r="DFS72" s="56">
        <v>7331.46</v>
      </c>
      <c r="DFT72" s="57"/>
      <c r="DFU72" s="52" t="s">
        <v>119</v>
      </c>
      <c r="DFV72" s="53" t="s">
        <v>120</v>
      </c>
      <c r="DFW72" s="53" t="s">
        <v>121</v>
      </c>
      <c r="DFX72" s="54">
        <v>8627</v>
      </c>
      <c r="DFY72" s="54"/>
      <c r="DFZ72" s="55">
        <v>1295.54</v>
      </c>
      <c r="DGA72" s="56">
        <v>7331.46</v>
      </c>
      <c r="DGB72" s="57"/>
      <c r="DGC72" s="52" t="s">
        <v>119</v>
      </c>
      <c r="DGD72" s="53" t="s">
        <v>120</v>
      </c>
      <c r="DGE72" s="53" t="s">
        <v>121</v>
      </c>
      <c r="DGF72" s="54">
        <v>8627</v>
      </c>
      <c r="DGG72" s="54"/>
      <c r="DGH72" s="55">
        <v>1295.54</v>
      </c>
      <c r="DGI72" s="56">
        <v>7331.46</v>
      </c>
      <c r="DGJ72" s="57"/>
      <c r="DGK72" s="52" t="s">
        <v>119</v>
      </c>
      <c r="DGL72" s="53" t="s">
        <v>120</v>
      </c>
      <c r="DGM72" s="53" t="s">
        <v>121</v>
      </c>
      <c r="DGN72" s="54">
        <v>8627</v>
      </c>
      <c r="DGO72" s="54"/>
      <c r="DGP72" s="55">
        <v>1295.54</v>
      </c>
      <c r="DGQ72" s="56">
        <v>7331.46</v>
      </c>
      <c r="DGR72" s="57"/>
      <c r="DGS72" s="52" t="s">
        <v>119</v>
      </c>
      <c r="DGT72" s="53" t="s">
        <v>120</v>
      </c>
      <c r="DGU72" s="53" t="s">
        <v>121</v>
      </c>
      <c r="DGV72" s="54">
        <v>8627</v>
      </c>
      <c r="DGW72" s="54"/>
      <c r="DGX72" s="55">
        <v>1295.54</v>
      </c>
      <c r="DGY72" s="56">
        <v>7331.46</v>
      </c>
      <c r="DGZ72" s="57"/>
      <c r="DHA72" s="52" t="s">
        <v>119</v>
      </c>
      <c r="DHB72" s="53" t="s">
        <v>120</v>
      </c>
      <c r="DHC72" s="53" t="s">
        <v>121</v>
      </c>
      <c r="DHD72" s="54">
        <v>8627</v>
      </c>
      <c r="DHE72" s="54"/>
      <c r="DHF72" s="55">
        <v>1295.54</v>
      </c>
      <c r="DHG72" s="56">
        <v>7331.46</v>
      </c>
      <c r="DHH72" s="57"/>
      <c r="DHI72" s="52" t="s">
        <v>119</v>
      </c>
      <c r="DHJ72" s="53" t="s">
        <v>120</v>
      </c>
      <c r="DHK72" s="53" t="s">
        <v>121</v>
      </c>
      <c r="DHL72" s="54">
        <v>8627</v>
      </c>
      <c r="DHM72" s="54"/>
      <c r="DHN72" s="55">
        <v>1295.54</v>
      </c>
      <c r="DHO72" s="56">
        <v>7331.46</v>
      </c>
      <c r="DHP72" s="57"/>
      <c r="DHQ72" s="52" t="s">
        <v>119</v>
      </c>
      <c r="DHR72" s="53" t="s">
        <v>120</v>
      </c>
      <c r="DHS72" s="53" t="s">
        <v>121</v>
      </c>
      <c r="DHT72" s="54">
        <v>8627</v>
      </c>
      <c r="DHU72" s="54"/>
      <c r="DHV72" s="55">
        <v>1295.54</v>
      </c>
      <c r="DHW72" s="56">
        <v>7331.46</v>
      </c>
      <c r="DHX72" s="57"/>
      <c r="DHY72" s="52" t="s">
        <v>119</v>
      </c>
      <c r="DHZ72" s="53" t="s">
        <v>120</v>
      </c>
      <c r="DIA72" s="53" t="s">
        <v>121</v>
      </c>
      <c r="DIB72" s="54">
        <v>8627</v>
      </c>
      <c r="DIC72" s="54"/>
      <c r="DID72" s="55">
        <v>1295.54</v>
      </c>
      <c r="DIE72" s="56">
        <v>7331.46</v>
      </c>
      <c r="DIF72" s="57"/>
      <c r="DIG72" s="52" t="s">
        <v>119</v>
      </c>
      <c r="DIH72" s="53" t="s">
        <v>120</v>
      </c>
      <c r="DII72" s="53" t="s">
        <v>121</v>
      </c>
      <c r="DIJ72" s="54">
        <v>8627</v>
      </c>
      <c r="DIK72" s="54"/>
      <c r="DIL72" s="55">
        <v>1295.54</v>
      </c>
      <c r="DIM72" s="56">
        <v>7331.46</v>
      </c>
      <c r="DIN72" s="57"/>
      <c r="DIO72" s="52" t="s">
        <v>119</v>
      </c>
      <c r="DIP72" s="53" t="s">
        <v>120</v>
      </c>
      <c r="DIQ72" s="53" t="s">
        <v>121</v>
      </c>
      <c r="DIR72" s="54">
        <v>8627</v>
      </c>
      <c r="DIS72" s="54"/>
      <c r="DIT72" s="55">
        <v>1295.54</v>
      </c>
      <c r="DIU72" s="56">
        <v>7331.46</v>
      </c>
      <c r="DIV72" s="57"/>
      <c r="DIW72" s="52" t="s">
        <v>119</v>
      </c>
      <c r="DIX72" s="53" t="s">
        <v>120</v>
      </c>
      <c r="DIY72" s="53" t="s">
        <v>121</v>
      </c>
      <c r="DIZ72" s="54">
        <v>8627</v>
      </c>
      <c r="DJA72" s="54"/>
      <c r="DJB72" s="55">
        <v>1295.54</v>
      </c>
      <c r="DJC72" s="56">
        <v>7331.46</v>
      </c>
      <c r="DJD72" s="57"/>
      <c r="DJE72" s="52" t="s">
        <v>119</v>
      </c>
      <c r="DJF72" s="53" t="s">
        <v>120</v>
      </c>
      <c r="DJG72" s="53" t="s">
        <v>121</v>
      </c>
      <c r="DJH72" s="54">
        <v>8627</v>
      </c>
      <c r="DJI72" s="54"/>
      <c r="DJJ72" s="55">
        <v>1295.54</v>
      </c>
      <c r="DJK72" s="56">
        <v>7331.46</v>
      </c>
      <c r="DJL72" s="57"/>
      <c r="DJM72" s="52" t="s">
        <v>119</v>
      </c>
      <c r="DJN72" s="53" t="s">
        <v>120</v>
      </c>
      <c r="DJO72" s="53" t="s">
        <v>121</v>
      </c>
      <c r="DJP72" s="54">
        <v>8627</v>
      </c>
      <c r="DJQ72" s="54"/>
      <c r="DJR72" s="55">
        <v>1295.54</v>
      </c>
      <c r="DJS72" s="56">
        <v>7331.46</v>
      </c>
      <c r="DJT72" s="57"/>
      <c r="DJU72" s="52" t="s">
        <v>119</v>
      </c>
      <c r="DJV72" s="53" t="s">
        <v>120</v>
      </c>
      <c r="DJW72" s="53" t="s">
        <v>121</v>
      </c>
      <c r="DJX72" s="54">
        <v>8627</v>
      </c>
      <c r="DJY72" s="54"/>
      <c r="DJZ72" s="55">
        <v>1295.54</v>
      </c>
      <c r="DKA72" s="56">
        <v>7331.46</v>
      </c>
      <c r="DKB72" s="57"/>
      <c r="DKC72" s="52" t="s">
        <v>119</v>
      </c>
      <c r="DKD72" s="53" t="s">
        <v>120</v>
      </c>
      <c r="DKE72" s="53" t="s">
        <v>121</v>
      </c>
      <c r="DKF72" s="54">
        <v>8627</v>
      </c>
      <c r="DKG72" s="54"/>
      <c r="DKH72" s="55">
        <v>1295.54</v>
      </c>
      <c r="DKI72" s="56">
        <v>7331.46</v>
      </c>
      <c r="DKJ72" s="57"/>
      <c r="DKK72" s="52" t="s">
        <v>119</v>
      </c>
      <c r="DKL72" s="53" t="s">
        <v>120</v>
      </c>
      <c r="DKM72" s="53" t="s">
        <v>121</v>
      </c>
      <c r="DKN72" s="54">
        <v>8627</v>
      </c>
      <c r="DKO72" s="54"/>
      <c r="DKP72" s="55">
        <v>1295.54</v>
      </c>
      <c r="DKQ72" s="56">
        <v>7331.46</v>
      </c>
      <c r="DKR72" s="57"/>
      <c r="DKS72" s="52" t="s">
        <v>119</v>
      </c>
      <c r="DKT72" s="53" t="s">
        <v>120</v>
      </c>
      <c r="DKU72" s="53" t="s">
        <v>121</v>
      </c>
      <c r="DKV72" s="54">
        <v>8627</v>
      </c>
      <c r="DKW72" s="54"/>
      <c r="DKX72" s="55">
        <v>1295.54</v>
      </c>
      <c r="DKY72" s="56">
        <v>7331.46</v>
      </c>
      <c r="DKZ72" s="57"/>
      <c r="DLA72" s="52" t="s">
        <v>119</v>
      </c>
      <c r="DLB72" s="53" t="s">
        <v>120</v>
      </c>
      <c r="DLC72" s="53" t="s">
        <v>121</v>
      </c>
      <c r="DLD72" s="54">
        <v>8627</v>
      </c>
      <c r="DLE72" s="54"/>
      <c r="DLF72" s="55">
        <v>1295.54</v>
      </c>
      <c r="DLG72" s="56">
        <v>7331.46</v>
      </c>
      <c r="DLH72" s="57"/>
      <c r="DLI72" s="52" t="s">
        <v>119</v>
      </c>
      <c r="DLJ72" s="53" t="s">
        <v>120</v>
      </c>
      <c r="DLK72" s="53" t="s">
        <v>121</v>
      </c>
      <c r="DLL72" s="54">
        <v>8627</v>
      </c>
      <c r="DLM72" s="54"/>
      <c r="DLN72" s="55">
        <v>1295.54</v>
      </c>
      <c r="DLO72" s="56">
        <v>7331.46</v>
      </c>
      <c r="DLP72" s="57"/>
      <c r="DLQ72" s="52" t="s">
        <v>119</v>
      </c>
      <c r="DLR72" s="53" t="s">
        <v>120</v>
      </c>
      <c r="DLS72" s="53" t="s">
        <v>121</v>
      </c>
      <c r="DLT72" s="54">
        <v>8627</v>
      </c>
      <c r="DLU72" s="54"/>
      <c r="DLV72" s="55">
        <v>1295.54</v>
      </c>
      <c r="DLW72" s="56">
        <v>7331.46</v>
      </c>
      <c r="DLX72" s="57"/>
      <c r="DLY72" s="52" t="s">
        <v>119</v>
      </c>
      <c r="DLZ72" s="53" t="s">
        <v>120</v>
      </c>
      <c r="DMA72" s="53" t="s">
        <v>121</v>
      </c>
      <c r="DMB72" s="54">
        <v>8627</v>
      </c>
      <c r="DMC72" s="54"/>
      <c r="DMD72" s="55">
        <v>1295.54</v>
      </c>
      <c r="DME72" s="56">
        <v>7331.46</v>
      </c>
      <c r="DMF72" s="57"/>
      <c r="DMG72" s="52" t="s">
        <v>119</v>
      </c>
      <c r="DMH72" s="53" t="s">
        <v>120</v>
      </c>
      <c r="DMI72" s="53" t="s">
        <v>121</v>
      </c>
      <c r="DMJ72" s="54">
        <v>8627</v>
      </c>
      <c r="DMK72" s="54"/>
      <c r="DML72" s="55">
        <v>1295.54</v>
      </c>
      <c r="DMM72" s="56">
        <v>7331.46</v>
      </c>
      <c r="DMN72" s="57"/>
      <c r="DMO72" s="52" t="s">
        <v>119</v>
      </c>
      <c r="DMP72" s="53" t="s">
        <v>120</v>
      </c>
      <c r="DMQ72" s="53" t="s">
        <v>121</v>
      </c>
      <c r="DMR72" s="54">
        <v>8627</v>
      </c>
      <c r="DMS72" s="54"/>
      <c r="DMT72" s="55">
        <v>1295.54</v>
      </c>
      <c r="DMU72" s="56">
        <v>7331.46</v>
      </c>
      <c r="DMV72" s="57"/>
      <c r="DMW72" s="52" t="s">
        <v>119</v>
      </c>
      <c r="DMX72" s="53" t="s">
        <v>120</v>
      </c>
      <c r="DMY72" s="53" t="s">
        <v>121</v>
      </c>
      <c r="DMZ72" s="54">
        <v>8627</v>
      </c>
      <c r="DNA72" s="54"/>
      <c r="DNB72" s="55">
        <v>1295.54</v>
      </c>
      <c r="DNC72" s="56">
        <v>7331.46</v>
      </c>
      <c r="DND72" s="57"/>
      <c r="DNE72" s="52" t="s">
        <v>119</v>
      </c>
      <c r="DNF72" s="53" t="s">
        <v>120</v>
      </c>
      <c r="DNG72" s="53" t="s">
        <v>121</v>
      </c>
      <c r="DNH72" s="54">
        <v>8627</v>
      </c>
      <c r="DNI72" s="54"/>
      <c r="DNJ72" s="55">
        <v>1295.54</v>
      </c>
      <c r="DNK72" s="56">
        <v>7331.46</v>
      </c>
      <c r="DNL72" s="57"/>
      <c r="DNM72" s="52" t="s">
        <v>119</v>
      </c>
      <c r="DNN72" s="53" t="s">
        <v>120</v>
      </c>
      <c r="DNO72" s="53" t="s">
        <v>121</v>
      </c>
      <c r="DNP72" s="54">
        <v>8627</v>
      </c>
      <c r="DNQ72" s="54"/>
      <c r="DNR72" s="55">
        <v>1295.54</v>
      </c>
      <c r="DNS72" s="56">
        <v>7331.46</v>
      </c>
      <c r="DNT72" s="57"/>
      <c r="DNU72" s="52" t="s">
        <v>119</v>
      </c>
      <c r="DNV72" s="53" t="s">
        <v>120</v>
      </c>
      <c r="DNW72" s="53" t="s">
        <v>121</v>
      </c>
      <c r="DNX72" s="54">
        <v>8627</v>
      </c>
      <c r="DNY72" s="54"/>
      <c r="DNZ72" s="55">
        <v>1295.54</v>
      </c>
      <c r="DOA72" s="56">
        <v>7331.46</v>
      </c>
      <c r="DOB72" s="57"/>
      <c r="DOC72" s="52" t="s">
        <v>119</v>
      </c>
      <c r="DOD72" s="53" t="s">
        <v>120</v>
      </c>
      <c r="DOE72" s="53" t="s">
        <v>121</v>
      </c>
      <c r="DOF72" s="54">
        <v>8627</v>
      </c>
      <c r="DOG72" s="54"/>
      <c r="DOH72" s="55">
        <v>1295.54</v>
      </c>
      <c r="DOI72" s="56">
        <v>7331.46</v>
      </c>
      <c r="DOJ72" s="57"/>
      <c r="DOK72" s="52" t="s">
        <v>119</v>
      </c>
      <c r="DOL72" s="53" t="s">
        <v>120</v>
      </c>
      <c r="DOM72" s="53" t="s">
        <v>121</v>
      </c>
      <c r="DON72" s="54">
        <v>8627</v>
      </c>
      <c r="DOO72" s="54"/>
      <c r="DOP72" s="55">
        <v>1295.54</v>
      </c>
      <c r="DOQ72" s="56">
        <v>7331.46</v>
      </c>
      <c r="DOR72" s="57"/>
      <c r="DOS72" s="52" t="s">
        <v>119</v>
      </c>
      <c r="DOT72" s="53" t="s">
        <v>120</v>
      </c>
      <c r="DOU72" s="53" t="s">
        <v>121</v>
      </c>
      <c r="DOV72" s="54">
        <v>8627</v>
      </c>
      <c r="DOW72" s="54"/>
      <c r="DOX72" s="55">
        <v>1295.54</v>
      </c>
      <c r="DOY72" s="56">
        <v>7331.46</v>
      </c>
      <c r="DOZ72" s="57"/>
      <c r="DPA72" s="52" t="s">
        <v>119</v>
      </c>
      <c r="DPB72" s="53" t="s">
        <v>120</v>
      </c>
      <c r="DPC72" s="53" t="s">
        <v>121</v>
      </c>
      <c r="DPD72" s="54">
        <v>8627</v>
      </c>
      <c r="DPE72" s="54"/>
      <c r="DPF72" s="55">
        <v>1295.54</v>
      </c>
      <c r="DPG72" s="56">
        <v>7331.46</v>
      </c>
      <c r="DPH72" s="57"/>
      <c r="DPI72" s="52" t="s">
        <v>119</v>
      </c>
      <c r="DPJ72" s="53" t="s">
        <v>120</v>
      </c>
      <c r="DPK72" s="53" t="s">
        <v>121</v>
      </c>
      <c r="DPL72" s="54">
        <v>8627</v>
      </c>
      <c r="DPM72" s="54"/>
      <c r="DPN72" s="55">
        <v>1295.54</v>
      </c>
      <c r="DPO72" s="56">
        <v>7331.46</v>
      </c>
      <c r="DPP72" s="57"/>
      <c r="DPQ72" s="52" t="s">
        <v>119</v>
      </c>
      <c r="DPR72" s="53" t="s">
        <v>120</v>
      </c>
      <c r="DPS72" s="53" t="s">
        <v>121</v>
      </c>
      <c r="DPT72" s="54">
        <v>8627</v>
      </c>
      <c r="DPU72" s="54"/>
      <c r="DPV72" s="55">
        <v>1295.54</v>
      </c>
      <c r="DPW72" s="56">
        <v>7331.46</v>
      </c>
      <c r="DPX72" s="57"/>
      <c r="DPY72" s="52" t="s">
        <v>119</v>
      </c>
      <c r="DPZ72" s="53" t="s">
        <v>120</v>
      </c>
      <c r="DQA72" s="53" t="s">
        <v>121</v>
      </c>
      <c r="DQB72" s="54">
        <v>8627</v>
      </c>
      <c r="DQC72" s="54"/>
      <c r="DQD72" s="55">
        <v>1295.54</v>
      </c>
      <c r="DQE72" s="56">
        <v>7331.46</v>
      </c>
      <c r="DQF72" s="57"/>
      <c r="DQG72" s="52" t="s">
        <v>119</v>
      </c>
      <c r="DQH72" s="53" t="s">
        <v>120</v>
      </c>
      <c r="DQI72" s="53" t="s">
        <v>121</v>
      </c>
      <c r="DQJ72" s="54">
        <v>8627</v>
      </c>
      <c r="DQK72" s="54"/>
      <c r="DQL72" s="55">
        <v>1295.54</v>
      </c>
      <c r="DQM72" s="56">
        <v>7331.46</v>
      </c>
      <c r="DQN72" s="57"/>
      <c r="DQO72" s="52" t="s">
        <v>119</v>
      </c>
      <c r="DQP72" s="53" t="s">
        <v>120</v>
      </c>
      <c r="DQQ72" s="53" t="s">
        <v>121</v>
      </c>
      <c r="DQR72" s="54">
        <v>8627</v>
      </c>
      <c r="DQS72" s="54"/>
      <c r="DQT72" s="55">
        <v>1295.54</v>
      </c>
      <c r="DQU72" s="56">
        <v>7331.46</v>
      </c>
      <c r="DQV72" s="57"/>
      <c r="DQW72" s="52" t="s">
        <v>119</v>
      </c>
      <c r="DQX72" s="53" t="s">
        <v>120</v>
      </c>
      <c r="DQY72" s="53" t="s">
        <v>121</v>
      </c>
      <c r="DQZ72" s="54">
        <v>8627</v>
      </c>
      <c r="DRA72" s="54"/>
      <c r="DRB72" s="55">
        <v>1295.54</v>
      </c>
      <c r="DRC72" s="56">
        <v>7331.46</v>
      </c>
      <c r="DRD72" s="57"/>
      <c r="DRE72" s="52" t="s">
        <v>119</v>
      </c>
      <c r="DRF72" s="53" t="s">
        <v>120</v>
      </c>
      <c r="DRG72" s="53" t="s">
        <v>121</v>
      </c>
      <c r="DRH72" s="54">
        <v>8627</v>
      </c>
      <c r="DRI72" s="54"/>
      <c r="DRJ72" s="55">
        <v>1295.54</v>
      </c>
      <c r="DRK72" s="56">
        <v>7331.46</v>
      </c>
      <c r="DRL72" s="57"/>
      <c r="DRM72" s="52" t="s">
        <v>119</v>
      </c>
      <c r="DRN72" s="53" t="s">
        <v>120</v>
      </c>
      <c r="DRO72" s="53" t="s">
        <v>121</v>
      </c>
      <c r="DRP72" s="54">
        <v>8627</v>
      </c>
      <c r="DRQ72" s="54"/>
      <c r="DRR72" s="55">
        <v>1295.54</v>
      </c>
      <c r="DRS72" s="56">
        <v>7331.46</v>
      </c>
      <c r="DRT72" s="57"/>
      <c r="DRU72" s="52" t="s">
        <v>119</v>
      </c>
      <c r="DRV72" s="53" t="s">
        <v>120</v>
      </c>
      <c r="DRW72" s="53" t="s">
        <v>121</v>
      </c>
      <c r="DRX72" s="54">
        <v>8627</v>
      </c>
      <c r="DRY72" s="54"/>
      <c r="DRZ72" s="55">
        <v>1295.54</v>
      </c>
      <c r="DSA72" s="56">
        <v>7331.46</v>
      </c>
      <c r="DSB72" s="57"/>
      <c r="DSC72" s="52" t="s">
        <v>119</v>
      </c>
      <c r="DSD72" s="53" t="s">
        <v>120</v>
      </c>
      <c r="DSE72" s="53" t="s">
        <v>121</v>
      </c>
      <c r="DSF72" s="54">
        <v>8627</v>
      </c>
      <c r="DSG72" s="54"/>
      <c r="DSH72" s="55">
        <v>1295.54</v>
      </c>
      <c r="DSI72" s="56">
        <v>7331.46</v>
      </c>
      <c r="DSJ72" s="57"/>
      <c r="DSK72" s="52" t="s">
        <v>119</v>
      </c>
      <c r="DSL72" s="53" t="s">
        <v>120</v>
      </c>
      <c r="DSM72" s="53" t="s">
        <v>121</v>
      </c>
      <c r="DSN72" s="54">
        <v>8627</v>
      </c>
      <c r="DSO72" s="54"/>
      <c r="DSP72" s="55">
        <v>1295.54</v>
      </c>
      <c r="DSQ72" s="56">
        <v>7331.46</v>
      </c>
      <c r="DSR72" s="57"/>
      <c r="DSS72" s="52" t="s">
        <v>119</v>
      </c>
      <c r="DST72" s="53" t="s">
        <v>120</v>
      </c>
      <c r="DSU72" s="53" t="s">
        <v>121</v>
      </c>
      <c r="DSV72" s="54">
        <v>8627</v>
      </c>
      <c r="DSW72" s="54"/>
      <c r="DSX72" s="55">
        <v>1295.54</v>
      </c>
      <c r="DSY72" s="56">
        <v>7331.46</v>
      </c>
      <c r="DSZ72" s="57"/>
      <c r="DTA72" s="52" t="s">
        <v>119</v>
      </c>
      <c r="DTB72" s="53" t="s">
        <v>120</v>
      </c>
      <c r="DTC72" s="53" t="s">
        <v>121</v>
      </c>
      <c r="DTD72" s="54">
        <v>8627</v>
      </c>
      <c r="DTE72" s="54"/>
      <c r="DTF72" s="55">
        <v>1295.54</v>
      </c>
      <c r="DTG72" s="56">
        <v>7331.46</v>
      </c>
      <c r="DTH72" s="57"/>
      <c r="DTI72" s="52" t="s">
        <v>119</v>
      </c>
      <c r="DTJ72" s="53" t="s">
        <v>120</v>
      </c>
      <c r="DTK72" s="53" t="s">
        <v>121</v>
      </c>
      <c r="DTL72" s="54">
        <v>8627</v>
      </c>
      <c r="DTM72" s="54"/>
      <c r="DTN72" s="55">
        <v>1295.54</v>
      </c>
      <c r="DTO72" s="56">
        <v>7331.46</v>
      </c>
      <c r="DTP72" s="57"/>
      <c r="DTQ72" s="52" t="s">
        <v>119</v>
      </c>
      <c r="DTR72" s="53" t="s">
        <v>120</v>
      </c>
      <c r="DTS72" s="53" t="s">
        <v>121</v>
      </c>
      <c r="DTT72" s="54">
        <v>8627</v>
      </c>
      <c r="DTU72" s="54"/>
      <c r="DTV72" s="55">
        <v>1295.54</v>
      </c>
      <c r="DTW72" s="56">
        <v>7331.46</v>
      </c>
      <c r="DTX72" s="57"/>
      <c r="DTY72" s="52" t="s">
        <v>119</v>
      </c>
      <c r="DTZ72" s="53" t="s">
        <v>120</v>
      </c>
      <c r="DUA72" s="53" t="s">
        <v>121</v>
      </c>
      <c r="DUB72" s="54">
        <v>8627</v>
      </c>
      <c r="DUC72" s="54"/>
      <c r="DUD72" s="55">
        <v>1295.54</v>
      </c>
      <c r="DUE72" s="56">
        <v>7331.46</v>
      </c>
      <c r="DUF72" s="57"/>
      <c r="DUG72" s="52" t="s">
        <v>119</v>
      </c>
      <c r="DUH72" s="53" t="s">
        <v>120</v>
      </c>
      <c r="DUI72" s="53" t="s">
        <v>121</v>
      </c>
      <c r="DUJ72" s="54">
        <v>8627</v>
      </c>
      <c r="DUK72" s="54"/>
      <c r="DUL72" s="55">
        <v>1295.54</v>
      </c>
      <c r="DUM72" s="56">
        <v>7331.46</v>
      </c>
      <c r="DUN72" s="57"/>
      <c r="DUO72" s="52" t="s">
        <v>119</v>
      </c>
      <c r="DUP72" s="53" t="s">
        <v>120</v>
      </c>
      <c r="DUQ72" s="53" t="s">
        <v>121</v>
      </c>
      <c r="DUR72" s="54">
        <v>8627</v>
      </c>
      <c r="DUS72" s="54"/>
      <c r="DUT72" s="55">
        <v>1295.54</v>
      </c>
      <c r="DUU72" s="56">
        <v>7331.46</v>
      </c>
      <c r="DUV72" s="57"/>
      <c r="DUW72" s="52" t="s">
        <v>119</v>
      </c>
      <c r="DUX72" s="53" t="s">
        <v>120</v>
      </c>
      <c r="DUY72" s="53" t="s">
        <v>121</v>
      </c>
      <c r="DUZ72" s="54">
        <v>8627</v>
      </c>
      <c r="DVA72" s="54"/>
      <c r="DVB72" s="55">
        <v>1295.54</v>
      </c>
      <c r="DVC72" s="56">
        <v>7331.46</v>
      </c>
      <c r="DVD72" s="57"/>
      <c r="DVE72" s="52" t="s">
        <v>119</v>
      </c>
      <c r="DVF72" s="53" t="s">
        <v>120</v>
      </c>
      <c r="DVG72" s="53" t="s">
        <v>121</v>
      </c>
      <c r="DVH72" s="54">
        <v>8627</v>
      </c>
      <c r="DVI72" s="54"/>
      <c r="DVJ72" s="55">
        <v>1295.54</v>
      </c>
      <c r="DVK72" s="56">
        <v>7331.46</v>
      </c>
      <c r="DVL72" s="57"/>
      <c r="DVM72" s="52" t="s">
        <v>119</v>
      </c>
      <c r="DVN72" s="53" t="s">
        <v>120</v>
      </c>
      <c r="DVO72" s="53" t="s">
        <v>121</v>
      </c>
      <c r="DVP72" s="54">
        <v>8627</v>
      </c>
      <c r="DVQ72" s="54"/>
      <c r="DVR72" s="55">
        <v>1295.54</v>
      </c>
      <c r="DVS72" s="56">
        <v>7331.46</v>
      </c>
      <c r="DVT72" s="57"/>
      <c r="DVU72" s="52" t="s">
        <v>119</v>
      </c>
      <c r="DVV72" s="53" t="s">
        <v>120</v>
      </c>
      <c r="DVW72" s="53" t="s">
        <v>121</v>
      </c>
      <c r="DVX72" s="54">
        <v>8627</v>
      </c>
      <c r="DVY72" s="54"/>
      <c r="DVZ72" s="55">
        <v>1295.54</v>
      </c>
      <c r="DWA72" s="56">
        <v>7331.46</v>
      </c>
      <c r="DWB72" s="57"/>
      <c r="DWC72" s="52" t="s">
        <v>119</v>
      </c>
      <c r="DWD72" s="53" t="s">
        <v>120</v>
      </c>
      <c r="DWE72" s="53" t="s">
        <v>121</v>
      </c>
      <c r="DWF72" s="54">
        <v>8627</v>
      </c>
      <c r="DWG72" s="54"/>
      <c r="DWH72" s="55">
        <v>1295.54</v>
      </c>
      <c r="DWI72" s="56">
        <v>7331.46</v>
      </c>
      <c r="DWJ72" s="57"/>
      <c r="DWK72" s="52" t="s">
        <v>119</v>
      </c>
      <c r="DWL72" s="53" t="s">
        <v>120</v>
      </c>
      <c r="DWM72" s="53" t="s">
        <v>121</v>
      </c>
      <c r="DWN72" s="54">
        <v>8627</v>
      </c>
      <c r="DWO72" s="54"/>
      <c r="DWP72" s="55">
        <v>1295.54</v>
      </c>
      <c r="DWQ72" s="56">
        <v>7331.46</v>
      </c>
      <c r="DWR72" s="57"/>
      <c r="DWS72" s="52" t="s">
        <v>119</v>
      </c>
      <c r="DWT72" s="53" t="s">
        <v>120</v>
      </c>
      <c r="DWU72" s="53" t="s">
        <v>121</v>
      </c>
      <c r="DWV72" s="54">
        <v>8627</v>
      </c>
      <c r="DWW72" s="54"/>
      <c r="DWX72" s="55">
        <v>1295.54</v>
      </c>
      <c r="DWY72" s="56">
        <v>7331.46</v>
      </c>
      <c r="DWZ72" s="57"/>
      <c r="DXA72" s="52" t="s">
        <v>119</v>
      </c>
      <c r="DXB72" s="53" t="s">
        <v>120</v>
      </c>
      <c r="DXC72" s="53" t="s">
        <v>121</v>
      </c>
      <c r="DXD72" s="54">
        <v>8627</v>
      </c>
      <c r="DXE72" s="54"/>
      <c r="DXF72" s="55">
        <v>1295.54</v>
      </c>
      <c r="DXG72" s="56">
        <v>7331.46</v>
      </c>
      <c r="DXH72" s="57"/>
      <c r="DXI72" s="52" t="s">
        <v>119</v>
      </c>
      <c r="DXJ72" s="53" t="s">
        <v>120</v>
      </c>
      <c r="DXK72" s="53" t="s">
        <v>121</v>
      </c>
      <c r="DXL72" s="54">
        <v>8627</v>
      </c>
      <c r="DXM72" s="54"/>
      <c r="DXN72" s="55">
        <v>1295.54</v>
      </c>
      <c r="DXO72" s="56">
        <v>7331.46</v>
      </c>
      <c r="DXP72" s="57"/>
      <c r="DXQ72" s="52" t="s">
        <v>119</v>
      </c>
      <c r="DXR72" s="53" t="s">
        <v>120</v>
      </c>
      <c r="DXS72" s="53" t="s">
        <v>121</v>
      </c>
      <c r="DXT72" s="54">
        <v>8627</v>
      </c>
      <c r="DXU72" s="54"/>
      <c r="DXV72" s="55">
        <v>1295.54</v>
      </c>
      <c r="DXW72" s="56">
        <v>7331.46</v>
      </c>
      <c r="DXX72" s="57"/>
      <c r="DXY72" s="52" t="s">
        <v>119</v>
      </c>
      <c r="DXZ72" s="53" t="s">
        <v>120</v>
      </c>
      <c r="DYA72" s="53" t="s">
        <v>121</v>
      </c>
      <c r="DYB72" s="54">
        <v>8627</v>
      </c>
      <c r="DYC72" s="54"/>
      <c r="DYD72" s="55">
        <v>1295.54</v>
      </c>
      <c r="DYE72" s="56">
        <v>7331.46</v>
      </c>
      <c r="DYF72" s="57"/>
      <c r="DYG72" s="52" t="s">
        <v>119</v>
      </c>
      <c r="DYH72" s="53" t="s">
        <v>120</v>
      </c>
      <c r="DYI72" s="53" t="s">
        <v>121</v>
      </c>
      <c r="DYJ72" s="54">
        <v>8627</v>
      </c>
      <c r="DYK72" s="54"/>
      <c r="DYL72" s="55">
        <v>1295.54</v>
      </c>
      <c r="DYM72" s="56">
        <v>7331.46</v>
      </c>
      <c r="DYN72" s="57"/>
      <c r="DYO72" s="52" t="s">
        <v>119</v>
      </c>
      <c r="DYP72" s="53" t="s">
        <v>120</v>
      </c>
      <c r="DYQ72" s="53" t="s">
        <v>121</v>
      </c>
      <c r="DYR72" s="54">
        <v>8627</v>
      </c>
      <c r="DYS72" s="54"/>
      <c r="DYT72" s="55">
        <v>1295.54</v>
      </c>
      <c r="DYU72" s="56">
        <v>7331.46</v>
      </c>
      <c r="DYV72" s="57"/>
      <c r="DYW72" s="52" t="s">
        <v>119</v>
      </c>
      <c r="DYX72" s="53" t="s">
        <v>120</v>
      </c>
      <c r="DYY72" s="53" t="s">
        <v>121</v>
      </c>
      <c r="DYZ72" s="54">
        <v>8627</v>
      </c>
      <c r="DZA72" s="54"/>
      <c r="DZB72" s="55">
        <v>1295.54</v>
      </c>
      <c r="DZC72" s="56">
        <v>7331.46</v>
      </c>
      <c r="DZD72" s="57"/>
      <c r="DZE72" s="52" t="s">
        <v>119</v>
      </c>
      <c r="DZF72" s="53" t="s">
        <v>120</v>
      </c>
      <c r="DZG72" s="53" t="s">
        <v>121</v>
      </c>
      <c r="DZH72" s="54">
        <v>8627</v>
      </c>
      <c r="DZI72" s="54"/>
      <c r="DZJ72" s="55">
        <v>1295.54</v>
      </c>
      <c r="DZK72" s="56">
        <v>7331.46</v>
      </c>
      <c r="DZL72" s="57"/>
      <c r="DZM72" s="52" t="s">
        <v>119</v>
      </c>
      <c r="DZN72" s="53" t="s">
        <v>120</v>
      </c>
      <c r="DZO72" s="53" t="s">
        <v>121</v>
      </c>
      <c r="DZP72" s="54">
        <v>8627</v>
      </c>
      <c r="DZQ72" s="54"/>
      <c r="DZR72" s="55">
        <v>1295.54</v>
      </c>
      <c r="DZS72" s="56">
        <v>7331.46</v>
      </c>
      <c r="DZT72" s="57"/>
      <c r="DZU72" s="52" t="s">
        <v>119</v>
      </c>
      <c r="DZV72" s="53" t="s">
        <v>120</v>
      </c>
      <c r="DZW72" s="53" t="s">
        <v>121</v>
      </c>
      <c r="DZX72" s="54">
        <v>8627</v>
      </c>
      <c r="DZY72" s="54"/>
      <c r="DZZ72" s="55">
        <v>1295.54</v>
      </c>
      <c r="EAA72" s="56">
        <v>7331.46</v>
      </c>
      <c r="EAB72" s="57"/>
      <c r="EAC72" s="52" t="s">
        <v>119</v>
      </c>
      <c r="EAD72" s="53" t="s">
        <v>120</v>
      </c>
      <c r="EAE72" s="53" t="s">
        <v>121</v>
      </c>
      <c r="EAF72" s="54">
        <v>8627</v>
      </c>
      <c r="EAG72" s="54"/>
      <c r="EAH72" s="55">
        <v>1295.54</v>
      </c>
      <c r="EAI72" s="56">
        <v>7331.46</v>
      </c>
      <c r="EAJ72" s="57"/>
      <c r="EAK72" s="52" t="s">
        <v>119</v>
      </c>
      <c r="EAL72" s="53" t="s">
        <v>120</v>
      </c>
      <c r="EAM72" s="53" t="s">
        <v>121</v>
      </c>
      <c r="EAN72" s="54">
        <v>8627</v>
      </c>
      <c r="EAO72" s="54"/>
      <c r="EAP72" s="55">
        <v>1295.54</v>
      </c>
      <c r="EAQ72" s="56">
        <v>7331.46</v>
      </c>
      <c r="EAR72" s="57"/>
      <c r="EAS72" s="52" t="s">
        <v>119</v>
      </c>
      <c r="EAT72" s="53" t="s">
        <v>120</v>
      </c>
      <c r="EAU72" s="53" t="s">
        <v>121</v>
      </c>
      <c r="EAV72" s="54">
        <v>8627</v>
      </c>
      <c r="EAW72" s="54"/>
      <c r="EAX72" s="55">
        <v>1295.54</v>
      </c>
      <c r="EAY72" s="56">
        <v>7331.46</v>
      </c>
      <c r="EAZ72" s="57"/>
      <c r="EBA72" s="52" t="s">
        <v>119</v>
      </c>
      <c r="EBB72" s="53" t="s">
        <v>120</v>
      </c>
      <c r="EBC72" s="53" t="s">
        <v>121</v>
      </c>
      <c r="EBD72" s="54">
        <v>8627</v>
      </c>
      <c r="EBE72" s="54"/>
      <c r="EBF72" s="55">
        <v>1295.54</v>
      </c>
      <c r="EBG72" s="56">
        <v>7331.46</v>
      </c>
      <c r="EBH72" s="57"/>
      <c r="EBI72" s="52" t="s">
        <v>119</v>
      </c>
      <c r="EBJ72" s="53" t="s">
        <v>120</v>
      </c>
      <c r="EBK72" s="53" t="s">
        <v>121</v>
      </c>
      <c r="EBL72" s="54">
        <v>8627</v>
      </c>
      <c r="EBM72" s="54"/>
      <c r="EBN72" s="55">
        <v>1295.54</v>
      </c>
      <c r="EBO72" s="56">
        <v>7331.46</v>
      </c>
      <c r="EBP72" s="57"/>
      <c r="EBQ72" s="52" t="s">
        <v>119</v>
      </c>
      <c r="EBR72" s="53" t="s">
        <v>120</v>
      </c>
      <c r="EBS72" s="53" t="s">
        <v>121</v>
      </c>
      <c r="EBT72" s="54">
        <v>8627</v>
      </c>
      <c r="EBU72" s="54"/>
      <c r="EBV72" s="55">
        <v>1295.54</v>
      </c>
      <c r="EBW72" s="56">
        <v>7331.46</v>
      </c>
      <c r="EBX72" s="57"/>
      <c r="EBY72" s="52" t="s">
        <v>119</v>
      </c>
      <c r="EBZ72" s="53" t="s">
        <v>120</v>
      </c>
      <c r="ECA72" s="53" t="s">
        <v>121</v>
      </c>
      <c r="ECB72" s="54">
        <v>8627</v>
      </c>
      <c r="ECC72" s="54"/>
      <c r="ECD72" s="55">
        <v>1295.54</v>
      </c>
      <c r="ECE72" s="56">
        <v>7331.46</v>
      </c>
      <c r="ECF72" s="57"/>
      <c r="ECG72" s="52" t="s">
        <v>119</v>
      </c>
      <c r="ECH72" s="53" t="s">
        <v>120</v>
      </c>
      <c r="ECI72" s="53" t="s">
        <v>121</v>
      </c>
      <c r="ECJ72" s="54">
        <v>8627</v>
      </c>
      <c r="ECK72" s="54"/>
      <c r="ECL72" s="55">
        <v>1295.54</v>
      </c>
      <c r="ECM72" s="56">
        <v>7331.46</v>
      </c>
      <c r="ECN72" s="57"/>
      <c r="ECO72" s="52" t="s">
        <v>119</v>
      </c>
      <c r="ECP72" s="53" t="s">
        <v>120</v>
      </c>
      <c r="ECQ72" s="53" t="s">
        <v>121</v>
      </c>
      <c r="ECR72" s="54">
        <v>8627</v>
      </c>
      <c r="ECS72" s="54"/>
      <c r="ECT72" s="55">
        <v>1295.54</v>
      </c>
      <c r="ECU72" s="56">
        <v>7331.46</v>
      </c>
      <c r="ECV72" s="57"/>
      <c r="ECW72" s="52" t="s">
        <v>119</v>
      </c>
      <c r="ECX72" s="53" t="s">
        <v>120</v>
      </c>
      <c r="ECY72" s="53" t="s">
        <v>121</v>
      </c>
      <c r="ECZ72" s="54">
        <v>8627</v>
      </c>
      <c r="EDA72" s="54"/>
      <c r="EDB72" s="55">
        <v>1295.54</v>
      </c>
      <c r="EDC72" s="56">
        <v>7331.46</v>
      </c>
      <c r="EDD72" s="57"/>
      <c r="EDE72" s="52" t="s">
        <v>119</v>
      </c>
      <c r="EDF72" s="53" t="s">
        <v>120</v>
      </c>
      <c r="EDG72" s="53" t="s">
        <v>121</v>
      </c>
      <c r="EDH72" s="54">
        <v>8627</v>
      </c>
      <c r="EDI72" s="54"/>
      <c r="EDJ72" s="55">
        <v>1295.54</v>
      </c>
      <c r="EDK72" s="56">
        <v>7331.46</v>
      </c>
      <c r="EDL72" s="57"/>
      <c r="EDM72" s="52" t="s">
        <v>119</v>
      </c>
      <c r="EDN72" s="53" t="s">
        <v>120</v>
      </c>
      <c r="EDO72" s="53" t="s">
        <v>121</v>
      </c>
      <c r="EDP72" s="54">
        <v>8627</v>
      </c>
      <c r="EDQ72" s="54"/>
      <c r="EDR72" s="55">
        <v>1295.54</v>
      </c>
      <c r="EDS72" s="56">
        <v>7331.46</v>
      </c>
      <c r="EDT72" s="57"/>
      <c r="EDU72" s="52" t="s">
        <v>119</v>
      </c>
      <c r="EDV72" s="53" t="s">
        <v>120</v>
      </c>
      <c r="EDW72" s="53" t="s">
        <v>121</v>
      </c>
      <c r="EDX72" s="54">
        <v>8627</v>
      </c>
      <c r="EDY72" s="54"/>
      <c r="EDZ72" s="55">
        <v>1295.54</v>
      </c>
      <c r="EEA72" s="56">
        <v>7331.46</v>
      </c>
      <c r="EEB72" s="57"/>
      <c r="EEC72" s="52" t="s">
        <v>119</v>
      </c>
      <c r="EED72" s="53" t="s">
        <v>120</v>
      </c>
      <c r="EEE72" s="53" t="s">
        <v>121</v>
      </c>
      <c r="EEF72" s="54">
        <v>8627</v>
      </c>
      <c r="EEG72" s="54"/>
      <c r="EEH72" s="55">
        <v>1295.54</v>
      </c>
      <c r="EEI72" s="56">
        <v>7331.46</v>
      </c>
      <c r="EEJ72" s="57"/>
      <c r="EEK72" s="52" t="s">
        <v>119</v>
      </c>
      <c r="EEL72" s="53" t="s">
        <v>120</v>
      </c>
      <c r="EEM72" s="53" t="s">
        <v>121</v>
      </c>
      <c r="EEN72" s="54">
        <v>8627</v>
      </c>
      <c r="EEO72" s="54"/>
      <c r="EEP72" s="55">
        <v>1295.54</v>
      </c>
      <c r="EEQ72" s="56">
        <v>7331.46</v>
      </c>
      <c r="EER72" s="57"/>
      <c r="EES72" s="52" t="s">
        <v>119</v>
      </c>
      <c r="EET72" s="53" t="s">
        <v>120</v>
      </c>
      <c r="EEU72" s="53" t="s">
        <v>121</v>
      </c>
      <c r="EEV72" s="54">
        <v>8627</v>
      </c>
      <c r="EEW72" s="54"/>
      <c r="EEX72" s="55">
        <v>1295.54</v>
      </c>
      <c r="EEY72" s="56">
        <v>7331.46</v>
      </c>
      <c r="EEZ72" s="57"/>
      <c r="EFA72" s="52" t="s">
        <v>119</v>
      </c>
      <c r="EFB72" s="53" t="s">
        <v>120</v>
      </c>
      <c r="EFC72" s="53" t="s">
        <v>121</v>
      </c>
      <c r="EFD72" s="54">
        <v>8627</v>
      </c>
      <c r="EFE72" s="54"/>
      <c r="EFF72" s="55">
        <v>1295.54</v>
      </c>
      <c r="EFG72" s="56">
        <v>7331.46</v>
      </c>
      <c r="EFH72" s="57"/>
      <c r="EFI72" s="52" t="s">
        <v>119</v>
      </c>
      <c r="EFJ72" s="53" t="s">
        <v>120</v>
      </c>
      <c r="EFK72" s="53" t="s">
        <v>121</v>
      </c>
      <c r="EFL72" s="54">
        <v>8627</v>
      </c>
      <c r="EFM72" s="54"/>
      <c r="EFN72" s="55">
        <v>1295.54</v>
      </c>
      <c r="EFO72" s="56">
        <v>7331.46</v>
      </c>
      <c r="EFP72" s="57"/>
      <c r="EFQ72" s="52" t="s">
        <v>119</v>
      </c>
      <c r="EFR72" s="53" t="s">
        <v>120</v>
      </c>
      <c r="EFS72" s="53" t="s">
        <v>121</v>
      </c>
      <c r="EFT72" s="54">
        <v>8627</v>
      </c>
      <c r="EFU72" s="54"/>
      <c r="EFV72" s="55">
        <v>1295.54</v>
      </c>
      <c r="EFW72" s="56">
        <v>7331.46</v>
      </c>
      <c r="EFX72" s="57"/>
      <c r="EFY72" s="52" t="s">
        <v>119</v>
      </c>
      <c r="EFZ72" s="53" t="s">
        <v>120</v>
      </c>
      <c r="EGA72" s="53" t="s">
        <v>121</v>
      </c>
      <c r="EGB72" s="54">
        <v>8627</v>
      </c>
      <c r="EGC72" s="54"/>
      <c r="EGD72" s="55">
        <v>1295.54</v>
      </c>
      <c r="EGE72" s="56">
        <v>7331.46</v>
      </c>
      <c r="EGF72" s="57"/>
      <c r="EGG72" s="52" t="s">
        <v>119</v>
      </c>
      <c r="EGH72" s="53" t="s">
        <v>120</v>
      </c>
      <c r="EGI72" s="53" t="s">
        <v>121</v>
      </c>
      <c r="EGJ72" s="54">
        <v>8627</v>
      </c>
      <c r="EGK72" s="54"/>
      <c r="EGL72" s="55">
        <v>1295.54</v>
      </c>
      <c r="EGM72" s="56">
        <v>7331.46</v>
      </c>
      <c r="EGN72" s="57"/>
      <c r="EGO72" s="52" t="s">
        <v>119</v>
      </c>
      <c r="EGP72" s="53" t="s">
        <v>120</v>
      </c>
      <c r="EGQ72" s="53" t="s">
        <v>121</v>
      </c>
      <c r="EGR72" s="54">
        <v>8627</v>
      </c>
      <c r="EGS72" s="54"/>
      <c r="EGT72" s="55">
        <v>1295.54</v>
      </c>
      <c r="EGU72" s="56">
        <v>7331.46</v>
      </c>
      <c r="EGV72" s="57"/>
      <c r="EGW72" s="52" t="s">
        <v>119</v>
      </c>
      <c r="EGX72" s="53" t="s">
        <v>120</v>
      </c>
      <c r="EGY72" s="53" t="s">
        <v>121</v>
      </c>
      <c r="EGZ72" s="54">
        <v>8627</v>
      </c>
      <c r="EHA72" s="54"/>
      <c r="EHB72" s="55">
        <v>1295.54</v>
      </c>
      <c r="EHC72" s="56">
        <v>7331.46</v>
      </c>
      <c r="EHD72" s="57"/>
      <c r="EHE72" s="52" t="s">
        <v>119</v>
      </c>
      <c r="EHF72" s="53" t="s">
        <v>120</v>
      </c>
      <c r="EHG72" s="53" t="s">
        <v>121</v>
      </c>
      <c r="EHH72" s="54">
        <v>8627</v>
      </c>
      <c r="EHI72" s="54"/>
      <c r="EHJ72" s="55">
        <v>1295.54</v>
      </c>
      <c r="EHK72" s="56">
        <v>7331.46</v>
      </c>
      <c r="EHL72" s="57"/>
      <c r="EHM72" s="52" t="s">
        <v>119</v>
      </c>
      <c r="EHN72" s="53" t="s">
        <v>120</v>
      </c>
      <c r="EHO72" s="53" t="s">
        <v>121</v>
      </c>
      <c r="EHP72" s="54">
        <v>8627</v>
      </c>
      <c r="EHQ72" s="54"/>
      <c r="EHR72" s="55">
        <v>1295.54</v>
      </c>
      <c r="EHS72" s="56">
        <v>7331.46</v>
      </c>
      <c r="EHT72" s="57"/>
      <c r="EHU72" s="52" t="s">
        <v>119</v>
      </c>
      <c r="EHV72" s="53" t="s">
        <v>120</v>
      </c>
      <c r="EHW72" s="53" t="s">
        <v>121</v>
      </c>
      <c r="EHX72" s="54">
        <v>8627</v>
      </c>
      <c r="EHY72" s="54"/>
      <c r="EHZ72" s="55">
        <v>1295.54</v>
      </c>
      <c r="EIA72" s="56">
        <v>7331.46</v>
      </c>
      <c r="EIB72" s="57"/>
      <c r="EIC72" s="52" t="s">
        <v>119</v>
      </c>
      <c r="EID72" s="53" t="s">
        <v>120</v>
      </c>
      <c r="EIE72" s="53" t="s">
        <v>121</v>
      </c>
      <c r="EIF72" s="54">
        <v>8627</v>
      </c>
      <c r="EIG72" s="54"/>
      <c r="EIH72" s="55">
        <v>1295.54</v>
      </c>
      <c r="EII72" s="56">
        <v>7331.46</v>
      </c>
      <c r="EIJ72" s="57"/>
      <c r="EIK72" s="52" t="s">
        <v>119</v>
      </c>
      <c r="EIL72" s="53" t="s">
        <v>120</v>
      </c>
      <c r="EIM72" s="53" t="s">
        <v>121</v>
      </c>
      <c r="EIN72" s="54">
        <v>8627</v>
      </c>
      <c r="EIO72" s="54"/>
      <c r="EIP72" s="55">
        <v>1295.54</v>
      </c>
      <c r="EIQ72" s="56">
        <v>7331.46</v>
      </c>
      <c r="EIR72" s="57"/>
      <c r="EIS72" s="52" t="s">
        <v>119</v>
      </c>
      <c r="EIT72" s="53" t="s">
        <v>120</v>
      </c>
      <c r="EIU72" s="53" t="s">
        <v>121</v>
      </c>
      <c r="EIV72" s="54">
        <v>8627</v>
      </c>
      <c r="EIW72" s="54"/>
      <c r="EIX72" s="55">
        <v>1295.54</v>
      </c>
      <c r="EIY72" s="56">
        <v>7331.46</v>
      </c>
      <c r="EIZ72" s="57"/>
      <c r="EJA72" s="52" t="s">
        <v>119</v>
      </c>
      <c r="EJB72" s="53" t="s">
        <v>120</v>
      </c>
      <c r="EJC72" s="53" t="s">
        <v>121</v>
      </c>
      <c r="EJD72" s="54">
        <v>8627</v>
      </c>
      <c r="EJE72" s="54"/>
      <c r="EJF72" s="55">
        <v>1295.54</v>
      </c>
      <c r="EJG72" s="56">
        <v>7331.46</v>
      </c>
      <c r="EJH72" s="57"/>
      <c r="EJI72" s="52" t="s">
        <v>119</v>
      </c>
      <c r="EJJ72" s="53" t="s">
        <v>120</v>
      </c>
      <c r="EJK72" s="53" t="s">
        <v>121</v>
      </c>
      <c r="EJL72" s="54">
        <v>8627</v>
      </c>
      <c r="EJM72" s="54"/>
      <c r="EJN72" s="55">
        <v>1295.54</v>
      </c>
      <c r="EJO72" s="56">
        <v>7331.46</v>
      </c>
      <c r="EJP72" s="57"/>
      <c r="EJQ72" s="52" t="s">
        <v>119</v>
      </c>
      <c r="EJR72" s="53" t="s">
        <v>120</v>
      </c>
      <c r="EJS72" s="53" t="s">
        <v>121</v>
      </c>
      <c r="EJT72" s="54">
        <v>8627</v>
      </c>
      <c r="EJU72" s="54"/>
      <c r="EJV72" s="55">
        <v>1295.54</v>
      </c>
      <c r="EJW72" s="56">
        <v>7331.46</v>
      </c>
      <c r="EJX72" s="57"/>
      <c r="EJY72" s="52" t="s">
        <v>119</v>
      </c>
      <c r="EJZ72" s="53" t="s">
        <v>120</v>
      </c>
      <c r="EKA72" s="53" t="s">
        <v>121</v>
      </c>
      <c r="EKB72" s="54">
        <v>8627</v>
      </c>
      <c r="EKC72" s="54"/>
      <c r="EKD72" s="55">
        <v>1295.54</v>
      </c>
      <c r="EKE72" s="56">
        <v>7331.46</v>
      </c>
      <c r="EKF72" s="57"/>
      <c r="EKG72" s="52" t="s">
        <v>119</v>
      </c>
      <c r="EKH72" s="53" t="s">
        <v>120</v>
      </c>
      <c r="EKI72" s="53" t="s">
        <v>121</v>
      </c>
      <c r="EKJ72" s="54">
        <v>8627</v>
      </c>
      <c r="EKK72" s="54"/>
      <c r="EKL72" s="55">
        <v>1295.54</v>
      </c>
      <c r="EKM72" s="56">
        <v>7331.46</v>
      </c>
      <c r="EKN72" s="57"/>
      <c r="EKO72" s="52" t="s">
        <v>119</v>
      </c>
      <c r="EKP72" s="53" t="s">
        <v>120</v>
      </c>
      <c r="EKQ72" s="53" t="s">
        <v>121</v>
      </c>
      <c r="EKR72" s="54">
        <v>8627</v>
      </c>
      <c r="EKS72" s="54"/>
      <c r="EKT72" s="55">
        <v>1295.54</v>
      </c>
      <c r="EKU72" s="56">
        <v>7331.46</v>
      </c>
      <c r="EKV72" s="57"/>
      <c r="EKW72" s="52" t="s">
        <v>119</v>
      </c>
      <c r="EKX72" s="53" t="s">
        <v>120</v>
      </c>
      <c r="EKY72" s="53" t="s">
        <v>121</v>
      </c>
      <c r="EKZ72" s="54">
        <v>8627</v>
      </c>
      <c r="ELA72" s="54"/>
      <c r="ELB72" s="55">
        <v>1295.54</v>
      </c>
      <c r="ELC72" s="56">
        <v>7331.46</v>
      </c>
      <c r="ELD72" s="57"/>
      <c r="ELE72" s="52" t="s">
        <v>119</v>
      </c>
      <c r="ELF72" s="53" t="s">
        <v>120</v>
      </c>
      <c r="ELG72" s="53" t="s">
        <v>121</v>
      </c>
      <c r="ELH72" s="54">
        <v>8627</v>
      </c>
      <c r="ELI72" s="54"/>
      <c r="ELJ72" s="55">
        <v>1295.54</v>
      </c>
      <c r="ELK72" s="56">
        <v>7331.46</v>
      </c>
      <c r="ELL72" s="57"/>
      <c r="ELM72" s="52" t="s">
        <v>119</v>
      </c>
      <c r="ELN72" s="53" t="s">
        <v>120</v>
      </c>
      <c r="ELO72" s="53" t="s">
        <v>121</v>
      </c>
      <c r="ELP72" s="54">
        <v>8627</v>
      </c>
      <c r="ELQ72" s="54"/>
      <c r="ELR72" s="55">
        <v>1295.54</v>
      </c>
      <c r="ELS72" s="56">
        <v>7331.46</v>
      </c>
      <c r="ELT72" s="57"/>
      <c r="ELU72" s="52" t="s">
        <v>119</v>
      </c>
      <c r="ELV72" s="53" t="s">
        <v>120</v>
      </c>
      <c r="ELW72" s="53" t="s">
        <v>121</v>
      </c>
      <c r="ELX72" s="54">
        <v>8627</v>
      </c>
      <c r="ELY72" s="54"/>
      <c r="ELZ72" s="55">
        <v>1295.54</v>
      </c>
      <c r="EMA72" s="56">
        <v>7331.46</v>
      </c>
      <c r="EMB72" s="57"/>
      <c r="EMC72" s="52" t="s">
        <v>119</v>
      </c>
      <c r="EMD72" s="53" t="s">
        <v>120</v>
      </c>
      <c r="EME72" s="53" t="s">
        <v>121</v>
      </c>
      <c r="EMF72" s="54">
        <v>8627</v>
      </c>
      <c r="EMG72" s="54"/>
      <c r="EMH72" s="55">
        <v>1295.54</v>
      </c>
      <c r="EMI72" s="56">
        <v>7331.46</v>
      </c>
      <c r="EMJ72" s="57"/>
      <c r="EMK72" s="52" t="s">
        <v>119</v>
      </c>
      <c r="EML72" s="53" t="s">
        <v>120</v>
      </c>
      <c r="EMM72" s="53" t="s">
        <v>121</v>
      </c>
      <c r="EMN72" s="54">
        <v>8627</v>
      </c>
      <c r="EMO72" s="54"/>
      <c r="EMP72" s="55">
        <v>1295.54</v>
      </c>
      <c r="EMQ72" s="56">
        <v>7331.46</v>
      </c>
      <c r="EMR72" s="57"/>
      <c r="EMS72" s="52" t="s">
        <v>119</v>
      </c>
      <c r="EMT72" s="53" t="s">
        <v>120</v>
      </c>
      <c r="EMU72" s="53" t="s">
        <v>121</v>
      </c>
      <c r="EMV72" s="54">
        <v>8627</v>
      </c>
      <c r="EMW72" s="54"/>
      <c r="EMX72" s="55">
        <v>1295.54</v>
      </c>
      <c r="EMY72" s="56">
        <v>7331.46</v>
      </c>
      <c r="EMZ72" s="57"/>
      <c r="ENA72" s="52" t="s">
        <v>119</v>
      </c>
      <c r="ENB72" s="53" t="s">
        <v>120</v>
      </c>
      <c r="ENC72" s="53" t="s">
        <v>121</v>
      </c>
      <c r="END72" s="54">
        <v>8627</v>
      </c>
      <c r="ENE72" s="54"/>
      <c r="ENF72" s="55">
        <v>1295.54</v>
      </c>
      <c r="ENG72" s="56">
        <v>7331.46</v>
      </c>
      <c r="ENH72" s="57"/>
      <c r="ENI72" s="52" t="s">
        <v>119</v>
      </c>
      <c r="ENJ72" s="53" t="s">
        <v>120</v>
      </c>
      <c r="ENK72" s="53" t="s">
        <v>121</v>
      </c>
      <c r="ENL72" s="54">
        <v>8627</v>
      </c>
      <c r="ENM72" s="54"/>
      <c r="ENN72" s="55">
        <v>1295.54</v>
      </c>
      <c r="ENO72" s="56">
        <v>7331.46</v>
      </c>
      <c r="ENP72" s="57"/>
      <c r="ENQ72" s="52" t="s">
        <v>119</v>
      </c>
      <c r="ENR72" s="53" t="s">
        <v>120</v>
      </c>
      <c r="ENS72" s="53" t="s">
        <v>121</v>
      </c>
      <c r="ENT72" s="54">
        <v>8627</v>
      </c>
      <c r="ENU72" s="54"/>
      <c r="ENV72" s="55">
        <v>1295.54</v>
      </c>
      <c r="ENW72" s="56">
        <v>7331.46</v>
      </c>
      <c r="ENX72" s="57"/>
      <c r="ENY72" s="52" t="s">
        <v>119</v>
      </c>
      <c r="ENZ72" s="53" t="s">
        <v>120</v>
      </c>
      <c r="EOA72" s="53" t="s">
        <v>121</v>
      </c>
      <c r="EOB72" s="54">
        <v>8627</v>
      </c>
      <c r="EOC72" s="54"/>
      <c r="EOD72" s="55">
        <v>1295.54</v>
      </c>
      <c r="EOE72" s="56">
        <v>7331.46</v>
      </c>
      <c r="EOF72" s="57"/>
      <c r="EOG72" s="52" t="s">
        <v>119</v>
      </c>
      <c r="EOH72" s="53" t="s">
        <v>120</v>
      </c>
      <c r="EOI72" s="53" t="s">
        <v>121</v>
      </c>
      <c r="EOJ72" s="54">
        <v>8627</v>
      </c>
      <c r="EOK72" s="54"/>
      <c r="EOL72" s="55">
        <v>1295.54</v>
      </c>
      <c r="EOM72" s="56">
        <v>7331.46</v>
      </c>
      <c r="EON72" s="57"/>
      <c r="EOO72" s="52" t="s">
        <v>119</v>
      </c>
      <c r="EOP72" s="53" t="s">
        <v>120</v>
      </c>
      <c r="EOQ72" s="53" t="s">
        <v>121</v>
      </c>
      <c r="EOR72" s="54">
        <v>8627</v>
      </c>
      <c r="EOS72" s="54"/>
      <c r="EOT72" s="55">
        <v>1295.54</v>
      </c>
      <c r="EOU72" s="56">
        <v>7331.46</v>
      </c>
      <c r="EOV72" s="57"/>
      <c r="EOW72" s="52" t="s">
        <v>119</v>
      </c>
      <c r="EOX72" s="53" t="s">
        <v>120</v>
      </c>
      <c r="EOY72" s="53" t="s">
        <v>121</v>
      </c>
      <c r="EOZ72" s="54">
        <v>8627</v>
      </c>
      <c r="EPA72" s="54"/>
      <c r="EPB72" s="55">
        <v>1295.54</v>
      </c>
      <c r="EPC72" s="56">
        <v>7331.46</v>
      </c>
      <c r="EPD72" s="57"/>
      <c r="EPE72" s="52" t="s">
        <v>119</v>
      </c>
      <c r="EPF72" s="53" t="s">
        <v>120</v>
      </c>
      <c r="EPG72" s="53" t="s">
        <v>121</v>
      </c>
      <c r="EPH72" s="54">
        <v>8627</v>
      </c>
      <c r="EPI72" s="54"/>
      <c r="EPJ72" s="55">
        <v>1295.54</v>
      </c>
      <c r="EPK72" s="56">
        <v>7331.46</v>
      </c>
      <c r="EPL72" s="57"/>
      <c r="EPM72" s="52" t="s">
        <v>119</v>
      </c>
      <c r="EPN72" s="53" t="s">
        <v>120</v>
      </c>
      <c r="EPO72" s="53" t="s">
        <v>121</v>
      </c>
      <c r="EPP72" s="54">
        <v>8627</v>
      </c>
      <c r="EPQ72" s="54"/>
      <c r="EPR72" s="55">
        <v>1295.54</v>
      </c>
      <c r="EPS72" s="56">
        <v>7331.46</v>
      </c>
      <c r="EPT72" s="57"/>
      <c r="EPU72" s="52" t="s">
        <v>119</v>
      </c>
      <c r="EPV72" s="53" t="s">
        <v>120</v>
      </c>
      <c r="EPW72" s="53" t="s">
        <v>121</v>
      </c>
      <c r="EPX72" s="54">
        <v>8627</v>
      </c>
      <c r="EPY72" s="54"/>
      <c r="EPZ72" s="55">
        <v>1295.54</v>
      </c>
      <c r="EQA72" s="56">
        <v>7331.46</v>
      </c>
      <c r="EQB72" s="57"/>
      <c r="EQC72" s="52" t="s">
        <v>119</v>
      </c>
      <c r="EQD72" s="53" t="s">
        <v>120</v>
      </c>
      <c r="EQE72" s="53" t="s">
        <v>121</v>
      </c>
      <c r="EQF72" s="54">
        <v>8627</v>
      </c>
      <c r="EQG72" s="54"/>
      <c r="EQH72" s="55">
        <v>1295.54</v>
      </c>
      <c r="EQI72" s="56">
        <v>7331.46</v>
      </c>
      <c r="EQJ72" s="57"/>
      <c r="EQK72" s="52" t="s">
        <v>119</v>
      </c>
      <c r="EQL72" s="53" t="s">
        <v>120</v>
      </c>
      <c r="EQM72" s="53" t="s">
        <v>121</v>
      </c>
      <c r="EQN72" s="54">
        <v>8627</v>
      </c>
      <c r="EQO72" s="54"/>
      <c r="EQP72" s="55">
        <v>1295.54</v>
      </c>
      <c r="EQQ72" s="56">
        <v>7331.46</v>
      </c>
      <c r="EQR72" s="57"/>
      <c r="EQS72" s="52" t="s">
        <v>119</v>
      </c>
      <c r="EQT72" s="53" t="s">
        <v>120</v>
      </c>
      <c r="EQU72" s="53" t="s">
        <v>121</v>
      </c>
      <c r="EQV72" s="54">
        <v>8627</v>
      </c>
      <c r="EQW72" s="54"/>
      <c r="EQX72" s="55">
        <v>1295.54</v>
      </c>
      <c r="EQY72" s="56">
        <v>7331.46</v>
      </c>
      <c r="EQZ72" s="57"/>
      <c r="ERA72" s="52" t="s">
        <v>119</v>
      </c>
      <c r="ERB72" s="53" t="s">
        <v>120</v>
      </c>
      <c r="ERC72" s="53" t="s">
        <v>121</v>
      </c>
      <c r="ERD72" s="54">
        <v>8627</v>
      </c>
      <c r="ERE72" s="54"/>
      <c r="ERF72" s="55">
        <v>1295.54</v>
      </c>
      <c r="ERG72" s="56">
        <v>7331.46</v>
      </c>
      <c r="ERH72" s="57"/>
      <c r="ERI72" s="52" t="s">
        <v>119</v>
      </c>
      <c r="ERJ72" s="53" t="s">
        <v>120</v>
      </c>
      <c r="ERK72" s="53" t="s">
        <v>121</v>
      </c>
      <c r="ERL72" s="54">
        <v>8627</v>
      </c>
      <c r="ERM72" s="54"/>
      <c r="ERN72" s="55">
        <v>1295.54</v>
      </c>
      <c r="ERO72" s="56">
        <v>7331.46</v>
      </c>
      <c r="ERP72" s="57"/>
      <c r="ERQ72" s="52" t="s">
        <v>119</v>
      </c>
      <c r="ERR72" s="53" t="s">
        <v>120</v>
      </c>
      <c r="ERS72" s="53" t="s">
        <v>121</v>
      </c>
      <c r="ERT72" s="54">
        <v>8627</v>
      </c>
      <c r="ERU72" s="54"/>
      <c r="ERV72" s="55">
        <v>1295.54</v>
      </c>
      <c r="ERW72" s="56">
        <v>7331.46</v>
      </c>
      <c r="ERX72" s="57"/>
      <c r="ERY72" s="52" t="s">
        <v>119</v>
      </c>
      <c r="ERZ72" s="53" t="s">
        <v>120</v>
      </c>
      <c r="ESA72" s="53" t="s">
        <v>121</v>
      </c>
      <c r="ESB72" s="54">
        <v>8627</v>
      </c>
      <c r="ESC72" s="54"/>
      <c r="ESD72" s="55">
        <v>1295.54</v>
      </c>
      <c r="ESE72" s="56">
        <v>7331.46</v>
      </c>
      <c r="ESF72" s="57"/>
      <c r="ESG72" s="52" t="s">
        <v>119</v>
      </c>
      <c r="ESH72" s="53" t="s">
        <v>120</v>
      </c>
      <c r="ESI72" s="53" t="s">
        <v>121</v>
      </c>
      <c r="ESJ72" s="54">
        <v>8627</v>
      </c>
      <c r="ESK72" s="54"/>
      <c r="ESL72" s="55">
        <v>1295.54</v>
      </c>
      <c r="ESM72" s="56">
        <v>7331.46</v>
      </c>
      <c r="ESN72" s="57"/>
      <c r="ESO72" s="52" t="s">
        <v>119</v>
      </c>
      <c r="ESP72" s="53" t="s">
        <v>120</v>
      </c>
      <c r="ESQ72" s="53" t="s">
        <v>121</v>
      </c>
      <c r="ESR72" s="54">
        <v>8627</v>
      </c>
      <c r="ESS72" s="54"/>
      <c r="EST72" s="55">
        <v>1295.54</v>
      </c>
      <c r="ESU72" s="56">
        <v>7331.46</v>
      </c>
      <c r="ESV72" s="57"/>
      <c r="ESW72" s="52" t="s">
        <v>119</v>
      </c>
      <c r="ESX72" s="53" t="s">
        <v>120</v>
      </c>
      <c r="ESY72" s="53" t="s">
        <v>121</v>
      </c>
      <c r="ESZ72" s="54">
        <v>8627</v>
      </c>
      <c r="ETA72" s="54"/>
      <c r="ETB72" s="55">
        <v>1295.54</v>
      </c>
      <c r="ETC72" s="56">
        <v>7331.46</v>
      </c>
      <c r="ETD72" s="57"/>
      <c r="ETE72" s="52" t="s">
        <v>119</v>
      </c>
      <c r="ETF72" s="53" t="s">
        <v>120</v>
      </c>
      <c r="ETG72" s="53" t="s">
        <v>121</v>
      </c>
      <c r="ETH72" s="54">
        <v>8627</v>
      </c>
      <c r="ETI72" s="54"/>
      <c r="ETJ72" s="55">
        <v>1295.54</v>
      </c>
      <c r="ETK72" s="56">
        <v>7331.46</v>
      </c>
      <c r="ETL72" s="57"/>
      <c r="ETM72" s="52" t="s">
        <v>119</v>
      </c>
      <c r="ETN72" s="53" t="s">
        <v>120</v>
      </c>
      <c r="ETO72" s="53" t="s">
        <v>121</v>
      </c>
      <c r="ETP72" s="54">
        <v>8627</v>
      </c>
      <c r="ETQ72" s="54"/>
      <c r="ETR72" s="55">
        <v>1295.54</v>
      </c>
      <c r="ETS72" s="56">
        <v>7331.46</v>
      </c>
      <c r="ETT72" s="57"/>
      <c r="ETU72" s="52" t="s">
        <v>119</v>
      </c>
      <c r="ETV72" s="53" t="s">
        <v>120</v>
      </c>
      <c r="ETW72" s="53" t="s">
        <v>121</v>
      </c>
      <c r="ETX72" s="54">
        <v>8627</v>
      </c>
      <c r="ETY72" s="54"/>
      <c r="ETZ72" s="55">
        <v>1295.54</v>
      </c>
      <c r="EUA72" s="56">
        <v>7331.46</v>
      </c>
      <c r="EUB72" s="57"/>
      <c r="EUC72" s="52" t="s">
        <v>119</v>
      </c>
      <c r="EUD72" s="53" t="s">
        <v>120</v>
      </c>
      <c r="EUE72" s="53" t="s">
        <v>121</v>
      </c>
      <c r="EUF72" s="54">
        <v>8627</v>
      </c>
      <c r="EUG72" s="54"/>
      <c r="EUH72" s="55">
        <v>1295.54</v>
      </c>
      <c r="EUI72" s="56">
        <v>7331.46</v>
      </c>
      <c r="EUJ72" s="57"/>
      <c r="EUK72" s="52" t="s">
        <v>119</v>
      </c>
      <c r="EUL72" s="53" t="s">
        <v>120</v>
      </c>
      <c r="EUM72" s="53" t="s">
        <v>121</v>
      </c>
      <c r="EUN72" s="54">
        <v>8627</v>
      </c>
      <c r="EUO72" s="54"/>
      <c r="EUP72" s="55">
        <v>1295.54</v>
      </c>
      <c r="EUQ72" s="56">
        <v>7331.46</v>
      </c>
      <c r="EUR72" s="57"/>
      <c r="EUS72" s="52" t="s">
        <v>119</v>
      </c>
      <c r="EUT72" s="53" t="s">
        <v>120</v>
      </c>
      <c r="EUU72" s="53" t="s">
        <v>121</v>
      </c>
      <c r="EUV72" s="54">
        <v>8627</v>
      </c>
      <c r="EUW72" s="54"/>
      <c r="EUX72" s="55">
        <v>1295.54</v>
      </c>
      <c r="EUY72" s="56">
        <v>7331.46</v>
      </c>
      <c r="EUZ72" s="57"/>
      <c r="EVA72" s="52" t="s">
        <v>119</v>
      </c>
      <c r="EVB72" s="53" t="s">
        <v>120</v>
      </c>
      <c r="EVC72" s="53" t="s">
        <v>121</v>
      </c>
      <c r="EVD72" s="54">
        <v>8627</v>
      </c>
      <c r="EVE72" s="54"/>
      <c r="EVF72" s="55">
        <v>1295.54</v>
      </c>
      <c r="EVG72" s="56">
        <v>7331.46</v>
      </c>
      <c r="EVH72" s="57"/>
      <c r="EVI72" s="52" t="s">
        <v>119</v>
      </c>
      <c r="EVJ72" s="53" t="s">
        <v>120</v>
      </c>
      <c r="EVK72" s="53" t="s">
        <v>121</v>
      </c>
      <c r="EVL72" s="54">
        <v>8627</v>
      </c>
      <c r="EVM72" s="54"/>
      <c r="EVN72" s="55">
        <v>1295.54</v>
      </c>
      <c r="EVO72" s="56">
        <v>7331.46</v>
      </c>
      <c r="EVP72" s="57"/>
      <c r="EVQ72" s="52" t="s">
        <v>119</v>
      </c>
      <c r="EVR72" s="53" t="s">
        <v>120</v>
      </c>
      <c r="EVS72" s="53" t="s">
        <v>121</v>
      </c>
      <c r="EVT72" s="54">
        <v>8627</v>
      </c>
      <c r="EVU72" s="54"/>
      <c r="EVV72" s="55">
        <v>1295.54</v>
      </c>
      <c r="EVW72" s="56">
        <v>7331.46</v>
      </c>
      <c r="EVX72" s="57"/>
      <c r="EVY72" s="52" t="s">
        <v>119</v>
      </c>
      <c r="EVZ72" s="53" t="s">
        <v>120</v>
      </c>
      <c r="EWA72" s="53" t="s">
        <v>121</v>
      </c>
      <c r="EWB72" s="54">
        <v>8627</v>
      </c>
      <c r="EWC72" s="54"/>
      <c r="EWD72" s="55">
        <v>1295.54</v>
      </c>
      <c r="EWE72" s="56">
        <v>7331.46</v>
      </c>
      <c r="EWF72" s="57"/>
      <c r="EWG72" s="52" t="s">
        <v>119</v>
      </c>
      <c r="EWH72" s="53" t="s">
        <v>120</v>
      </c>
      <c r="EWI72" s="53" t="s">
        <v>121</v>
      </c>
      <c r="EWJ72" s="54">
        <v>8627</v>
      </c>
      <c r="EWK72" s="54"/>
      <c r="EWL72" s="55">
        <v>1295.54</v>
      </c>
      <c r="EWM72" s="56">
        <v>7331.46</v>
      </c>
      <c r="EWN72" s="57"/>
      <c r="EWO72" s="52" t="s">
        <v>119</v>
      </c>
      <c r="EWP72" s="53" t="s">
        <v>120</v>
      </c>
      <c r="EWQ72" s="53" t="s">
        <v>121</v>
      </c>
      <c r="EWR72" s="54">
        <v>8627</v>
      </c>
      <c r="EWS72" s="54"/>
      <c r="EWT72" s="55">
        <v>1295.54</v>
      </c>
      <c r="EWU72" s="56">
        <v>7331.46</v>
      </c>
      <c r="EWV72" s="57"/>
      <c r="EWW72" s="52" t="s">
        <v>119</v>
      </c>
      <c r="EWX72" s="53" t="s">
        <v>120</v>
      </c>
      <c r="EWY72" s="53" t="s">
        <v>121</v>
      </c>
      <c r="EWZ72" s="54">
        <v>8627</v>
      </c>
      <c r="EXA72" s="54"/>
      <c r="EXB72" s="55">
        <v>1295.54</v>
      </c>
      <c r="EXC72" s="56">
        <v>7331.46</v>
      </c>
      <c r="EXD72" s="57"/>
      <c r="EXE72" s="52" t="s">
        <v>119</v>
      </c>
      <c r="EXF72" s="53" t="s">
        <v>120</v>
      </c>
      <c r="EXG72" s="53" t="s">
        <v>121</v>
      </c>
      <c r="EXH72" s="54">
        <v>8627</v>
      </c>
      <c r="EXI72" s="54"/>
      <c r="EXJ72" s="55">
        <v>1295.54</v>
      </c>
      <c r="EXK72" s="56">
        <v>7331.46</v>
      </c>
      <c r="EXL72" s="57"/>
      <c r="EXM72" s="52" t="s">
        <v>119</v>
      </c>
      <c r="EXN72" s="53" t="s">
        <v>120</v>
      </c>
      <c r="EXO72" s="53" t="s">
        <v>121</v>
      </c>
      <c r="EXP72" s="54">
        <v>8627</v>
      </c>
      <c r="EXQ72" s="54"/>
      <c r="EXR72" s="55">
        <v>1295.54</v>
      </c>
      <c r="EXS72" s="56">
        <v>7331.46</v>
      </c>
      <c r="EXT72" s="57"/>
      <c r="EXU72" s="52" t="s">
        <v>119</v>
      </c>
      <c r="EXV72" s="53" t="s">
        <v>120</v>
      </c>
      <c r="EXW72" s="53" t="s">
        <v>121</v>
      </c>
      <c r="EXX72" s="54">
        <v>8627</v>
      </c>
      <c r="EXY72" s="54"/>
      <c r="EXZ72" s="55">
        <v>1295.54</v>
      </c>
      <c r="EYA72" s="56">
        <v>7331.46</v>
      </c>
      <c r="EYB72" s="57"/>
      <c r="EYC72" s="52" t="s">
        <v>119</v>
      </c>
      <c r="EYD72" s="53" t="s">
        <v>120</v>
      </c>
      <c r="EYE72" s="53" t="s">
        <v>121</v>
      </c>
      <c r="EYF72" s="54">
        <v>8627</v>
      </c>
      <c r="EYG72" s="54"/>
      <c r="EYH72" s="55">
        <v>1295.54</v>
      </c>
      <c r="EYI72" s="56">
        <v>7331.46</v>
      </c>
      <c r="EYJ72" s="57"/>
      <c r="EYK72" s="52" t="s">
        <v>119</v>
      </c>
      <c r="EYL72" s="53" t="s">
        <v>120</v>
      </c>
      <c r="EYM72" s="53" t="s">
        <v>121</v>
      </c>
      <c r="EYN72" s="54">
        <v>8627</v>
      </c>
      <c r="EYO72" s="54"/>
      <c r="EYP72" s="55">
        <v>1295.54</v>
      </c>
      <c r="EYQ72" s="56">
        <v>7331.46</v>
      </c>
      <c r="EYR72" s="57"/>
      <c r="EYS72" s="52" t="s">
        <v>119</v>
      </c>
      <c r="EYT72" s="53" t="s">
        <v>120</v>
      </c>
      <c r="EYU72" s="53" t="s">
        <v>121</v>
      </c>
      <c r="EYV72" s="54">
        <v>8627</v>
      </c>
      <c r="EYW72" s="54"/>
      <c r="EYX72" s="55">
        <v>1295.54</v>
      </c>
      <c r="EYY72" s="56">
        <v>7331.46</v>
      </c>
      <c r="EYZ72" s="57"/>
      <c r="EZA72" s="52" t="s">
        <v>119</v>
      </c>
      <c r="EZB72" s="53" t="s">
        <v>120</v>
      </c>
      <c r="EZC72" s="53" t="s">
        <v>121</v>
      </c>
      <c r="EZD72" s="54">
        <v>8627</v>
      </c>
      <c r="EZE72" s="54"/>
      <c r="EZF72" s="55">
        <v>1295.54</v>
      </c>
      <c r="EZG72" s="56">
        <v>7331.46</v>
      </c>
      <c r="EZH72" s="57"/>
      <c r="EZI72" s="52" t="s">
        <v>119</v>
      </c>
      <c r="EZJ72" s="53" t="s">
        <v>120</v>
      </c>
      <c r="EZK72" s="53" t="s">
        <v>121</v>
      </c>
      <c r="EZL72" s="54">
        <v>8627</v>
      </c>
      <c r="EZM72" s="54"/>
      <c r="EZN72" s="55">
        <v>1295.54</v>
      </c>
      <c r="EZO72" s="56">
        <v>7331.46</v>
      </c>
      <c r="EZP72" s="57"/>
      <c r="EZQ72" s="52" t="s">
        <v>119</v>
      </c>
      <c r="EZR72" s="53" t="s">
        <v>120</v>
      </c>
      <c r="EZS72" s="53" t="s">
        <v>121</v>
      </c>
      <c r="EZT72" s="54">
        <v>8627</v>
      </c>
      <c r="EZU72" s="54"/>
      <c r="EZV72" s="55">
        <v>1295.54</v>
      </c>
      <c r="EZW72" s="56">
        <v>7331.46</v>
      </c>
      <c r="EZX72" s="57"/>
      <c r="EZY72" s="52" t="s">
        <v>119</v>
      </c>
      <c r="EZZ72" s="53" t="s">
        <v>120</v>
      </c>
      <c r="FAA72" s="53" t="s">
        <v>121</v>
      </c>
      <c r="FAB72" s="54">
        <v>8627</v>
      </c>
      <c r="FAC72" s="54"/>
      <c r="FAD72" s="55">
        <v>1295.54</v>
      </c>
      <c r="FAE72" s="56">
        <v>7331.46</v>
      </c>
      <c r="FAF72" s="57"/>
      <c r="FAG72" s="52" t="s">
        <v>119</v>
      </c>
      <c r="FAH72" s="53" t="s">
        <v>120</v>
      </c>
      <c r="FAI72" s="53" t="s">
        <v>121</v>
      </c>
      <c r="FAJ72" s="54">
        <v>8627</v>
      </c>
      <c r="FAK72" s="54"/>
      <c r="FAL72" s="55">
        <v>1295.54</v>
      </c>
      <c r="FAM72" s="56">
        <v>7331.46</v>
      </c>
      <c r="FAN72" s="57"/>
      <c r="FAO72" s="52" t="s">
        <v>119</v>
      </c>
      <c r="FAP72" s="53" t="s">
        <v>120</v>
      </c>
      <c r="FAQ72" s="53" t="s">
        <v>121</v>
      </c>
      <c r="FAR72" s="54">
        <v>8627</v>
      </c>
      <c r="FAS72" s="54"/>
      <c r="FAT72" s="55">
        <v>1295.54</v>
      </c>
      <c r="FAU72" s="56">
        <v>7331.46</v>
      </c>
      <c r="FAV72" s="57"/>
      <c r="FAW72" s="52" t="s">
        <v>119</v>
      </c>
      <c r="FAX72" s="53" t="s">
        <v>120</v>
      </c>
      <c r="FAY72" s="53" t="s">
        <v>121</v>
      </c>
      <c r="FAZ72" s="54">
        <v>8627</v>
      </c>
      <c r="FBA72" s="54"/>
      <c r="FBB72" s="55">
        <v>1295.54</v>
      </c>
      <c r="FBC72" s="56">
        <v>7331.46</v>
      </c>
      <c r="FBD72" s="57"/>
      <c r="FBE72" s="52" t="s">
        <v>119</v>
      </c>
      <c r="FBF72" s="53" t="s">
        <v>120</v>
      </c>
      <c r="FBG72" s="53" t="s">
        <v>121</v>
      </c>
      <c r="FBH72" s="54">
        <v>8627</v>
      </c>
      <c r="FBI72" s="54"/>
      <c r="FBJ72" s="55">
        <v>1295.54</v>
      </c>
      <c r="FBK72" s="56">
        <v>7331.46</v>
      </c>
      <c r="FBL72" s="57"/>
      <c r="FBM72" s="52" t="s">
        <v>119</v>
      </c>
      <c r="FBN72" s="53" t="s">
        <v>120</v>
      </c>
      <c r="FBO72" s="53" t="s">
        <v>121</v>
      </c>
      <c r="FBP72" s="54">
        <v>8627</v>
      </c>
      <c r="FBQ72" s="54"/>
      <c r="FBR72" s="55">
        <v>1295.54</v>
      </c>
      <c r="FBS72" s="56">
        <v>7331.46</v>
      </c>
      <c r="FBT72" s="57"/>
      <c r="FBU72" s="52" t="s">
        <v>119</v>
      </c>
      <c r="FBV72" s="53" t="s">
        <v>120</v>
      </c>
      <c r="FBW72" s="53" t="s">
        <v>121</v>
      </c>
      <c r="FBX72" s="54">
        <v>8627</v>
      </c>
      <c r="FBY72" s="54"/>
      <c r="FBZ72" s="55">
        <v>1295.54</v>
      </c>
      <c r="FCA72" s="56">
        <v>7331.46</v>
      </c>
      <c r="FCB72" s="57"/>
      <c r="FCC72" s="52" t="s">
        <v>119</v>
      </c>
      <c r="FCD72" s="53" t="s">
        <v>120</v>
      </c>
      <c r="FCE72" s="53" t="s">
        <v>121</v>
      </c>
      <c r="FCF72" s="54">
        <v>8627</v>
      </c>
      <c r="FCG72" s="54"/>
      <c r="FCH72" s="55">
        <v>1295.54</v>
      </c>
      <c r="FCI72" s="56">
        <v>7331.46</v>
      </c>
      <c r="FCJ72" s="57"/>
      <c r="FCK72" s="52" t="s">
        <v>119</v>
      </c>
      <c r="FCL72" s="53" t="s">
        <v>120</v>
      </c>
      <c r="FCM72" s="53" t="s">
        <v>121</v>
      </c>
      <c r="FCN72" s="54">
        <v>8627</v>
      </c>
      <c r="FCO72" s="54"/>
      <c r="FCP72" s="55">
        <v>1295.54</v>
      </c>
      <c r="FCQ72" s="56">
        <v>7331.46</v>
      </c>
      <c r="FCR72" s="57"/>
      <c r="FCS72" s="52" t="s">
        <v>119</v>
      </c>
      <c r="FCT72" s="53" t="s">
        <v>120</v>
      </c>
      <c r="FCU72" s="53" t="s">
        <v>121</v>
      </c>
      <c r="FCV72" s="54">
        <v>8627</v>
      </c>
      <c r="FCW72" s="54"/>
      <c r="FCX72" s="55">
        <v>1295.54</v>
      </c>
      <c r="FCY72" s="56">
        <v>7331.46</v>
      </c>
      <c r="FCZ72" s="57"/>
      <c r="FDA72" s="52" t="s">
        <v>119</v>
      </c>
      <c r="FDB72" s="53" t="s">
        <v>120</v>
      </c>
      <c r="FDC72" s="53" t="s">
        <v>121</v>
      </c>
      <c r="FDD72" s="54">
        <v>8627</v>
      </c>
      <c r="FDE72" s="54"/>
      <c r="FDF72" s="55">
        <v>1295.54</v>
      </c>
      <c r="FDG72" s="56">
        <v>7331.46</v>
      </c>
      <c r="FDH72" s="57"/>
      <c r="FDI72" s="52" t="s">
        <v>119</v>
      </c>
      <c r="FDJ72" s="53" t="s">
        <v>120</v>
      </c>
      <c r="FDK72" s="53" t="s">
        <v>121</v>
      </c>
      <c r="FDL72" s="54">
        <v>8627</v>
      </c>
      <c r="FDM72" s="54"/>
      <c r="FDN72" s="55">
        <v>1295.54</v>
      </c>
      <c r="FDO72" s="56">
        <v>7331.46</v>
      </c>
      <c r="FDP72" s="57"/>
      <c r="FDQ72" s="52" t="s">
        <v>119</v>
      </c>
      <c r="FDR72" s="53" t="s">
        <v>120</v>
      </c>
      <c r="FDS72" s="53" t="s">
        <v>121</v>
      </c>
      <c r="FDT72" s="54">
        <v>8627</v>
      </c>
      <c r="FDU72" s="54"/>
      <c r="FDV72" s="55">
        <v>1295.54</v>
      </c>
      <c r="FDW72" s="56">
        <v>7331.46</v>
      </c>
      <c r="FDX72" s="57"/>
      <c r="FDY72" s="52" t="s">
        <v>119</v>
      </c>
      <c r="FDZ72" s="53" t="s">
        <v>120</v>
      </c>
      <c r="FEA72" s="53" t="s">
        <v>121</v>
      </c>
      <c r="FEB72" s="54">
        <v>8627</v>
      </c>
      <c r="FEC72" s="54"/>
      <c r="FED72" s="55">
        <v>1295.54</v>
      </c>
      <c r="FEE72" s="56">
        <v>7331.46</v>
      </c>
      <c r="FEF72" s="57"/>
      <c r="FEG72" s="52" t="s">
        <v>119</v>
      </c>
      <c r="FEH72" s="53" t="s">
        <v>120</v>
      </c>
      <c r="FEI72" s="53" t="s">
        <v>121</v>
      </c>
      <c r="FEJ72" s="54">
        <v>8627</v>
      </c>
      <c r="FEK72" s="54"/>
      <c r="FEL72" s="55">
        <v>1295.54</v>
      </c>
      <c r="FEM72" s="56">
        <v>7331.46</v>
      </c>
      <c r="FEN72" s="57"/>
      <c r="FEO72" s="52" t="s">
        <v>119</v>
      </c>
      <c r="FEP72" s="53" t="s">
        <v>120</v>
      </c>
      <c r="FEQ72" s="53" t="s">
        <v>121</v>
      </c>
      <c r="FER72" s="54">
        <v>8627</v>
      </c>
      <c r="FES72" s="54"/>
      <c r="FET72" s="55">
        <v>1295.54</v>
      </c>
      <c r="FEU72" s="56">
        <v>7331.46</v>
      </c>
      <c r="FEV72" s="57"/>
      <c r="FEW72" s="52" t="s">
        <v>119</v>
      </c>
      <c r="FEX72" s="53" t="s">
        <v>120</v>
      </c>
      <c r="FEY72" s="53" t="s">
        <v>121</v>
      </c>
      <c r="FEZ72" s="54">
        <v>8627</v>
      </c>
      <c r="FFA72" s="54"/>
      <c r="FFB72" s="55">
        <v>1295.54</v>
      </c>
      <c r="FFC72" s="56">
        <v>7331.46</v>
      </c>
      <c r="FFD72" s="57"/>
      <c r="FFE72" s="52" t="s">
        <v>119</v>
      </c>
      <c r="FFF72" s="53" t="s">
        <v>120</v>
      </c>
      <c r="FFG72" s="53" t="s">
        <v>121</v>
      </c>
      <c r="FFH72" s="54">
        <v>8627</v>
      </c>
      <c r="FFI72" s="54"/>
      <c r="FFJ72" s="55">
        <v>1295.54</v>
      </c>
      <c r="FFK72" s="56">
        <v>7331.46</v>
      </c>
      <c r="FFL72" s="57"/>
      <c r="FFM72" s="52" t="s">
        <v>119</v>
      </c>
      <c r="FFN72" s="53" t="s">
        <v>120</v>
      </c>
      <c r="FFO72" s="53" t="s">
        <v>121</v>
      </c>
      <c r="FFP72" s="54">
        <v>8627</v>
      </c>
      <c r="FFQ72" s="54"/>
      <c r="FFR72" s="55">
        <v>1295.54</v>
      </c>
      <c r="FFS72" s="56">
        <v>7331.46</v>
      </c>
      <c r="FFT72" s="57"/>
      <c r="FFU72" s="52" t="s">
        <v>119</v>
      </c>
      <c r="FFV72" s="53" t="s">
        <v>120</v>
      </c>
      <c r="FFW72" s="53" t="s">
        <v>121</v>
      </c>
      <c r="FFX72" s="54">
        <v>8627</v>
      </c>
      <c r="FFY72" s="54"/>
      <c r="FFZ72" s="55">
        <v>1295.54</v>
      </c>
      <c r="FGA72" s="56">
        <v>7331.46</v>
      </c>
      <c r="FGB72" s="57"/>
      <c r="FGC72" s="52" t="s">
        <v>119</v>
      </c>
      <c r="FGD72" s="53" t="s">
        <v>120</v>
      </c>
      <c r="FGE72" s="53" t="s">
        <v>121</v>
      </c>
      <c r="FGF72" s="54">
        <v>8627</v>
      </c>
      <c r="FGG72" s="54"/>
      <c r="FGH72" s="55">
        <v>1295.54</v>
      </c>
      <c r="FGI72" s="56">
        <v>7331.46</v>
      </c>
      <c r="FGJ72" s="57"/>
      <c r="FGK72" s="52" t="s">
        <v>119</v>
      </c>
      <c r="FGL72" s="53" t="s">
        <v>120</v>
      </c>
      <c r="FGM72" s="53" t="s">
        <v>121</v>
      </c>
      <c r="FGN72" s="54">
        <v>8627</v>
      </c>
      <c r="FGO72" s="54"/>
      <c r="FGP72" s="55">
        <v>1295.54</v>
      </c>
      <c r="FGQ72" s="56">
        <v>7331.46</v>
      </c>
      <c r="FGR72" s="57"/>
      <c r="FGS72" s="52" t="s">
        <v>119</v>
      </c>
      <c r="FGT72" s="53" t="s">
        <v>120</v>
      </c>
      <c r="FGU72" s="53" t="s">
        <v>121</v>
      </c>
      <c r="FGV72" s="54">
        <v>8627</v>
      </c>
      <c r="FGW72" s="54"/>
      <c r="FGX72" s="55">
        <v>1295.54</v>
      </c>
      <c r="FGY72" s="56">
        <v>7331.46</v>
      </c>
      <c r="FGZ72" s="57"/>
      <c r="FHA72" s="52" t="s">
        <v>119</v>
      </c>
      <c r="FHB72" s="53" t="s">
        <v>120</v>
      </c>
      <c r="FHC72" s="53" t="s">
        <v>121</v>
      </c>
      <c r="FHD72" s="54">
        <v>8627</v>
      </c>
      <c r="FHE72" s="54"/>
      <c r="FHF72" s="55">
        <v>1295.54</v>
      </c>
      <c r="FHG72" s="56">
        <v>7331.46</v>
      </c>
      <c r="FHH72" s="57"/>
      <c r="FHI72" s="52" t="s">
        <v>119</v>
      </c>
      <c r="FHJ72" s="53" t="s">
        <v>120</v>
      </c>
      <c r="FHK72" s="53" t="s">
        <v>121</v>
      </c>
      <c r="FHL72" s="54">
        <v>8627</v>
      </c>
      <c r="FHM72" s="54"/>
      <c r="FHN72" s="55">
        <v>1295.54</v>
      </c>
      <c r="FHO72" s="56">
        <v>7331.46</v>
      </c>
      <c r="FHP72" s="57"/>
      <c r="FHQ72" s="52" t="s">
        <v>119</v>
      </c>
      <c r="FHR72" s="53" t="s">
        <v>120</v>
      </c>
      <c r="FHS72" s="53" t="s">
        <v>121</v>
      </c>
      <c r="FHT72" s="54">
        <v>8627</v>
      </c>
      <c r="FHU72" s="54"/>
      <c r="FHV72" s="55">
        <v>1295.54</v>
      </c>
      <c r="FHW72" s="56">
        <v>7331.46</v>
      </c>
      <c r="FHX72" s="57"/>
      <c r="FHY72" s="52" t="s">
        <v>119</v>
      </c>
      <c r="FHZ72" s="53" t="s">
        <v>120</v>
      </c>
      <c r="FIA72" s="53" t="s">
        <v>121</v>
      </c>
      <c r="FIB72" s="54">
        <v>8627</v>
      </c>
      <c r="FIC72" s="54"/>
      <c r="FID72" s="55">
        <v>1295.54</v>
      </c>
      <c r="FIE72" s="56">
        <v>7331.46</v>
      </c>
      <c r="FIF72" s="57"/>
      <c r="FIG72" s="52" t="s">
        <v>119</v>
      </c>
      <c r="FIH72" s="53" t="s">
        <v>120</v>
      </c>
      <c r="FII72" s="53" t="s">
        <v>121</v>
      </c>
      <c r="FIJ72" s="54">
        <v>8627</v>
      </c>
      <c r="FIK72" s="54"/>
      <c r="FIL72" s="55">
        <v>1295.54</v>
      </c>
      <c r="FIM72" s="56">
        <v>7331.46</v>
      </c>
      <c r="FIN72" s="57"/>
      <c r="FIO72" s="52" t="s">
        <v>119</v>
      </c>
      <c r="FIP72" s="53" t="s">
        <v>120</v>
      </c>
      <c r="FIQ72" s="53" t="s">
        <v>121</v>
      </c>
      <c r="FIR72" s="54">
        <v>8627</v>
      </c>
      <c r="FIS72" s="54"/>
      <c r="FIT72" s="55">
        <v>1295.54</v>
      </c>
      <c r="FIU72" s="56">
        <v>7331.46</v>
      </c>
      <c r="FIV72" s="57"/>
      <c r="FIW72" s="52" t="s">
        <v>119</v>
      </c>
      <c r="FIX72" s="53" t="s">
        <v>120</v>
      </c>
      <c r="FIY72" s="53" t="s">
        <v>121</v>
      </c>
      <c r="FIZ72" s="54">
        <v>8627</v>
      </c>
      <c r="FJA72" s="54"/>
      <c r="FJB72" s="55">
        <v>1295.54</v>
      </c>
      <c r="FJC72" s="56">
        <v>7331.46</v>
      </c>
      <c r="FJD72" s="57"/>
      <c r="FJE72" s="52" t="s">
        <v>119</v>
      </c>
      <c r="FJF72" s="53" t="s">
        <v>120</v>
      </c>
      <c r="FJG72" s="53" t="s">
        <v>121</v>
      </c>
      <c r="FJH72" s="54">
        <v>8627</v>
      </c>
      <c r="FJI72" s="54"/>
      <c r="FJJ72" s="55">
        <v>1295.54</v>
      </c>
      <c r="FJK72" s="56">
        <v>7331.46</v>
      </c>
      <c r="FJL72" s="57"/>
      <c r="FJM72" s="52" t="s">
        <v>119</v>
      </c>
      <c r="FJN72" s="53" t="s">
        <v>120</v>
      </c>
      <c r="FJO72" s="53" t="s">
        <v>121</v>
      </c>
      <c r="FJP72" s="54">
        <v>8627</v>
      </c>
      <c r="FJQ72" s="54"/>
      <c r="FJR72" s="55">
        <v>1295.54</v>
      </c>
      <c r="FJS72" s="56">
        <v>7331.46</v>
      </c>
      <c r="FJT72" s="57"/>
      <c r="FJU72" s="52" t="s">
        <v>119</v>
      </c>
      <c r="FJV72" s="53" t="s">
        <v>120</v>
      </c>
      <c r="FJW72" s="53" t="s">
        <v>121</v>
      </c>
      <c r="FJX72" s="54">
        <v>8627</v>
      </c>
      <c r="FJY72" s="54"/>
      <c r="FJZ72" s="55">
        <v>1295.54</v>
      </c>
      <c r="FKA72" s="56">
        <v>7331.46</v>
      </c>
      <c r="FKB72" s="57"/>
      <c r="FKC72" s="52" t="s">
        <v>119</v>
      </c>
      <c r="FKD72" s="53" t="s">
        <v>120</v>
      </c>
      <c r="FKE72" s="53" t="s">
        <v>121</v>
      </c>
      <c r="FKF72" s="54">
        <v>8627</v>
      </c>
      <c r="FKG72" s="54"/>
      <c r="FKH72" s="55">
        <v>1295.54</v>
      </c>
      <c r="FKI72" s="56">
        <v>7331.46</v>
      </c>
      <c r="FKJ72" s="57"/>
      <c r="FKK72" s="52" t="s">
        <v>119</v>
      </c>
      <c r="FKL72" s="53" t="s">
        <v>120</v>
      </c>
      <c r="FKM72" s="53" t="s">
        <v>121</v>
      </c>
      <c r="FKN72" s="54">
        <v>8627</v>
      </c>
      <c r="FKO72" s="54"/>
      <c r="FKP72" s="55">
        <v>1295.54</v>
      </c>
      <c r="FKQ72" s="56">
        <v>7331.46</v>
      </c>
      <c r="FKR72" s="57"/>
      <c r="FKS72" s="52" t="s">
        <v>119</v>
      </c>
      <c r="FKT72" s="53" t="s">
        <v>120</v>
      </c>
      <c r="FKU72" s="53" t="s">
        <v>121</v>
      </c>
      <c r="FKV72" s="54">
        <v>8627</v>
      </c>
      <c r="FKW72" s="54"/>
      <c r="FKX72" s="55">
        <v>1295.54</v>
      </c>
      <c r="FKY72" s="56">
        <v>7331.46</v>
      </c>
      <c r="FKZ72" s="57"/>
      <c r="FLA72" s="52" t="s">
        <v>119</v>
      </c>
      <c r="FLB72" s="53" t="s">
        <v>120</v>
      </c>
      <c r="FLC72" s="53" t="s">
        <v>121</v>
      </c>
      <c r="FLD72" s="54">
        <v>8627</v>
      </c>
      <c r="FLE72" s="54"/>
      <c r="FLF72" s="55">
        <v>1295.54</v>
      </c>
      <c r="FLG72" s="56">
        <v>7331.46</v>
      </c>
      <c r="FLH72" s="57"/>
      <c r="FLI72" s="52" t="s">
        <v>119</v>
      </c>
      <c r="FLJ72" s="53" t="s">
        <v>120</v>
      </c>
      <c r="FLK72" s="53" t="s">
        <v>121</v>
      </c>
      <c r="FLL72" s="54">
        <v>8627</v>
      </c>
      <c r="FLM72" s="54"/>
      <c r="FLN72" s="55">
        <v>1295.54</v>
      </c>
      <c r="FLO72" s="56">
        <v>7331.46</v>
      </c>
      <c r="FLP72" s="57"/>
      <c r="FLQ72" s="52" t="s">
        <v>119</v>
      </c>
      <c r="FLR72" s="53" t="s">
        <v>120</v>
      </c>
      <c r="FLS72" s="53" t="s">
        <v>121</v>
      </c>
      <c r="FLT72" s="54">
        <v>8627</v>
      </c>
      <c r="FLU72" s="54"/>
      <c r="FLV72" s="55">
        <v>1295.54</v>
      </c>
      <c r="FLW72" s="56">
        <v>7331.46</v>
      </c>
      <c r="FLX72" s="57"/>
      <c r="FLY72" s="52" t="s">
        <v>119</v>
      </c>
      <c r="FLZ72" s="53" t="s">
        <v>120</v>
      </c>
      <c r="FMA72" s="53" t="s">
        <v>121</v>
      </c>
      <c r="FMB72" s="54">
        <v>8627</v>
      </c>
      <c r="FMC72" s="54"/>
      <c r="FMD72" s="55">
        <v>1295.54</v>
      </c>
      <c r="FME72" s="56">
        <v>7331.46</v>
      </c>
      <c r="FMF72" s="57"/>
      <c r="FMG72" s="52" t="s">
        <v>119</v>
      </c>
      <c r="FMH72" s="53" t="s">
        <v>120</v>
      </c>
      <c r="FMI72" s="53" t="s">
        <v>121</v>
      </c>
      <c r="FMJ72" s="54">
        <v>8627</v>
      </c>
      <c r="FMK72" s="54"/>
      <c r="FML72" s="55">
        <v>1295.54</v>
      </c>
      <c r="FMM72" s="56">
        <v>7331.46</v>
      </c>
      <c r="FMN72" s="57"/>
      <c r="FMO72" s="52" t="s">
        <v>119</v>
      </c>
      <c r="FMP72" s="53" t="s">
        <v>120</v>
      </c>
      <c r="FMQ72" s="53" t="s">
        <v>121</v>
      </c>
      <c r="FMR72" s="54">
        <v>8627</v>
      </c>
      <c r="FMS72" s="54"/>
      <c r="FMT72" s="55">
        <v>1295.54</v>
      </c>
      <c r="FMU72" s="56">
        <v>7331.46</v>
      </c>
      <c r="FMV72" s="57"/>
      <c r="FMW72" s="52" t="s">
        <v>119</v>
      </c>
      <c r="FMX72" s="53" t="s">
        <v>120</v>
      </c>
      <c r="FMY72" s="53" t="s">
        <v>121</v>
      </c>
      <c r="FMZ72" s="54">
        <v>8627</v>
      </c>
      <c r="FNA72" s="54"/>
      <c r="FNB72" s="55">
        <v>1295.54</v>
      </c>
      <c r="FNC72" s="56">
        <v>7331.46</v>
      </c>
      <c r="FND72" s="57"/>
      <c r="FNE72" s="52" t="s">
        <v>119</v>
      </c>
      <c r="FNF72" s="53" t="s">
        <v>120</v>
      </c>
      <c r="FNG72" s="53" t="s">
        <v>121</v>
      </c>
      <c r="FNH72" s="54">
        <v>8627</v>
      </c>
      <c r="FNI72" s="54"/>
      <c r="FNJ72" s="55">
        <v>1295.54</v>
      </c>
      <c r="FNK72" s="56">
        <v>7331.46</v>
      </c>
      <c r="FNL72" s="57"/>
      <c r="FNM72" s="52" t="s">
        <v>119</v>
      </c>
      <c r="FNN72" s="53" t="s">
        <v>120</v>
      </c>
      <c r="FNO72" s="53" t="s">
        <v>121</v>
      </c>
      <c r="FNP72" s="54">
        <v>8627</v>
      </c>
      <c r="FNQ72" s="54"/>
      <c r="FNR72" s="55">
        <v>1295.54</v>
      </c>
      <c r="FNS72" s="56">
        <v>7331.46</v>
      </c>
      <c r="FNT72" s="57"/>
      <c r="FNU72" s="52" t="s">
        <v>119</v>
      </c>
      <c r="FNV72" s="53" t="s">
        <v>120</v>
      </c>
      <c r="FNW72" s="53" t="s">
        <v>121</v>
      </c>
      <c r="FNX72" s="54">
        <v>8627</v>
      </c>
      <c r="FNY72" s="54"/>
      <c r="FNZ72" s="55">
        <v>1295.54</v>
      </c>
      <c r="FOA72" s="56">
        <v>7331.46</v>
      </c>
      <c r="FOB72" s="57"/>
      <c r="FOC72" s="52" t="s">
        <v>119</v>
      </c>
      <c r="FOD72" s="53" t="s">
        <v>120</v>
      </c>
      <c r="FOE72" s="53" t="s">
        <v>121</v>
      </c>
      <c r="FOF72" s="54">
        <v>8627</v>
      </c>
      <c r="FOG72" s="54"/>
      <c r="FOH72" s="55">
        <v>1295.54</v>
      </c>
      <c r="FOI72" s="56">
        <v>7331.46</v>
      </c>
      <c r="FOJ72" s="57"/>
      <c r="FOK72" s="52" t="s">
        <v>119</v>
      </c>
      <c r="FOL72" s="53" t="s">
        <v>120</v>
      </c>
      <c r="FOM72" s="53" t="s">
        <v>121</v>
      </c>
      <c r="FON72" s="54">
        <v>8627</v>
      </c>
      <c r="FOO72" s="54"/>
      <c r="FOP72" s="55">
        <v>1295.54</v>
      </c>
      <c r="FOQ72" s="56">
        <v>7331.46</v>
      </c>
      <c r="FOR72" s="57"/>
      <c r="FOS72" s="52" t="s">
        <v>119</v>
      </c>
      <c r="FOT72" s="53" t="s">
        <v>120</v>
      </c>
      <c r="FOU72" s="53" t="s">
        <v>121</v>
      </c>
      <c r="FOV72" s="54">
        <v>8627</v>
      </c>
      <c r="FOW72" s="54"/>
      <c r="FOX72" s="55">
        <v>1295.54</v>
      </c>
      <c r="FOY72" s="56">
        <v>7331.46</v>
      </c>
      <c r="FOZ72" s="57"/>
      <c r="FPA72" s="52" t="s">
        <v>119</v>
      </c>
      <c r="FPB72" s="53" t="s">
        <v>120</v>
      </c>
      <c r="FPC72" s="53" t="s">
        <v>121</v>
      </c>
      <c r="FPD72" s="54">
        <v>8627</v>
      </c>
      <c r="FPE72" s="54"/>
      <c r="FPF72" s="55">
        <v>1295.54</v>
      </c>
      <c r="FPG72" s="56">
        <v>7331.46</v>
      </c>
      <c r="FPH72" s="57"/>
      <c r="FPI72" s="52" t="s">
        <v>119</v>
      </c>
      <c r="FPJ72" s="53" t="s">
        <v>120</v>
      </c>
      <c r="FPK72" s="53" t="s">
        <v>121</v>
      </c>
      <c r="FPL72" s="54">
        <v>8627</v>
      </c>
      <c r="FPM72" s="54"/>
      <c r="FPN72" s="55">
        <v>1295.54</v>
      </c>
      <c r="FPO72" s="56">
        <v>7331.46</v>
      </c>
      <c r="FPP72" s="57"/>
      <c r="FPQ72" s="52" t="s">
        <v>119</v>
      </c>
      <c r="FPR72" s="53" t="s">
        <v>120</v>
      </c>
      <c r="FPS72" s="53" t="s">
        <v>121</v>
      </c>
      <c r="FPT72" s="54">
        <v>8627</v>
      </c>
      <c r="FPU72" s="54"/>
      <c r="FPV72" s="55">
        <v>1295.54</v>
      </c>
      <c r="FPW72" s="56">
        <v>7331.46</v>
      </c>
      <c r="FPX72" s="57"/>
      <c r="FPY72" s="52" t="s">
        <v>119</v>
      </c>
      <c r="FPZ72" s="53" t="s">
        <v>120</v>
      </c>
      <c r="FQA72" s="53" t="s">
        <v>121</v>
      </c>
      <c r="FQB72" s="54">
        <v>8627</v>
      </c>
      <c r="FQC72" s="54"/>
      <c r="FQD72" s="55">
        <v>1295.54</v>
      </c>
      <c r="FQE72" s="56">
        <v>7331.46</v>
      </c>
      <c r="FQF72" s="57"/>
      <c r="FQG72" s="52" t="s">
        <v>119</v>
      </c>
      <c r="FQH72" s="53" t="s">
        <v>120</v>
      </c>
      <c r="FQI72" s="53" t="s">
        <v>121</v>
      </c>
      <c r="FQJ72" s="54">
        <v>8627</v>
      </c>
      <c r="FQK72" s="54"/>
      <c r="FQL72" s="55">
        <v>1295.54</v>
      </c>
      <c r="FQM72" s="56">
        <v>7331.46</v>
      </c>
      <c r="FQN72" s="57"/>
      <c r="FQO72" s="52" t="s">
        <v>119</v>
      </c>
      <c r="FQP72" s="53" t="s">
        <v>120</v>
      </c>
      <c r="FQQ72" s="53" t="s">
        <v>121</v>
      </c>
      <c r="FQR72" s="54">
        <v>8627</v>
      </c>
      <c r="FQS72" s="54"/>
      <c r="FQT72" s="55">
        <v>1295.54</v>
      </c>
      <c r="FQU72" s="56">
        <v>7331.46</v>
      </c>
      <c r="FQV72" s="57"/>
      <c r="FQW72" s="52" t="s">
        <v>119</v>
      </c>
      <c r="FQX72" s="53" t="s">
        <v>120</v>
      </c>
      <c r="FQY72" s="53" t="s">
        <v>121</v>
      </c>
      <c r="FQZ72" s="54">
        <v>8627</v>
      </c>
      <c r="FRA72" s="54"/>
      <c r="FRB72" s="55">
        <v>1295.54</v>
      </c>
      <c r="FRC72" s="56">
        <v>7331.46</v>
      </c>
      <c r="FRD72" s="57"/>
      <c r="FRE72" s="52" t="s">
        <v>119</v>
      </c>
      <c r="FRF72" s="53" t="s">
        <v>120</v>
      </c>
      <c r="FRG72" s="53" t="s">
        <v>121</v>
      </c>
      <c r="FRH72" s="54">
        <v>8627</v>
      </c>
      <c r="FRI72" s="54"/>
      <c r="FRJ72" s="55">
        <v>1295.54</v>
      </c>
      <c r="FRK72" s="56">
        <v>7331.46</v>
      </c>
      <c r="FRL72" s="57"/>
      <c r="FRM72" s="52" t="s">
        <v>119</v>
      </c>
      <c r="FRN72" s="53" t="s">
        <v>120</v>
      </c>
      <c r="FRO72" s="53" t="s">
        <v>121</v>
      </c>
      <c r="FRP72" s="54">
        <v>8627</v>
      </c>
      <c r="FRQ72" s="54"/>
      <c r="FRR72" s="55">
        <v>1295.54</v>
      </c>
      <c r="FRS72" s="56">
        <v>7331.46</v>
      </c>
      <c r="FRT72" s="57"/>
      <c r="FRU72" s="52" t="s">
        <v>119</v>
      </c>
      <c r="FRV72" s="53" t="s">
        <v>120</v>
      </c>
      <c r="FRW72" s="53" t="s">
        <v>121</v>
      </c>
      <c r="FRX72" s="54">
        <v>8627</v>
      </c>
      <c r="FRY72" s="54"/>
      <c r="FRZ72" s="55">
        <v>1295.54</v>
      </c>
      <c r="FSA72" s="56">
        <v>7331.46</v>
      </c>
      <c r="FSB72" s="57"/>
      <c r="FSC72" s="52" t="s">
        <v>119</v>
      </c>
      <c r="FSD72" s="53" t="s">
        <v>120</v>
      </c>
      <c r="FSE72" s="53" t="s">
        <v>121</v>
      </c>
      <c r="FSF72" s="54">
        <v>8627</v>
      </c>
      <c r="FSG72" s="54"/>
      <c r="FSH72" s="55">
        <v>1295.54</v>
      </c>
      <c r="FSI72" s="56">
        <v>7331.46</v>
      </c>
      <c r="FSJ72" s="57"/>
      <c r="FSK72" s="52" t="s">
        <v>119</v>
      </c>
      <c r="FSL72" s="53" t="s">
        <v>120</v>
      </c>
      <c r="FSM72" s="53" t="s">
        <v>121</v>
      </c>
      <c r="FSN72" s="54">
        <v>8627</v>
      </c>
      <c r="FSO72" s="54"/>
      <c r="FSP72" s="55">
        <v>1295.54</v>
      </c>
      <c r="FSQ72" s="56">
        <v>7331.46</v>
      </c>
      <c r="FSR72" s="57"/>
      <c r="FSS72" s="52" t="s">
        <v>119</v>
      </c>
      <c r="FST72" s="53" t="s">
        <v>120</v>
      </c>
      <c r="FSU72" s="53" t="s">
        <v>121</v>
      </c>
      <c r="FSV72" s="54">
        <v>8627</v>
      </c>
      <c r="FSW72" s="54"/>
      <c r="FSX72" s="55">
        <v>1295.54</v>
      </c>
      <c r="FSY72" s="56">
        <v>7331.46</v>
      </c>
      <c r="FSZ72" s="57"/>
      <c r="FTA72" s="52" t="s">
        <v>119</v>
      </c>
      <c r="FTB72" s="53" t="s">
        <v>120</v>
      </c>
      <c r="FTC72" s="53" t="s">
        <v>121</v>
      </c>
      <c r="FTD72" s="54">
        <v>8627</v>
      </c>
      <c r="FTE72" s="54"/>
      <c r="FTF72" s="55">
        <v>1295.54</v>
      </c>
      <c r="FTG72" s="56">
        <v>7331.46</v>
      </c>
      <c r="FTH72" s="57"/>
      <c r="FTI72" s="52" t="s">
        <v>119</v>
      </c>
      <c r="FTJ72" s="53" t="s">
        <v>120</v>
      </c>
      <c r="FTK72" s="53" t="s">
        <v>121</v>
      </c>
      <c r="FTL72" s="54">
        <v>8627</v>
      </c>
      <c r="FTM72" s="54"/>
      <c r="FTN72" s="55">
        <v>1295.54</v>
      </c>
      <c r="FTO72" s="56">
        <v>7331.46</v>
      </c>
      <c r="FTP72" s="57"/>
      <c r="FTQ72" s="52" t="s">
        <v>119</v>
      </c>
      <c r="FTR72" s="53" t="s">
        <v>120</v>
      </c>
      <c r="FTS72" s="53" t="s">
        <v>121</v>
      </c>
      <c r="FTT72" s="54">
        <v>8627</v>
      </c>
      <c r="FTU72" s="54"/>
      <c r="FTV72" s="55">
        <v>1295.54</v>
      </c>
      <c r="FTW72" s="56">
        <v>7331.46</v>
      </c>
      <c r="FTX72" s="57"/>
      <c r="FTY72" s="52" t="s">
        <v>119</v>
      </c>
      <c r="FTZ72" s="53" t="s">
        <v>120</v>
      </c>
      <c r="FUA72" s="53" t="s">
        <v>121</v>
      </c>
      <c r="FUB72" s="54">
        <v>8627</v>
      </c>
      <c r="FUC72" s="54"/>
      <c r="FUD72" s="55">
        <v>1295.54</v>
      </c>
      <c r="FUE72" s="56">
        <v>7331.46</v>
      </c>
      <c r="FUF72" s="57"/>
      <c r="FUG72" s="52" t="s">
        <v>119</v>
      </c>
      <c r="FUH72" s="53" t="s">
        <v>120</v>
      </c>
      <c r="FUI72" s="53" t="s">
        <v>121</v>
      </c>
      <c r="FUJ72" s="54">
        <v>8627</v>
      </c>
      <c r="FUK72" s="54"/>
      <c r="FUL72" s="55">
        <v>1295.54</v>
      </c>
      <c r="FUM72" s="56">
        <v>7331.46</v>
      </c>
      <c r="FUN72" s="57"/>
      <c r="FUO72" s="52" t="s">
        <v>119</v>
      </c>
      <c r="FUP72" s="53" t="s">
        <v>120</v>
      </c>
      <c r="FUQ72" s="53" t="s">
        <v>121</v>
      </c>
      <c r="FUR72" s="54">
        <v>8627</v>
      </c>
      <c r="FUS72" s="54"/>
      <c r="FUT72" s="55">
        <v>1295.54</v>
      </c>
      <c r="FUU72" s="56">
        <v>7331.46</v>
      </c>
      <c r="FUV72" s="57"/>
      <c r="FUW72" s="52" t="s">
        <v>119</v>
      </c>
      <c r="FUX72" s="53" t="s">
        <v>120</v>
      </c>
      <c r="FUY72" s="53" t="s">
        <v>121</v>
      </c>
      <c r="FUZ72" s="54">
        <v>8627</v>
      </c>
      <c r="FVA72" s="54"/>
      <c r="FVB72" s="55">
        <v>1295.54</v>
      </c>
      <c r="FVC72" s="56">
        <v>7331.46</v>
      </c>
      <c r="FVD72" s="57"/>
      <c r="FVE72" s="52" t="s">
        <v>119</v>
      </c>
      <c r="FVF72" s="53" t="s">
        <v>120</v>
      </c>
      <c r="FVG72" s="53" t="s">
        <v>121</v>
      </c>
      <c r="FVH72" s="54">
        <v>8627</v>
      </c>
      <c r="FVI72" s="54"/>
      <c r="FVJ72" s="55">
        <v>1295.54</v>
      </c>
      <c r="FVK72" s="56">
        <v>7331.46</v>
      </c>
      <c r="FVL72" s="57"/>
      <c r="FVM72" s="52" t="s">
        <v>119</v>
      </c>
      <c r="FVN72" s="53" t="s">
        <v>120</v>
      </c>
      <c r="FVO72" s="53" t="s">
        <v>121</v>
      </c>
      <c r="FVP72" s="54">
        <v>8627</v>
      </c>
      <c r="FVQ72" s="54"/>
      <c r="FVR72" s="55">
        <v>1295.54</v>
      </c>
      <c r="FVS72" s="56">
        <v>7331.46</v>
      </c>
      <c r="FVT72" s="57"/>
      <c r="FVU72" s="52" t="s">
        <v>119</v>
      </c>
      <c r="FVV72" s="53" t="s">
        <v>120</v>
      </c>
      <c r="FVW72" s="53" t="s">
        <v>121</v>
      </c>
      <c r="FVX72" s="54">
        <v>8627</v>
      </c>
      <c r="FVY72" s="54"/>
      <c r="FVZ72" s="55">
        <v>1295.54</v>
      </c>
      <c r="FWA72" s="56">
        <v>7331.46</v>
      </c>
      <c r="FWB72" s="57"/>
      <c r="FWC72" s="52" t="s">
        <v>119</v>
      </c>
      <c r="FWD72" s="53" t="s">
        <v>120</v>
      </c>
      <c r="FWE72" s="53" t="s">
        <v>121</v>
      </c>
      <c r="FWF72" s="54">
        <v>8627</v>
      </c>
      <c r="FWG72" s="54"/>
      <c r="FWH72" s="55">
        <v>1295.54</v>
      </c>
      <c r="FWI72" s="56">
        <v>7331.46</v>
      </c>
      <c r="FWJ72" s="57"/>
      <c r="FWK72" s="52" t="s">
        <v>119</v>
      </c>
      <c r="FWL72" s="53" t="s">
        <v>120</v>
      </c>
      <c r="FWM72" s="53" t="s">
        <v>121</v>
      </c>
      <c r="FWN72" s="54">
        <v>8627</v>
      </c>
      <c r="FWO72" s="54"/>
      <c r="FWP72" s="55">
        <v>1295.54</v>
      </c>
      <c r="FWQ72" s="56">
        <v>7331.46</v>
      </c>
      <c r="FWR72" s="57"/>
      <c r="FWS72" s="52" t="s">
        <v>119</v>
      </c>
      <c r="FWT72" s="53" t="s">
        <v>120</v>
      </c>
      <c r="FWU72" s="53" t="s">
        <v>121</v>
      </c>
      <c r="FWV72" s="54">
        <v>8627</v>
      </c>
      <c r="FWW72" s="54"/>
      <c r="FWX72" s="55">
        <v>1295.54</v>
      </c>
      <c r="FWY72" s="56">
        <v>7331.46</v>
      </c>
      <c r="FWZ72" s="57"/>
      <c r="FXA72" s="52" t="s">
        <v>119</v>
      </c>
      <c r="FXB72" s="53" t="s">
        <v>120</v>
      </c>
      <c r="FXC72" s="53" t="s">
        <v>121</v>
      </c>
      <c r="FXD72" s="54">
        <v>8627</v>
      </c>
      <c r="FXE72" s="54"/>
      <c r="FXF72" s="55">
        <v>1295.54</v>
      </c>
      <c r="FXG72" s="56">
        <v>7331.46</v>
      </c>
      <c r="FXH72" s="57"/>
      <c r="FXI72" s="52" t="s">
        <v>119</v>
      </c>
      <c r="FXJ72" s="53" t="s">
        <v>120</v>
      </c>
      <c r="FXK72" s="53" t="s">
        <v>121</v>
      </c>
      <c r="FXL72" s="54">
        <v>8627</v>
      </c>
      <c r="FXM72" s="54"/>
      <c r="FXN72" s="55">
        <v>1295.54</v>
      </c>
      <c r="FXO72" s="56">
        <v>7331.46</v>
      </c>
      <c r="FXP72" s="57"/>
      <c r="FXQ72" s="52" t="s">
        <v>119</v>
      </c>
      <c r="FXR72" s="53" t="s">
        <v>120</v>
      </c>
      <c r="FXS72" s="53" t="s">
        <v>121</v>
      </c>
      <c r="FXT72" s="54">
        <v>8627</v>
      </c>
      <c r="FXU72" s="54"/>
      <c r="FXV72" s="55">
        <v>1295.54</v>
      </c>
      <c r="FXW72" s="56">
        <v>7331.46</v>
      </c>
      <c r="FXX72" s="57"/>
      <c r="FXY72" s="52" t="s">
        <v>119</v>
      </c>
      <c r="FXZ72" s="53" t="s">
        <v>120</v>
      </c>
      <c r="FYA72" s="53" t="s">
        <v>121</v>
      </c>
      <c r="FYB72" s="54">
        <v>8627</v>
      </c>
      <c r="FYC72" s="54"/>
      <c r="FYD72" s="55">
        <v>1295.54</v>
      </c>
      <c r="FYE72" s="56">
        <v>7331.46</v>
      </c>
      <c r="FYF72" s="57"/>
      <c r="FYG72" s="52" t="s">
        <v>119</v>
      </c>
      <c r="FYH72" s="53" t="s">
        <v>120</v>
      </c>
      <c r="FYI72" s="53" t="s">
        <v>121</v>
      </c>
      <c r="FYJ72" s="54">
        <v>8627</v>
      </c>
      <c r="FYK72" s="54"/>
      <c r="FYL72" s="55">
        <v>1295.54</v>
      </c>
      <c r="FYM72" s="56">
        <v>7331.46</v>
      </c>
      <c r="FYN72" s="57"/>
      <c r="FYO72" s="52" t="s">
        <v>119</v>
      </c>
      <c r="FYP72" s="53" t="s">
        <v>120</v>
      </c>
      <c r="FYQ72" s="53" t="s">
        <v>121</v>
      </c>
      <c r="FYR72" s="54">
        <v>8627</v>
      </c>
      <c r="FYS72" s="54"/>
      <c r="FYT72" s="55">
        <v>1295.54</v>
      </c>
      <c r="FYU72" s="56">
        <v>7331.46</v>
      </c>
      <c r="FYV72" s="57"/>
      <c r="FYW72" s="52" t="s">
        <v>119</v>
      </c>
      <c r="FYX72" s="53" t="s">
        <v>120</v>
      </c>
      <c r="FYY72" s="53" t="s">
        <v>121</v>
      </c>
      <c r="FYZ72" s="54">
        <v>8627</v>
      </c>
      <c r="FZA72" s="54"/>
      <c r="FZB72" s="55">
        <v>1295.54</v>
      </c>
      <c r="FZC72" s="56">
        <v>7331.46</v>
      </c>
      <c r="FZD72" s="57"/>
      <c r="FZE72" s="52" t="s">
        <v>119</v>
      </c>
      <c r="FZF72" s="53" t="s">
        <v>120</v>
      </c>
      <c r="FZG72" s="53" t="s">
        <v>121</v>
      </c>
      <c r="FZH72" s="54">
        <v>8627</v>
      </c>
      <c r="FZI72" s="54"/>
      <c r="FZJ72" s="55">
        <v>1295.54</v>
      </c>
      <c r="FZK72" s="56">
        <v>7331.46</v>
      </c>
      <c r="FZL72" s="57"/>
      <c r="FZM72" s="52" t="s">
        <v>119</v>
      </c>
      <c r="FZN72" s="53" t="s">
        <v>120</v>
      </c>
      <c r="FZO72" s="53" t="s">
        <v>121</v>
      </c>
      <c r="FZP72" s="54">
        <v>8627</v>
      </c>
      <c r="FZQ72" s="54"/>
      <c r="FZR72" s="55">
        <v>1295.54</v>
      </c>
      <c r="FZS72" s="56">
        <v>7331.46</v>
      </c>
      <c r="FZT72" s="57"/>
      <c r="FZU72" s="52" t="s">
        <v>119</v>
      </c>
      <c r="FZV72" s="53" t="s">
        <v>120</v>
      </c>
      <c r="FZW72" s="53" t="s">
        <v>121</v>
      </c>
      <c r="FZX72" s="54">
        <v>8627</v>
      </c>
      <c r="FZY72" s="54"/>
      <c r="FZZ72" s="55">
        <v>1295.54</v>
      </c>
      <c r="GAA72" s="56">
        <v>7331.46</v>
      </c>
      <c r="GAB72" s="57"/>
      <c r="GAC72" s="52" t="s">
        <v>119</v>
      </c>
      <c r="GAD72" s="53" t="s">
        <v>120</v>
      </c>
      <c r="GAE72" s="53" t="s">
        <v>121</v>
      </c>
      <c r="GAF72" s="54">
        <v>8627</v>
      </c>
      <c r="GAG72" s="54"/>
      <c r="GAH72" s="55">
        <v>1295.54</v>
      </c>
      <c r="GAI72" s="56">
        <v>7331.46</v>
      </c>
      <c r="GAJ72" s="57"/>
      <c r="GAK72" s="52" t="s">
        <v>119</v>
      </c>
      <c r="GAL72" s="53" t="s">
        <v>120</v>
      </c>
      <c r="GAM72" s="53" t="s">
        <v>121</v>
      </c>
      <c r="GAN72" s="54">
        <v>8627</v>
      </c>
      <c r="GAO72" s="54"/>
      <c r="GAP72" s="55">
        <v>1295.54</v>
      </c>
      <c r="GAQ72" s="56">
        <v>7331.46</v>
      </c>
      <c r="GAR72" s="57"/>
      <c r="GAS72" s="52" t="s">
        <v>119</v>
      </c>
      <c r="GAT72" s="53" t="s">
        <v>120</v>
      </c>
      <c r="GAU72" s="53" t="s">
        <v>121</v>
      </c>
      <c r="GAV72" s="54">
        <v>8627</v>
      </c>
      <c r="GAW72" s="54"/>
      <c r="GAX72" s="55">
        <v>1295.54</v>
      </c>
      <c r="GAY72" s="56">
        <v>7331.46</v>
      </c>
      <c r="GAZ72" s="57"/>
      <c r="GBA72" s="52" t="s">
        <v>119</v>
      </c>
      <c r="GBB72" s="53" t="s">
        <v>120</v>
      </c>
      <c r="GBC72" s="53" t="s">
        <v>121</v>
      </c>
      <c r="GBD72" s="54">
        <v>8627</v>
      </c>
      <c r="GBE72" s="54"/>
      <c r="GBF72" s="55">
        <v>1295.54</v>
      </c>
      <c r="GBG72" s="56">
        <v>7331.46</v>
      </c>
      <c r="GBH72" s="57"/>
      <c r="GBI72" s="52" t="s">
        <v>119</v>
      </c>
      <c r="GBJ72" s="53" t="s">
        <v>120</v>
      </c>
      <c r="GBK72" s="53" t="s">
        <v>121</v>
      </c>
      <c r="GBL72" s="54">
        <v>8627</v>
      </c>
      <c r="GBM72" s="54"/>
      <c r="GBN72" s="55">
        <v>1295.54</v>
      </c>
      <c r="GBO72" s="56">
        <v>7331.46</v>
      </c>
      <c r="GBP72" s="57"/>
      <c r="GBQ72" s="52" t="s">
        <v>119</v>
      </c>
      <c r="GBR72" s="53" t="s">
        <v>120</v>
      </c>
      <c r="GBS72" s="53" t="s">
        <v>121</v>
      </c>
      <c r="GBT72" s="54">
        <v>8627</v>
      </c>
      <c r="GBU72" s="54"/>
      <c r="GBV72" s="55">
        <v>1295.54</v>
      </c>
      <c r="GBW72" s="56">
        <v>7331.46</v>
      </c>
      <c r="GBX72" s="57"/>
      <c r="GBY72" s="52" t="s">
        <v>119</v>
      </c>
      <c r="GBZ72" s="53" t="s">
        <v>120</v>
      </c>
      <c r="GCA72" s="53" t="s">
        <v>121</v>
      </c>
      <c r="GCB72" s="54">
        <v>8627</v>
      </c>
      <c r="GCC72" s="54"/>
      <c r="GCD72" s="55">
        <v>1295.54</v>
      </c>
      <c r="GCE72" s="56">
        <v>7331.46</v>
      </c>
      <c r="GCF72" s="57"/>
      <c r="GCG72" s="52" t="s">
        <v>119</v>
      </c>
      <c r="GCH72" s="53" t="s">
        <v>120</v>
      </c>
      <c r="GCI72" s="53" t="s">
        <v>121</v>
      </c>
      <c r="GCJ72" s="54">
        <v>8627</v>
      </c>
      <c r="GCK72" s="54"/>
      <c r="GCL72" s="55">
        <v>1295.54</v>
      </c>
      <c r="GCM72" s="56">
        <v>7331.46</v>
      </c>
      <c r="GCN72" s="57"/>
      <c r="GCO72" s="52" t="s">
        <v>119</v>
      </c>
      <c r="GCP72" s="53" t="s">
        <v>120</v>
      </c>
      <c r="GCQ72" s="53" t="s">
        <v>121</v>
      </c>
      <c r="GCR72" s="54">
        <v>8627</v>
      </c>
      <c r="GCS72" s="54"/>
      <c r="GCT72" s="55">
        <v>1295.54</v>
      </c>
      <c r="GCU72" s="56">
        <v>7331.46</v>
      </c>
      <c r="GCV72" s="57"/>
      <c r="GCW72" s="52" t="s">
        <v>119</v>
      </c>
      <c r="GCX72" s="53" t="s">
        <v>120</v>
      </c>
      <c r="GCY72" s="53" t="s">
        <v>121</v>
      </c>
      <c r="GCZ72" s="54">
        <v>8627</v>
      </c>
      <c r="GDA72" s="54"/>
      <c r="GDB72" s="55">
        <v>1295.54</v>
      </c>
      <c r="GDC72" s="56">
        <v>7331.46</v>
      </c>
      <c r="GDD72" s="57"/>
      <c r="GDE72" s="52" t="s">
        <v>119</v>
      </c>
      <c r="GDF72" s="53" t="s">
        <v>120</v>
      </c>
      <c r="GDG72" s="53" t="s">
        <v>121</v>
      </c>
      <c r="GDH72" s="54">
        <v>8627</v>
      </c>
      <c r="GDI72" s="54"/>
      <c r="GDJ72" s="55">
        <v>1295.54</v>
      </c>
      <c r="GDK72" s="56">
        <v>7331.46</v>
      </c>
      <c r="GDL72" s="57"/>
      <c r="GDM72" s="52" t="s">
        <v>119</v>
      </c>
      <c r="GDN72" s="53" t="s">
        <v>120</v>
      </c>
      <c r="GDO72" s="53" t="s">
        <v>121</v>
      </c>
      <c r="GDP72" s="54">
        <v>8627</v>
      </c>
      <c r="GDQ72" s="54"/>
      <c r="GDR72" s="55">
        <v>1295.54</v>
      </c>
      <c r="GDS72" s="56">
        <v>7331.46</v>
      </c>
      <c r="GDT72" s="57"/>
      <c r="GDU72" s="52" t="s">
        <v>119</v>
      </c>
      <c r="GDV72" s="53" t="s">
        <v>120</v>
      </c>
      <c r="GDW72" s="53" t="s">
        <v>121</v>
      </c>
      <c r="GDX72" s="54">
        <v>8627</v>
      </c>
      <c r="GDY72" s="54"/>
      <c r="GDZ72" s="55">
        <v>1295.54</v>
      </c>
      <c r="GEA72" s="56">
        <v>7331.46</v>
      </c>
      <c r="GEB72" s="57"/>
      <c r="GEC72" s="52" t="s">
        <v>119</v>
      </c>
      <c r="GED72" s="53" t="s">
        <v>120</v>
      </c>
      <c r="GEE72" s="53" t="s">
        <v>121</v>
      </c>
      <c r="GEF72" s="54">
        <v>8627</v>
      </c>
      <c r="GEG72" s="54"/>
      <c r="GEH72" s="55">
        <v>1295.54</v>
      </c>
      <c r="GEI72" s="56">
        <v>7331.46</v>
      </c>
      <c r="GEJ72" s="57"/>
      <c r="GEK72" s="52" t="s">
        <v>119</v>
      </c>
      <c r="GEL72" s="53" t="s">
        <v>120</v>
      </c>
      <c r="GEM72" s="53" t="s">
        <v>121</v>
      </c>
      <c r="GEN72" s="54">
        <v>8627</v>
      </c>
      <c r="GEO72" s="54"/>
      <c r="GEP72" s="55">
        <v>1295.54</v>
      </c>
      <c r="GEQ72" s="56">
        <v>7331.46</v>
      </c>
      <c r="GER72" s="57"/>
      <c r="GES72" s="52" t="s">
        <v>119</v>
      </c>
      <c r="GET72" s="53" t="s">
        <v>120</v>
      </c>
      <c r="GEU72" s="53" t="s">
        <v>121</v>
      </c>
      <c r="GEV72" s="54">
        <v>8627</v>
      </c>
      <c r="GEW72" s="54"/>
      <c r="GEX72" s="55">
        <v>1295.54</v>
      </c>
      <c r="GEY72" s="56">
        <v>7331.46</v>
      </c>
      <c r="GEZ72" s="57"/>
      <c r="GFA72" s="52" t="s">
        <v>119</v>
      </c>
      <c r="GFB72" s="53" t="s">
        <v>120</v>
      </c>
      <c r="GFC72" s="53" t="s">
        <v>121</v>
      </c>
      <c r="GFD72" s="54">
        <v>8627</v>
      </c>
      <c r="GFE72" s="54"/>
      <c r="GFF72" s="55">
        <v>1295.54</v>
      </c>
      <c r="GFG72" s="56">
        <v>7331.46</v>
      </c>
      <c r="GFH72" s="57"/>
      <c r="GFI72" s="52" t="s">
        <v>119</v>
      </c>
      <c r="GFJ72" s="53" t="s">
        <v>120</v>
      </c>
      <c r="GFK72" s="53" t="s">
        <v>121</v>
      </c>
      <c r="GFL72" s="54">
        <v>8627</v>
      </c>
      <c r="GFM72" s="54"/>
      <c r="GFN72" s="55">
        <v>1295.54</v>
      </c>
      <c r="GFO72" s="56">
        <v>7331.46</v>
      </c>
      <c r="GFP72" s="57"/>
      <c r="GFQ72" s="52" t="s">
        <v>119</v>
      </c>
      <c r="GFR72" s="53" t="s">
        <v>120</v>
      </c>
      <c r="GFS72" s="53" t="s">
        <v>121</v>
      </c>
      <c r="GFT72" s="54">
        <v>8627</v>
      </c>
      <c r="GFU72" s="54"/>
      <c r="GFV72" s="55">
        <v>1295.54</v>
      </c>
      <c r="GFW72" s="56">
        <v>7331.46</v>
      </c>
      <c r="GFX72" s="57"/>
      <c r="GFY72" s="52" t="s">
        <v>119</v>
      </c>
      <c r="GFZ72" s="53" t="s">
        <v>120</v>
      </c>
      <c r="GGA72" s="53" t="s">
        <v>121</v>
      </c>
      <c r="GGB72" s="54">
        <v>8627</v>
      </c>
      <c r="GGC72" s="54"/>
      <c r="GGD72" s="55">
        <v>1295.54</v>
      </c>
      <c r="GGE72" s="56">
        <v>7331.46</v>
      </c>
      <c r="GGF72" s="57"/>
      <c r="GGG72" s="52" t="s">
        <v>119</v>
      </c>
      <c r="GGH72" s="53" t="s">
        <v>120</v>
      </c>
      <c r="GGI72" s="53" t="s">
        <v>121</v>
      </c>
      <c r="GGJ72" s="54">
        <v>8627</v>
      </c>
      <c r="GGK72" s="54"/>
      <c r="GGL72" s="55">
        <v>1295.54</v>
      </c>
      <c r="GGM72" s="56">
        <v>7331.46</v>
      </c>
      <c r="GGN72" s="57"/>
      <c r="GGO72" s="52" t="s">
        <v>119</v>
      </c>
      <c r="GGP72" s="53" t="s">
        <v>120</v>
      </c>
      <c r="GGQ72" s="53" t="s">
        <v>121</v>
      </c>
      <c r="GGR72" s="54">
        <v>8627</v>
      </c>
      <c r="GGS72" s="54"/>
      <c r="GGT72" s="55">
        <v>1295.54</v>
      </c>
      <c r="GGU72" s="56">
        <v>7331.46</v>
      </c>
      <c r="GGV72" s="57"/>
      <c r="GGW72" s="52" t="s">
        <v>119</v>
      </c>
      <c r="GGX72" s="53" t="s">
        <v>120</v>
      </c>
      <c r="GGY72" s="53" t="s">
        <v>121</v>
      </c>
      <c r="GGZ72" s="54">
        <v>8627</v>
      </c>
      <c r="GHA72" s="54"/>
      <c r="GHB72" s="55">
        <v>1295.54</v>
      </c>
      <c r="GHC72" s="56">
        <v>7331.46</v>
      </c>
      <c r="GHD72" s="57"/>
      <c r="GHE72" s="52" t="s">
        <v>119</v>
      </c>
      <c r="GHF72" s="53" t="s">
        <v>120</v>
      </c>
      <c r="GHG72" s="53" t="s">
        <v>121</v>
      </c>
      <c r="GHH72" s="54">
        <v>8627</v>
      </c>
      <c r="GHI72" s="54"/>
      <c r="GHJ72" s="55">
        <v>1295.54</v>
      </c>
      <c r="GHK72" s="56">
        <v>7331.46</v>
      </c>
      <c r="GHL72" s="57"/>
      <c r="GHM72" s="52" t="s">
        <v>119</v>
      </c>
      <c r="GHN72" s="53" t="s">
        <v>120</v>
      </c>
      <c r="GHO72" s="53" t="s">
        <v>121</v>
      </c>
      <c r="GHP72" s="54">
        <v>8627</v>
      </c>
      <c r="GHQ72" s="54"/>
      <c r="GHR72" s="55">
        <v>1295.54</v>
      </c>
      <c r="GHS72" s="56">
        <v>7331.46</v>
      </c>
      <c r="GHT72" s="57"/>
      <c r="GHU72" s="52" t="s">
        <v>119</v>
      </c>
      <c r="GHV72" s="53" t="s">
        <v>120</v>
      </c>
      <c r="GHW72" s="53" t="s">
        <v>121</v>
      </c>
      <c r="GHX72" s="54">
        <v>8627</v>
      </c>
      <c r="GHY72" s="54"/>
      <c r="GHZ72" s="55">
        <v>1295.54</v>
      </c>
      <c r="GIA72" s="56">
        <v>7331.46</v>
      </c>
      <c r="GIB72" s="57"/>
      <c r="GIC72" s="52" t="s">
        <v>119</v>
      </c>
      <c r="GID72" s="53" t="s">
        <v>120</v>
      </c>
      <c r="GIE72" s="53" t="s">
        <v>121</v>
      </c>
      <c r="GIF72" s="54">
        <v>8627</v>
      </c>
      <c r="GIG72" s="54"/>
      <c r="GIH72" s="55">
        <v>1295.54</v>
      </c>
      <c r="GII72" s="56">
        <v>7331.46</v>
      </c>
      <c r="GIJ72" s="57"/>
      <c r="GIK72" s="52" t="s">
        <v>119</v>
      </c>
      <c r="GIL72" s="53" t="s">
        <v>120</v>
      </c>
      <c r="GIM72" s="53" t="s">
        <v>121</v>
      </c>
      <c r="GIN72" s="54">
        <v>8627</v>
      </c>
      <c r="GIO72" s="54"/>
      <c r="GIP72" s="55">
        <v>1295.54</v>
      </c>
      <c r="GIQ72" s="56">
        <v>7331.46</v>
      </c>
      <c r="GIR72" s="57"/>
      <c r="GIS72" s="52" t="s">
        <v>119</v>
      </c>
      <c r="GIT72" s="53" t="s">
        <v>120</v>
      </c>
      <c r="GIU72" s="53" t="s">
        <v>121</v>
      </c>
      <c r="GIV72" s="54">
        <v>8627</v>
      </c>
      <c r="GIW72" s="54"/>
      <c r="GIX72" s="55">
        <v>1295.54</v>
      </c>
      <c r="GIY72" s="56">
        <v>7331.46</v>
      </c>
      <c r="GIZ72" s="57"/>
      <c r="GJA72" s="52" t="s">
        <v>119</v>
      </c>
      <c r="GJB72" s="53" t="s">
        <v>120</v>
      </c>
      <c r="GJC72" s="53" t="s">
        <v>121</v>
      </c>
      <c r="GJD72" s="54">
        <v>8627</v>
      </c>
      <c r="GJE72" s="54"/>
      <c r="GJF72" s="55">
        <v>1295.54</v>
      </c>
      <c r="GJG72" s="56">
        <v>7331.46</v>
      </c>
      <c r="GJH72" s="57"/>
      <c r="GJI72" s="52" t="s">
        <v>119</v>
      </c>
      <c r="GJJ72" s="53" t="s">
        <v>120</v>
      </c>
      <c r="GJK72" s="53" t="s">
        <v>121</v>
      </c>
      <c r="GJL72" s="54">
        <v>8627</v>
      </c>
      <c r="GJM72" s="54"/>
      <c r="GJN72" s="55">
        <v>1295.54</v>
      </c>
      <c r="GJO72" s="56">
        <v>7331.46</v>
      </c>
      <c r="GJP72" s="57"/>
      <c r="GJQ72" s="52" t="s">
        <v>119</v>
      </c>
      <c r="GJR72" s="53" t="s">
        <v>120</v>
      </c>
      <c r="GJS72" s="53" t="s">
        <v>121</v>
      </c>
      <c r="GJT72" s="54">
        <v>8627</v>
      </c>
      <c r="GJU72" s="54"/>
      <c r="GJV72" s="55">
        <v>1295.54</v>
      </c>
      <c r="GJW72" s="56">
        <v>7331.46</v>
      </c>
      <c r="GJX72" s="57"/>
      <c r="GJY72" s="52" t="s">
        <v>119</v>
      </c>
      <c r="GJZ72" s="53" t="s">
        <v>120</v>
      </c>
      <c r="GKA72" s="53" t="s">
        <v>121</v>
      </c>
      <c r="GKB72" s="54">
        <v>8627</v>
      </c>
      <c r="GKC72" s="54"/>
      <c r="GKD72" s="55">
        <v>1295.54</v>
      </c>
      <c r="GKE72" s="56">
        <v>7331.46</v>
      </c>
      <c r="GKF72" s="57"/>
      <c r="GKG72" s="52" t="s">
        <v>119</v>
      </c>
      <c r="GKH72" s="53" t="s">
        <v>120</v>
      </c>
      <c r="GKI72" s="53" t="s">
        <v>121</v>
      </c>
      <c r="GKJ72" s="54">
        <v>8627</v>
      </c>
      <c r="GKK72" s="54"/>
      <c r="GKL72" s="55">
        <v>1295.54</v>
      </c>
      <c r="GKM72" s="56">
        <v>7331.46</v>
      </c>
      <c r="GKN72" s="57"/>
      <c r="GKO72" s="52" t="s">
        <v>119</v>
      </c>
      <c r="GKP72" s="53" t="s">
        <v>120</v>
      </c>
      <c r="GKQ72" s="53" t="s">
        <v>121</v>
      </c>
      <c r="GKR72" s="54">
        <v>8627</v>
      </c>
      <c r="GKS72" s="54"/>
      <c r="GKT72" s="55">
        <v>1295.54</v>
      </c>
      <c r="GKU72" s="56">
        <v>7331.46</v>
      </c>
      <c r="GKV72" s="57"/>
      <c r="GKW72" s="52" t="s">
        <v>119</v>
      </c>
      <c r="GKX72" s="53" t="s">
        <v>120</v>
      </c>
      <c r="GKY72" s="53" t="s">
        <v>121</v>
      </c>
      <c r="GKZ72" s="54">
        <v>8627</v>
      </c>
      <c r="GLA72" s="54"/>
      <c r="GLB72" s="55">
        <v>1295.54</v>
      </c>
      <c r="GLC72" s="56">
        <v>7331.46</v>
      </c>
      <c r="GLD72" s="57"/>
      <c r="GLE72" s="52" t="s">
        <v>119</v>
      </c>
      <c r="GLF72" s="53" t="s">
        <v>120</v>
      </c>
      <c r="GLG72" s="53" t="s">
        <v>121</v>
      </c>
      <c r="GLH72" s="54">
        <v>8627</v>
      </c>
      <c r="GLI72" s="54"/>
      <c r="GLJ72" s="55">
        <v>1295.54</v>
      </c>
      <c r="GLK72" s="56">
        <v>7331.46</v>
      </c>
      <c r="GLL72" s="57"/>
      <c r="GLM72" s="52" t="s">
        <v>119</v>
      </c>
      <c r="GLN72" s="53" t="s">
        <v>120</v>
      </c>
      <c r="GLO72" s="53" t="s">
        <v>121</v>
      </c>
      <c r="GLP72" s="54">
        <v>8627</v>
      </c>
      <c r="GLQ72" s="54"/>
      <c r="GLR72" s="55">
        <v>1295.54</v>
      </c>
      <c r="GLS72" s="56">
        <v>7331.46</v>
      </c>
      <c r="GLT72" s="57"/>
      <c r="GLU72" s="52" t="s">
        <v>119</v>
      </c>
      <c r="GLV72" s="53" t="s">
        <v>120</v>
      </c>
      <c r="GLW72" s="53" t="s">
        <v>121</v>
      </c>
      <c r="GLX72" s="54">
        <v>8627</v>
      </c>
      <c r="GLY72" s="54"/>
      <c r="GLZ72" s="55">
        <v>1295.54</v>
      </c>
      <c r="GMA72" s="56">
        <v>7331.46</v>
      </c>
      <c r="GMB72" s="57"/>
      <c r="GMC72" s="52" t="s">
        <v>119</v>
      </c>
      <c r="GMD72" s="53" t="s">
        <v>120</v>
      </c>
      <c r="GME72" s="53" t="s">
        <v>121</v>
      </c>
      <c r="GMF72" s="54">
        <v>8627</v>
      </c>
      <c r="GMG72" s="54"/>
      <c r="GMH72" s="55">
        <v>1295.54</v>
      </c>
      <c r="GMI72" s="56">
        <v>7331.46</v>
      </c>
      <c r="GMJ72" s="57"/>
      <c r="GMK72" s="52" t="s">
        <v>119</v>
      </c>
      <c r="GML72" s="53" t="s">
        <v>120</v>
      </c>
      <c r="GMM72" s="53" t="s">
        <v>121</v>
      </c>
      <c r="GMN72" s="54">
        <v>8627</v>
      </c>
      <c r="GMO72" s="54"/>
      <c r="GMP72" s="55">
        <v>1295.54</v>
      </c>
      <c r="GMQ72" s="56">
        <v>7331.46</v>
      </c>
      <c r="GMR72" s="57"/>
      <c r="GMS72" s="52" t="s">
        <v>119</v>
      </c>
      <c r="GMT72" s="53" t="s">
        <v>120</v>
      </c>
      <c r="GMU72" s="53" t="s">
        <v>121</v>
      </c>
      <c r="GMV72" s="54">
        <v>8627</v>
      </c>
      <c r="GMW72" s="54"/>
      <c r="GMX72" s="55">
        <v>1295.54</v>
      </c>
      <c r="GMY72" s="56">
        <v>7331.46</v>
      </c>
      <c r="GMZ72" s="57"/>
      <c r="GNA72" s="52" t="s">
        <v>119</v>
      </c>
      <c r="GNB72" s="53" t="s">
        <v>120</v>
      </c>
      <c r="GNC72" s="53" t="s">
        <v>121</v>
      </c>
      <c r="GND72" s="54">
        <v>8627</v>
      </c>
      <c r="GNE72" s="54"/>
      <c r="GNF72" s="55">
        <v>1295.54</v>
      </c>
      <c r="GNG72" s="56">
        <v>7331.46</v>
      </c>
      <c r="GNH72" s="57"/>
      <c r="GNI72" s="52" t="s">
        <v>119</v>
      </c>
      <c r="GNJ72" s="53" t="s">
        <v>120</v>
      </c>
      <c r="GNK72" s="53" t="s">
        <v>121</v>
      </c>
      <c r="GNL72" s="54">
        <v>8627</v>
      </c>
      <c r="GNM72" s="54"/>
      <c r="GNN72" s="55">
        <v>1295.54</v>
      </c>
      <c r="GNO72" s="56">
        <v>7331.46</v>
      </c>
      <c r="GNP72" s="57"/>
      <c r="GNQ72" s="52" t="s">
        <v>119</v>
      </c>
      <c r="GNR72" s="53" t="s">
        <v>120</v>
      </c>
      <c r="GNS72" s="53" t="s">
        <v>121</v>
      </c>
      <c r="GNT72" s="54">
        <v>8627</v>
      </c>
      <c r="GNU72" s="54"/>
      <c r="GNV72" s="55">
        <v>1295.54</v>
      </c>
      <c r="GNW72" s="56">
        <v>7331.46</v>
      </c>
      <c r="GNX72" s="57"/>
      <c r="GNY72" s="52" t="s">
        <v>119</v>
      </c>
      <c r="GNZ72" s="53" t="s">
        <v>120</v>
      </c>
      <c r="GOA72" s="53" t="s">
        <v>121</v>
      </c>
      <c r="GOB72" s="54">
        <v>8627</v>
      </c>
      <c r="GOC72" s="54"/>
      <c r="GOD72" s="55">
        <v>1295.54</v>
      </c>
      <c r="GOE72" s="56">
        <v>7331.46</v>
      </c>
      <c r="GOF72" s="57"/>
      <c r="GOG72" s="52" t="s">
        <v>119</v>
      </c>
      <c r="GOH72" s="53" t="s">
        <v>120</v>
      </c>
      <c r="GOI72" s="53" t="s">
        <v>121</v>
      </c>
      <c r="GOJ72" s="54">
        <v>8627</v>
      </c>
      <c r="GOK72" s="54"/>
      <c r="GOL72" s="55">
        <v>1295.54</v>
      </c>
      <c r="GOM72" s="56">
        <v>7331.46</v>
      </c>
      <c r="GON72" s="57"/>
      <c r="GOO72" s="52" t="s">
        <v>119</v>
      </c>
      <c r="GOP72" s="53" t="s">
        <v>120</v>
      </c>
      <c r="GOQ72" s="53" t="s">
        <v>121</v>
      </c>
      <c r="GOR72" s="54">
        <v>8627</v>
      </c>
      <c r="GOS72" s="54"/>
      <c r="GOT72" s="55">
        <v>1295.54</v>
      </c>
      <c r="GOU72" s="56">
        <v>7331.46</v>
      </c>
      <c r="GOV72" s="57"/>
      <c r="GOW72" s="52" t="s">
        <v>119</v>
      </c>
      <c r="GOX72" s="53" t="s">
        <v>120</v>
      </c>
      <c r="GOY72" s="53" t="s">
        <v>121</v>
      </c>
      <c r="GOZ72" s="54">
        <v>8627</v>
      </c>
      <c r="GPA72" s="54"/>
      <c r="GPB72" s="55">
        <v>1295.54</v>
      </c>
      <c r="GPC72" s="56">
        <v>7331.46</v>
      </c>
      <c r="GPD72" s="57"/>
      <c r="GPE72" s="52" t="s">
        <v>119</v>
      </c>
      <c r="GPF72" s="53" t="s">
        <v>120</v>
      </c>
      <c r="GPG72" s="53" t="s">
        <v>121</v>
      </c>
      <c r="GPH72" s="54">
        <v>8627</v>
      </c>
      <c r="GPI72" s="54"/>
      <c r="GPJ72" s="55">
        <v>1295.54</v>
      </c>
      <c r="GPK72" s="56">
        <v>7331.46</v>
      </c>
      <c r="GPL72" s="57"/>
      <c r="GPM72" s="52" t="s">
        <v>119</v>
      </c>
      <c r="GPN72" s="53" t="s">
        <v>120</v>
      </c>
      <c r="GPO72" s="53" t="s">
        <v>121</v>
      </c>
      <c r="GPP72" s="54">
        <v>8627</v>
      </c>
      <c r="GPQ72" s="54"/>
      <c r="GPR72" s="55">
        <v>1295.54</v>
      </c>
      <c r="GPS72" s="56">
        <v>7331.46</v>
      </c>
      <c r="GPT72" s="57"/>
      <c r="GPU72" s="52" t="s">
        <v>119</v>
      </c>
      <c r="GPV72" s="53" t="s">
        <v>120</v>
      </c>
      <c r="GPW72" s="53" t="s">
        <v>121</v>
      </c>
      <c r="GPX72" s="54">
        <v>8627</v>
      </c>
      <c r="GPY72" s="54"/>
      <c r="GPZ72" s="55">
        <v>1295.54</v>
      </c>
      <c r="GQA72" s="56">
        <v>7331.46</v>
      </c>
      <c r="GQB72" s="57"/>
      <c r="GQC72" s="52" t="s">
        <v>119</v>
      </c>
      <c r="GQD72" s="53" t="s">
        <v>120</v>
      </c>
      <c r="GQE72" s="53" t="s">
        <v>121</v>
      </c>
      <c r="GQF72" s="54">
        <v>8627</v>
      </c>
      <c r="GQG72" s="54"/>
      <c r="GQH72" s="55">
        <v>1295.54</v>
      </c>
      <c r="GQI72" s="56">
        <v>7331.46</v>
      </c>
      <c r="GQJ72" s="57"/>
      <c r="GQK72" s="52" t="s">
        <v>119</v>
      </c>
      <c r="GQL72" s="53" t="s">
        <v>120</v>
      </c>
      <c r="GQM72" s="53" t="s">
        <v>121</v>
      </c>
      <c r="GQN72" s="54">
        <v>8627</v>
      </c>
      <c r="GQO72" s="54"/>
      <c r="GQP72" s="55">
        <v>1295.54</v>
      </c>
      <c r="GQQ72" s="56">
        <v>7331.46</v>
      </c>
      <c r="GQR72" s="57"/>
      <c r="GQS72" s="52" t="s">
        <v>119</v>
      </c>
      <c r="GQT72" s="53" t="s">
        <v>120</v>
      </c>
      <c r="GQU72" s="53" t="s">
        <v>121</v>
      </c>
      <c r="GQV72" s="54">
        <v>8627</v>
      </c>
      <c r="GQW72" s="54"/>
      <c r="GQX72" s="55">
        <v>1295.54</v>
      </c>
      <c r="GQY72" s="56">
        <v>7331.46</v>
      </c>
      <c r="GQZ72" s="57"/>
      <c r="GRA72" s="52" t="s">
        <v>119</v>
      </c>
      <c r="GRB72" s="53" t="s">
        <v>120</v>
      </c>
      <c r="GRC72" s="53" t="s">
        <v>121</v>
      </c>
      <c r="GRD72" s="54">
        <v>8627</v>
      </c>
      <c r="GRE72" s="54"/>
      <c r="GRF72" s="55">
        <v>1295.54</v>
      </c>
      <c r="GRG72" s="56">
        <v>7331.46</v>
      </c>
      <c r="GRH72" s="57"/>
      <c r="GRI72" s="52" t="s">
        <v>119</v>
      </c>
      <c r="GRJ72" s="53" t="s">
        <v>120</v>
      </c>
      <c r="GRK72" s="53" t="s">
        <v>121</v>
      </c>
      <c r="GRL72" s="54">
        <v>8627</v>
      </c>
      <c r="GRM72" s="54"/>
      <c r="GRN72" s="55">
        <v>1295.54</v>
      </c>
      <c r="GRO72" s="56">
        <v>7331.46</v>
      </c>
      <c r="GRP72" s="57"/>
      <c r="GRQ72" s="52" t="s">
        <v>119</v>
      </c>
      <c r="GRR72" s="53" t="s">
        <v>120</v>
      </c>
      <c r="GRS72" s="53" t="s">
        <v>121</v>
      </c>
      <c r="GRT72" s="54">
        <v>8627</v>
      </c>
      <c r="GRU72" s="54"/>
      <c r="GRV72" s="55">
        <v>1295.54</v>
      </c>
      <c r="GRW72" s="56">
        <v>7331.46</v>
      </c>
      <c r="GRX72" s="57"/>
      <c r="GRY72" s="52" t="s">
        <v>119</v>
      </c>
      <c r="GRZ72" s="53" t="s">
        <v>120</v>
      </c>
      <c r="GSA72" s="53" t="s">
        <v>121</v>
      </c>
      <c r="GSB72" s="54">
        <v>8627</v>
      </c>
      <c r="GSC72" s="54"/>
      <c r="GSD72" s="55">
        <v>1295.54</v>
      </c>
      <c r="GSE72" s="56">
        <v>7331.46</v>
      </c>
      <c r="GSF72" s="57"/>
      <c r="GSG72" s="52" t="s">
        <v>119</v>
      </c>
      <c r="GSH72" s="53" t="s">
        <v>120</v>
      </c>
      <c r="GSI72" s="53" t="s">
        <v>121</v>
      </c>
      <c r="GSJ72" s="54">
        <v>8627</v>
      </c>
      <c r="GSK72" s="54"/>
      <c r="GSL72" s="55">
        <v>1295.54</v>
      </c>
      <c r="GSM72" s="56">
        <v>7331.46</v>
      </c>
      <c r="GSN72" s="57"/>
      <c r="GSO72" s="52" t="s">
        <v>119</v>
      </c>
      <c r="GSP72" s="53" t="s">
        <v>120</v>
      </c>
      <c r="GSQ72" s="53" t="s">
        <v>121</v>
      </c>
      <c r="GSR72" s="54">
        <v>8627</v>
      </c>
      <c r="GSS72" s="54"/>
      <c r="GST72" s="55">
        <v>1295.54</v>
      </c>
      <c r="GSU72" s="56">
        <v>7331.46</v>
      </c>
      <c r="GSV72" s="57"/>
      <c r="GSW72" s="52" t="s">
        <v>119</v>
      </c>
      <c r="GSX72" s="53" t="s">
        <v>120</v>
      </c>
      <c r="GSY72" s="53" t="s">
        <v>121</v>
      </c>
      <c r="GSZ72" s="54">
        <v>8627</v>
      </c>
      <c r="GTA72" s="54"/>
      <c r="GTB72" s="55">
        <v>1295.54</v>
      </c>
      <c r="GTC72" s="56">
        <v>7331.46</v>
      </c>
      <c r="GTD72" s="57"/>
      <c r="GTE72" s="52" t="s">
        <v>119</v>
      </c>
      <c r="GTF72" s="53" t="s">
        <v>120</v>
      </c>
      <c r="GTG72" s="53" t="s">
        <v>121</v>
      </c>
      <c r="GTH72" s="54">
        <v>8627</v>
      </c>
      <c r="GTI72" s="54"/>
      <c r="GTJ72" s="55">
        <v>1295.54</v>
      </c>
      <c r="GTK72" s="56">
        <v>7331.46</v>
      </c>
      <c r="GTL72" s="57"/>
      <c r="GTM72" s="52" t="s">
        <v>119</v>
      </c>
      <c r="GTN72" s="53" t="s">
        <v>120</v>
      </c>
      <c r="GTO72" s="53" t="s">
        <v>121</v>
      </c>
      <c r="GTP72" s="54">
        <v>8627</v>
      </c>
      <c r="GTQ72" s="54"/>
      <c r="GTR72" s="55">
        <v>1295.54</v>
      </c>
      <c r="GTS72" s="56">
        <v>7331.46</v>
      </c>
      <c r="GTT72" s="57"/>
      <c r="GTU72" s="52" t="s">
        <v>119</v>
      </c>
      <c r="GTV72" s="53" t="s">
        <v>120</v>
      </c>
      <c r="GTW72" s="53" t="s">
        <v>121</v>
      </c>
      <c r="GTX72" s="54">
        <v>8627</v>
      </c>
      <c r="GTY72" s="54"/>
      <c r="GTZ72" s="55">
        <v>1295.54</v>
      </c>
      <c r="GUA72" s="56">
        <v>7331.46</v>
      </c>
      <c r="GUB72" s="57"/>
      <c r="GUC72" s="52" t="s">
        <v>119</v>
      </c>
      <c r="GUD72" s="53" t="s">
        <v>120</v>
      </c>
      <c r="GUE72" s="53" t="s">
        <v>121</v>
      </c>
      <c r="GUF72" s="54">
        <v>8627</v>
      </c>
      <c r="GUG72" s="54"/>
      <c r="GUH72" s="55">
        <v>1295.54</v>
      </c>
      <c r="GUI72" s="56">
        <v>7331.46</v>
      </c>
      <c r="GUJ72" s="57"/>
      <c r="GUK72" s="52" t="s">
        <v>119</v>
      </c>
      <c r="GUL72" s="53" t="s">
        <v>120</v>
      </c>
      <c r="GUM72" s="53" t="s">
        <v>121</v>
      </c>
      <c r="GUN72" s="54">
        <v>8627</v>
      </c>
      <c r="GUO72" s="54"/>
      <c r="GUP72" s="55">
        <v>1295.54</v>
      </c>
      <c r="GUQ72" s="56">
        <v>7331.46</v>
      </c>
      <c r="GUR72" s="57"/>
      <c r="GUS72" s="52" t="s">
        <v>119</v>
      </c>
      <c r="GUT72" s="53" t="s">
        <v>120</v>
      </c>
      <c r="GUU72" s="53" t="s">
        <v>121</v>
      </c>
      <c r="GUV72" s="54">
        <v>8627</v>
      </c>
      <c r="GUW72" s="54"/>
      <c r="GUX72" s="55">
        <v>1295.54</v>
      </c>
      <c r="GUY72" s="56">
        <v>7331.46</v>
      </c>
      <c r="GUZ72" s="57"/>
      <c r="GVA72" s="52" t="s">
        <v>119</v>
      </c>
      <c r="GVB72" s="53" t="s">
        <v>120</v>
      </c>
      <c r="GVC72" s="53" t="s">
        <v>121</v>
      </c>
      <c r="GVD72" s="54">
        <v>8627</v>
      </c>
      <c r="GVE72" s="54"/>
      <c r="GVF72" s="55">
        <v>1295.54</v>
      </c>
      <c r="GVG72" s="56">
        <v>7331.46</v>
      </c>
      <c r="GVH72" s="57"/>
      <c r="GVI72" s="52" t="s">
        <v>119</v>
      </c>
      <c r="GVJ72" s="53" t="s">
        <v>120</v>
      </c>
      <c r="GVK72" s="53" t="s">
        <v>121</v>
      </c>
      <c r="GVL72" s="54">
        <v>8627</v>
      </c>
      <c r="GVM72" s="54"/>
      <c r="GVN72" s="55">
        <v>1295.54</v>
      </c>
      <c r="GVO72" s="56">
        <v>7331.46</v>
      </c>
      <c r="GVP72" s="57"/>
      <c r="GVQ72" s="52" t="s">
        <v>119</v>
      </c>
      <c r="GVR72" s="53" t="s">
        <v>120</v>
      </c>
      <c r="GVS72" s="53" t="s">
        <v>121</v>
      </c>
      <c r="GVT72" s="54">
        <v>8627</v>
      </c>
      <c r="GVU72" s="54"/>
      <c r="GVV72" s="55">
        <v>1295.54</v>
      </c>
      <c r="GVW72" s="56">
        <v>7331.46</v>
      </c>
      <c r="GVX72" s="57"/>
      <c r="GVY72" s="52" t="s">
        <v>119</v>
      </c>
      <c r="GVZ72" s="53" t="s">
        <v>120</v>
      </c>
      <c r="GWA72" s="53" t="s">
        <v>121</v>
      </c>
      <c r="GWB72" s="54">
        <v>8627</v>
      </c>
      <c r="GWC72" s="54"/>
      <c r="GWD72" s="55">
        <v>1295.54</v>
      </c>
      <c r="GWE72" s="56">
        <v>7331.46</v>
      </c>
      <c r="GWF72" s="57"/>
      <c r="GWG72" s="52" t="s">
        <v>119</v>
      </c>
      <c r="GWH72" s="53" t="s">
        <v>120</v>
      </c>
      <c r="GWI72" s="53" t="s">
        <v>121</v>
      </c>
      <c r="GWJ72" s="54">
        <v>8627</v>
      </c>
      <c r="GWK72" s="54"/>
      <c r="GWL72" s="55">
        <v>1295.54</v>
      </c>
      <c r="GWM72" s="56">
        <v>7331.46</v>
      </c>
      <c r="GWN72" s="57"/>
      <c r="GWO72" s="52" t="s">
        <v>119</v>
      </c>
      <c r="GWP72" s="53" t="s">
        <v>120</v>
      </c>
      <c r="GWQ72" s="53" t="s">
        <v>121</v>
      </c>
      <c r="GWR72" s="54">
        <v>8627</v>
      </c>
      <c r="GWS72" s="54"/>
      <c r="GWT72" s="55">
        <v>1295.54</v>
      </c>
      <c r="GWU72" s="56">
        <v>7331.46</v>
      </c>
      <c r="GWV72" s="57"/>
      <c r="GWW72" s="52" t="s">
        <v>119</v>
      </c>
      <c r="GWX72" s="53" t="s">
        <v>120</v>
      </c>
      <c r="GWY72" s="53" t="s">
        <v>121</v>
      </c>
      <c r="GWZ72" s="54">
        <v>8627</v>
      </c>
      <c r="GXA72" s="54"/>
      <c r="GXB72" s="55">
        <v>1295.54</v>
      </c>
      <c r="GXC72" s="56">
        <v>7331.46</v>
      </c>
      <c r="GXD72" s="57"/>
      <c r="GXE72" s="52" t="s">
        <v>119</v>
      </c>
      <c r="GXF72" s="53" t="s">
        <v>120</v>
      </c>
      <c r="GXG72" s="53" t="s">
        <v>121</v>
      </c>
      <c r="GXH72" s="54">
        <v>8627</v>
      </c>
      <c r="GXI72" s="54"/>
      <c r="GXJ72" s="55">
        <v>1295.54</v>
      </c>
      <c r="GXK72" s="56">
        <v>7331.46</v>
      </c>
      <c r="GXL72" s="57"/>
      <c r="GXM72" s="52" t="s">
        <v>119</v>
      </c>
      <c r="GXN72" s="53" t="s">
        <v>120</v>
      </c>
      <c r="GXO72" s="53" t="s">
        <v>121</v>
      </c>
      <c r="GXP72" s="54">
        <v>8627</v>
      </c>
      <c r="GXQ72" s="54"/>
      <c r="GXR72" s="55">
        <v>1295.54</v>
      </c>
      <c r="GXS72" s="56">
        <v>7331.46</v>
      </c>
      <c r="GXT72" s="57"/>
      <c r="GXU72" s="52" t="s">
        <v>119</v>
      </c>
      <c r="GXV72" s="53" t="s">
        <v>120</v>
      </c>
      <c r="GXW72" s="53" t="s">
        <v>121</v>
      </c>
      <c r="GXX72" s="54">
        <v>8627</v>
      </c>
      <c r="GXY72" s="54"/>
      <c r="GXZ72" s="55">
        <v>1295.54</v>
      </c>
      <c r="GYA72" s="56">
        <v>7331.46</v>
      </c>
      <c r="GYB72" s="57"/>
      <c r="GYC72" s="52" t="s">
        <v>119</v>
      </c>
      <c r="GYD72" s="53" t="s">
        <v>120</v>
      </c>
      <c r="GYE72" s="53" t="s">
        <v>121</v>
      </c>
      <c r="GYF72" s="54">
        <v>8627</v>
      </c>
      <c r="GYG72" s="54"/>
      <c r="GYH72" s="55">
        <v>1295.54</v>
      </c>
      <c r="GYI72" s="56">
        <v>7331.46</v>
      </c>
      <c r="GYJ72" s="57"/>
      <c r="GYK72" s="52" t="s">
        <v>119</v>
      </c>
      <c r="GYL72" s="53" t="s">
        <v>120</v>
      </c>
      <c r="GYM72" s="53" t="s">
        <v>121</v>
      </c>
      <c r="GYN72" s="54">
        <v>8627</v>
      </c>
      <c r="GYO72" s="54"/>
      <c r="GYP72" s="55">
        <v>1295.54</v>
      </c>
      <c r="GYQ72" s="56">
        <v>7331.46</v>
      </c>
      <c r="GYR72" s="57"/>
      <c r="GYS72" s="52" t="s">
        <v>119</v>
      </c>
      <c r="GYT72" s="53" t="s">
        <v>120</v>
      </c>
      <c r="GYU72" s="53" t="s">
        <v>121</v>
      </c>
      <c r="GYV72" s="54">
        <v>8627</v>
      </c>
      <c r="GYW72" s="54"/>
      <c r="GYX72" s="55">
        <v>1295.54</v>
      </c>
      <c r="GYY72" s="56">
        <v>7331.46</v>
      </c>
      <c r="GYZ72" s="57"/>
      <c r="GZA72" s="52" t="s">
        <v>119</v>
      </c>
      <c r="GZB72" s="53" t="s">
        <v>120</v>
      </c>
      <c r="GZC72" s="53" t="s">
        <v>121</v>
      </c>
      <c r="GZD72" s="54">
        <v>8627</v>
      </c>
      <c r="GZE72" s="54"/>
      <c r="GZF72" s="55">
        <v>1295.54</v>
      </c>
      <c r="GZG72" s="56">
        <v>7331.46</v>
      </c>
      <c r="GZH72" s="57"/>
      <c r="GZI72" s="52" t="s">
        <v>119</v>
      </c>
      <c r="GZJ72" s="53" t="s">
        <v>120</v>
      </c>
      <c r="GZK72" s="53" t="s">
        <v>121</v>
      </c>
      <c r="GZL72" s="54">
        <v>8627</v>
      </c>
      <c r="GZM72" s="54"/>
      <c r="GZN72" s="55">
        <v>1295.54</v>
      </c>
      <c r="GZO72" s="56">
        <v>7331.46</v>
      </c>
      <c r="GZP72" s="57"/>
      <c r="GZQ72" s="52" t="s">
        <v>119</v>
      </c>
      <c r="GZR72" s="53" t="s">
        <v>120</v>
      </c>
      <c r="GZS72" s="53" t="s">
        <v>121</v>
      </c>
      <c r="GZT72" s="54">
        <v>8627</v>
      </c>
      <c r="GZU72" s="54"/>
      <c r="GZV72" s="55">
        <v>1295.54</v>
      </c>
      <c r="GZW72" s="56">
        <v>7331.46</v>
      </c>
      <c r="GZX72" s="57"/>
      <c r="GZY72" s="52" t="s">
        <v>119</v>
      </c>
      <c r="GZZ72" s="53" t="s">
        <v>120</v>
      </c>
      <c r="HAA72" s="53" t="s">
        <v>121</v>
      </c>
      <c r="HAB72" s="54">
        <v>8627</v>
      </c>
      <c r="HAC72" s="54"/>
      <c r="HAD72" s="55">
        <v>1295.54</v>
      </c>
      <c r="HAE72" s="56">
        <v>7331.46</v>
      </c>
      <c r="HAF72" s="57"/>
      <c r="HAG72" s="52" t="s">
        <v>119</v>
      </c>
      <c r="HAH72" s="53" t="s">
        <v>120</v>
      </c>
      <c r="HAI72" s="53" t="s">
        <v>121</v>
      </c>
      <c r="HAJ72" s="54">
        <v>8627</v>
      </c>
      <c r="HAK72" s="54"/>
      <c r="HAL72" s="55">
        <v>1295.54</v>
      </c>
      <c r="HAM72" s="56">
        <v>7331.46</v>
      </c>
      <c r="HAN72" s="57"/>
      <c r="HAO72" s="52" t="s">
        <v>119</v>
      </c>
      <c r="HAP72" s="53" t="s">
        <v>120</v>
      </c>
      <c r="HAQ72" s="53" t="s">
        <v>121</v>
      </c>
      <c r="HAR72" s="54">
        <v>8627</v>
      </c>
      <c r="HAS72" s="54"/>
      <c r="HAT72" s="55">
        <v>1295.54</v>
      </c>
      <c r="HAU72" s="56">
        <v>7331.46</v>
      </c>
      <c r="HAV72" s="57"/>
      <c r="HAW72" s="52" t="s">
        <v>119</v>
      </c>
      <c r="HAX72" s="53" t="s">
        <v>120</v>
      </c>
      <c r="HAY72" s="53" t="s">
        <v>121</v>
      </c>
      <c r="HAZ72" s="54">
        <v>8627</v>
      </c>
      <c r="HBA72" s="54"/>
      <c r="HBB72" s="55">
        <v>1295.54</v>
      </c>
      <c r="HBC72" s="56">
        <v>7331.46</v>
      </c>
      <c r="HBD72" s="57"/>
      <c r="HBE72" s="52" t="s">
        <v>119</v>
      </c>
      <c r="HBF72" s="53" t="s">
        <v>120</v>
      </c>
      <c r="HBG72" s="53" t="s">
        <v>121</v>
      </c>
      <c r="HBH72" s="54">
        <v>8627</v>
      </c>
      <c r="HBI72" s="54"/>
      <c r="HBJ72" s="55">
        <v>1295.54</v>
      </c>
      <c r="HBK72" s="56">
        <v>7331.46</v>
      </c>
      <c r="HBL72" s="57"/>
      <c r="HBM72" s="52" t="s">
        <v>119</v>
      </c>
      <c r="HBN72" s="53" t="s">
        <v>120</v>
      </c>
      <c r="HBO72" s="53" t="s">
        <v>121</v>
      </c>
      <c r="HBP72" s="54">
        <v>8627</v>
      </c>
      <c r="HBQ72" s="54"/>
      <c r="HBR72" s="55">
        <v>1295.54</v>
      </c>
      <c r="HBS72" s="56">
        <v>7331.46</v>
      </c>
      <c r="HBT72" s="57"/>
      <c r="HBU72" s="52" t="s">
        <v>119</v>
      </c>
      <c r="HBV72" s="53" t="s">
        <v>120</v>
      </c>
      <c r="HBW72" s="53" t="s">
        <v>121</v>
      </c>
      <c r="HBX72" s="54">
        <v>8627</v>
      </c>
      <c r="HBY72" s="54"/>
      <c r="HBZ72" s="55">
        <v>1295.54</v>
      </c>
      <c r="HCA72" s="56">
        <v>7331.46</v>
      </c>
      <c r="HCB72" s="57"/>
      <c r="HCC72" s="52" t="s">
        <v>119</v>
      </c>
      <c r="HCD72" s="53" t="s">
        <v>120</v>
      </c>
      <c r="HCE72" s="53" t="s">
        <v>121</v>
      </c>
      <c r="HCF72" s="54">
        <v>8627</v>
      </c>
      <c r="HCG72" s="54"/>
      <c r="HCH72" s="55">
        <v>1295.54</v>
      </c>
      <c r="HCI72" s="56">
        <v>7331.46</v>
      </c>
      <c r="HCJ72" s="57"/>
      <c r="HCK72" s="52" t="s">
        <v>119</v>
      </c>
      <c r="HCL72" s="53" t="s">
        <v>120</v>
      </c>
      <c r="HCM72" s="53" t="s">
        <v>121</v>
      </c>
      <c r="HCN72" s="54">
        <v>8627</v>
      </c>
      <c r="HCO72" s="54"/>
      <c r="HCP72" s="55">
        <v>1295.54</v>
      </c>
      <c r="HCQ72" s="56">
        <v>7331.46</v>
      </c>
      <c r="HCR72" s="57"/>
      <c r="HCS72" s="52" t="s">
        <v>119</v>
      </c>
      <c r="HCT72" s="53" t="s">
        <v>120</v>
      </c>
      <c r="HCU72" s="53" t="s">
        <v>121</v>
      </c>
      <c r="HCV72" s="54">
        <v>8627</v>
      </c>
      <c r="HCW72" s="54"/>
      <c r="HCX72" s="55">
        <v>1295.54</v>
      </c>
      <c r="HCY72" s="56">
        <v>7331.46</v>
      </c>
      <c r="HCZ72" s="57"/>
      <c r="HDA72" s="52" t="s">
        <v>119</v>
      </c>
      <c r="HDB72" s="53" t="s">
        <v>120</v>
      </c>
      <c r="HDC72" s="53" t="s">
        <v>121</v>
      </c>
      <c r="HDD72" s="54">
        <v>8627</v>
      </c>
      <c r="HDE72" s="54"/>
      <c r="HDF72" s="55">
        <v>1295.54</v>
      </c>
      <c r="HDG72" s="56">
        <v>7331.46</v>
      </c>
      <c r="HDH72" s="57"/>
      <c r="HDI72" s="52" t="s">
        <v>119</v>
      </c>
      <c r="HDJ72" s="53" t="s">
        <v>120</v>
      </c>
      <c r="HDK72" s="53" t="s">
        <v>121</v>
      </c>
      <c r="HDL72" s="54">
        <v>8627</v>
      </c>
      <c r="HDM72" s="54"/>
      <c r="HDN72" s="55">
        <v>1295.54</v>
      </c>
      <c r="HDO72" s="56">
        <v>7331.46</v>
      </c>
      <c r="HDP72" s="57"/>
      <c r="HDQ72" s="52" t="s">
        <v>119</v>
      </c>
      <c r="HDR72" s="53" t="s">
        <v>120</v>
      </c>
      <c r="HDS72" s="53" t="s">
        <v>121</v>
      </c>
      <c r="HDT72" s="54">
        <v>8627</v>
      </c>
      <c r="HDU72" s="54"/>
      <c r="HDV72" s="55">
        <v>1295.54</v>
      </c>
      <c r="HDW72" s="56">
        <v>7331.46</v>
      </c>
      <c r="HDX72" s="57"/>
      <c r="HDY72" s="52" t="s">
        <v>119</v>
      </c>
      <c r="HDZ72" s="53" t="s">
        <v>120</v>
      </c>
      <c r="HEA72" s="53" t="s">
        <v>121</v>
      </c>
      <c r="HEB72" s="54">
        <v>8627</v>
      </c>
      <c r="HEC72" s="54"/>
      <c r="HED72" s="55">
        <v>1295.54</v>
      </c>
      <c r="HEE72" s="56">
        <v>7331.46</v>
      </c>
      <c r="HEF72" s="57"/>
      <c r="HEG72" s="52" t="s">
        <v>119</v>
      </c>
      <c r="HEH72" s="53" t="s">
        <v>120</v>
      </c>
      <c r="HEI72" s="53" t="s">
        <v>121</v>
      </c>
      <c r="HEJ72" s="54">
        <v>8627</v>
      </c>
      <c r="HEK72" s="54"/>
      <c r="HEL72" s="55">
        <v>1295.54</v>
      </c>
      <c r="HEM72" s="56">
        <v>7331.46</v>
      </c>
      <c r="HEN72" s="57"/>
      <c r="HEO72" s="52" t="s">
        <v>119</v>
      </c>
      <c r="HEP72" s="53" t="s">
        <v>120</v>
      </c>
      <c r="HEQ72" s="53" t="s">
        <v>121</v>
      </c>
      <c r="HER72" s="54">
        <v>8627</v>
      </c>
      <c r="HES72" s="54"/>
      <c r="HET72" s="55">
        <v>1295.54</v>
      </c>
      <c r="HEU72" s="56">
        <v>7331.46</v>
      </c>
      <c r="HEV72" s="57"/>
      <c r="HEW72" s="52" t="s">
        <v>119</v>
      </c>
      <c r="HEX72" s="53" t="s">
        <v>120</v>
      </c>
      <c r="HEY72" s="53" t="s">
        <v>121</v>
      </c>
      <c r="HEZ72" s="54">
        <v>8627</v>
      </c>
      <c r="HFA72" s="54"/>
      <c r="HFB72" s="55">
        <v>1295.54</v>
      </c>
      <c r="HFC72" s="56">
        <v>7331.46</v>
      </c>
      <c r="HFD72" s="57"/>
      <c r="HFE72" s="52" t="s">
        <v>119</v>
      </c>
      <c r="HFF72" s="53" t="s">
        <v>120</v>
      </c>
      <c r="HFG72" s="53" t="s">
        <v>121</v>
      </c>
      <c r="HFH72" s="54">
        <v>8627</v>
      </c>
      <c r="HFI72" s="54"/>
      <c r="HFJ72" s="55">
        <v>1295.54</v>
      </c>
      <c r="HFK72" s="56">
        <v>7331.46</v>
      </c>
      <c r="HFL72" s="57"/>
      <c r="HFM72" s="52" t="s">
        <v>119</v>
      </c>
      <c r="HFN72" s="53" t="s">
        <v>120</v>
      </c>
      <c r="HFO72" s="53" t="s">
        <v>121</v>
      </c>
      <c r="HFP72" s="54">
        <v>8627</v>
      </c>
      <c r="HFQ72" s="54"/>
      <c r="HFR72" s="55">
        <v>1295.54</v>
      </c>
      <c r="HFS72" s="56">
        <v>7331.46</v>
      </c>
      <c r="HFT72" s="57"/>
      <c r="HFU72" s="52" t="s">
        <v>119</v>
      </c>
      <c r="HFV72" s="53" t="s">
        <v>120</v>
      </c>
      <c r="HFW72" s="53" t="s">
        <v>121</v>
      </c>
      <c r="HFX72" s="54">
        <v>8627</v>
      </c>
      <c r="HFY72" s="54"/>
      <c r="HFZ72" s="55">
        <v>1295.54</v>
      </c>
      <c r="HGA72" s="56">
        <v>7331.46</v>
      </c>
      <c r="HGB72" s="57"/>
      <c r="HGC72" s="52" t="s">
        <v>119</v>
      </c>
      <c r="HGD72" s="53" t="s">
        <v>120</v>
      </c>
      <c r="HGE72" s="53" t="s">
        <v>121</v>
      </c>
      <c r="HGF72" s="54">
        <v>8627</v>
      </c>
      <c r="HGG72" s="54"/>
      <c r="HGH72" s="55">
        <v>1295.54</v>
      </c>
      <c r="HGI72" s="56">
        <v>7331.46</v>
      </c>
      <c r="HGJ72" s="57"/>
      <c r="HGK72" s="52" t="s">
        <v>119</v>
      </c>
      <c r="HGL72" s="53" t="s">
        <v>120</v>
      </c>
      <c r="HGM72" s="53" t="s">
        <v>121</v>
      </c>
      <c r="HGN72" s="54">
        <v>8627</v>
      </c>
      <c r="HGO72" s="54"/>
      <c r="HGP72" s="55">
        <v>1295.54</v>
      </c>
      <c r="HGQ72" s="56">
        <v>7331.46</v>
      </c>
      <c r="HGR72" s="57"/>
      <c r="HGS72" s="52" t="s">
        <v>119</v>
      </c>
      <c r="HGT72" s="53" t="s">
        <v>120</v>
      </c>
      <c r="HGU72" s="53" t="s">
        <v>121</v>
      </c>
      <c r="HGV72" s="54">
        <v>8627</v>
      </c>
      <c r="HGW72" s="54"/>
      <c r="HGX72" s="55">
        <v>1295.54</v>
      </c>
      <c r="HGY72" s="56">
        <v>7331.46</v>
      </c>
      <c r="HGZ72" s="57"/>
      <c r="HHA72" s="52" t="s">
        <v>119</v>
      </c>
      <c r="HHB72" s="53" t="s">
        <v>120</v>
      </c>
      <c r="HHC72" s="53" t="s">
        <v>121</v>
      </c>
      <c r="HHD72" s="54">
        <v>8627</v>
      </c>
      <c r="HHE72" s="54"/>
      <c r="HHF72" s="55">
        <v>1295.54</v>
      </c>
      <c r="HHG72" s="56">
        <v>7331.46</v>
      </c>
      <c r="HHH72" s="57"/>
      <c r="HHI72" s="52" t="s">
        <v>119</v>
      </c>
      <c r="HHJ72" s="53" t="s">
        <v>120</v>
      </c>
      <c r="HHK72" s="53" t="s">
        <v>121</v>
      </c>
      <c r="HHL72" s="54">
        <v>8627</v>
      </c>
      <c r="HHM72" s="54"/>
      <c r="HHN72" s="55">
        <v>1295.54</v>
      </c>
      <c r="HHO72" s="56">
        <v>7331.46</v>
      </c>
      <c r="HHP72" s="57"/>
      <c r="HHQ72" s="52" t="s">
        <v>119</v>
      </c>
      <c r="HHR72" s="53" t="s">
        <v>120</v>
      </c>
      <c r="HHS72" s="53" t="s">
        <v>121</v>
      </c>
      <c r="HHT72" s="54">
        <v>8627</v>
      </c>
      <c r="HHU72" s="54"/>
      <c r="HHV72" s="55">
        <v>1295.54</v>
      </c>
      <c r="HHW72" s="56">
        <v>7331.46</v>
      </c>
      <c r="HHX72" s="57"/>
      <c r="HHY72" s="52" t="s">
        <v>119</v>
      </c>
      <c r="HHZ72" s="53" t="s">
        <v>120</v>
      </c>
      <c r="HIA72" s="53" t="s">
        <v>121</v>
      </c>
      <c r="HIB72" s="54">
        <v>8627</v>
      </c>
      <c r="HIC72" s="54"/>
      <c r="HID72" s="55">
        <v>1295.54</v>
      </c>
      <c r="HIE72" s="56">
        <v>7331.46</v>
      </c>
      <c r="HIF72" s="57"/>
      <c r="HIG72" s="52" t="s">
        <v>119</v>
      </c>
      <c r="HIH72" s="53" t="s">
        <v>120</v>
      </c>
      <c r="HII72" s="53" t="s">
        <v>121</v>
      </c>
      <c r="HIJ72" s="54">
        <v>8627</v>
      </c>
      <c r="HIK72" s="54"/>
      <c r="HIL72" s="55">
        <v>1295.54</v>
      </c>
      <c r="HIM72" s="56">
        <v>7331.46</v>
      </c>
      <c r="HIN72" s="57"/>
      <c r="HIO72" s="52" t="s">
        <v>119</v>
      </c>
      <c r="HIP72" s="53" t="s">
        <v>120</v>
      </c>
      <c r="HIQ72" s="53" t="s">
        <v>121</v>
      </c>
      <c r="HIR72" s="54">
        <v>8627</v>
      </c>
      <c r="HIS72" s="54"/>
      <c r="HIT72" s="55">
        <v>1295.54</v>
      </c>
      <c r="HIU72" s="56">
        <v>7331.46</v>
      </c>
      <c r="HIV72" s="57"/>
      <c r="HIW72" s="52" t="s">
        <v>119</v>
      </c>
      <c r="HIX72" s="53" t="s">
        <v>120</v>
      </c>
      <c r="HIY72" s="53" t="s">
        <v>121</v>
      </c>
      <c r="HIZ72" s="54">
        <v>8627</v>
      </c>
      <c r="HJA72" s="54"/>
      <c r="HJB72" s="55">
        <v>1295.54</v>
      </c>
      <c r="HJC72" s="56">
        <v>7331.46</v>
      </c>
      <c r="HJD72" s="57"/>
      <c r="HJE72" s="52" t="s">
        <v>119</v>
      </c>
      <c r="HJF72" s="53" t="s">
        <v>120</v>
      </c>
      <c r="HJG72" s="53" t="s">
        <v>121</v>
      </c>
      <c r="HJH72" s="54">
        <v>8627</v>
      </c>
      <c r="HJI72" s="54"/>
      <c r="HJJ72" s="55">
        <v>1295.54</v>
      </c>
      <c r="HJK72" s="56">
        <v>7331.46</v>
      </c>
      <c r="HJL72" s="57"/>
      <c r="HJM72" s="52" t="s">
        <v>119</v>
      </c>
      <c r="HJN72" s="53" t="s">
        <v>120</v>
      </c>
      <c r="HJO72" s="53" t="s">
        <v>121</v>
      </c>
      <c r="HJP72" s="54">
        <v>8627</v>
      </c>
      <c r="HJQ72" s="54"/>
      <c r="HJR72" s="55">
        <v>1295.54</v>
      </c>
      <c r="HJS72" s="56">
        <v>7331.46</v>
      </c>
      <c r="HJT72" s="57"/>
      <c r="HJU72" s="52" t="s">
        <v>119</v>
      </c>
      <c r="HJV72" s="53" t="s">
        <v>120</v>
      </c>
      <c r="HJW72" s="53" t="s">
        <v>121</v>
      </c>
      <c r="HJX72" s="54">
        <v>8627</v>
      </c>
      <c r="HJY72" s="54"/>
      <c r="HJZ72" s="55">
        <v>1295.54</v>
      </c>
      <c r="HKA72" s="56">
        <v>7331.46</v>
      </c>
      <c r="HKB72" s="57"/>
      <c r="HKC72" s="52" t="s">
        <v>119</v>
      </c>
      <c r="HKD72" s="53" t="s">
        <v>120</v>
      </c>
      <c r="HKE72" s="53" t="s">
        <v>121</v>
      </c>
      <c r="HKF72" s="54">
        <v>8627</v>
      </c>
      <c r="HKG72" s="54"/>
      <c r="HKH72" s="55">
        <v>1295.54</v>
      </c>
      <c r="HKI72" s="56">
        <v>7331.46</v>
      </c>
      <c r="HKJ72" s="57"/>
      <c r="HKK72" s="52" t="s">
        <v>119</v>
      </c>
      <c r="HKL72" s="53" t="s">
        <v>120</v>
      </c>
      <c r="HKM72" s="53" t="s">
        <v>121</v>
      </c>
      <c r="HKN72" s="54">
        <v>8627</v>
      </c>
      <c r="HKO72" s="54"/>
      <c r="HKP72" s="55">
        <v>1295.54</v>
      </c>
      <c r="HKQ72" s="56">
        <v>7331.46</v>
      </c>
      <c r="HKR72" s="57"/>
      <c r="HKS72" s="52" t="s">
        <v>119</v>
      </c>
      <c r="HKT72" s="53" t="s">
        <v>120</v>
      </c>
      <c r="HKU72" s="53" t="s">
        <v>121</v>
      </c>
      <c r="HKV72" s="54">
        <v>8627</v>
      </c>
      <c r="HKW72" s="54"/>
      <c r="HKX72" s="55">
        <v>1295.54</v>
      </c>
      <c r="HKY72" s="56">
        <v>7331.46</v>
      </c>
      <c r="HKZ72" s="57"/>
      <c r="HLA72" s="52" t="s">
        <v>119</v>
      </c>
      <c r="HLB72" s="53" t="s">
        <v>120</v>
      </c>
      <c r="HLC72" s="53" t="s">
        <v>121</v>
      </c>
      <c r="HLD72" s="54">
        <v>8627</v>
      </c>
      <c r="HLE72" s="54"/>
      <c r="HLF72" s="55">
        <v>1295.54</v>
      </c>
      <c r="HLG72" s="56">
        <v>7331.46</v>
      </c>
      <c r="HLH72" s="57"/>
      <c r="HLI72" s="52" t="s">
        <v>119</v>
      </c>
      <c r="HLJ72" s="53" t="s">
        <v>120</v>
      </c>
      <c r="HLK72" s="53" t="s">
        <v>121</v>
      </c>
      <c r="HLL72" s="54">
        <v>8627</v>
      </c>
      <c r="HLM72" s="54"/>
      <c r="HLN72" s="55">
        <v>1295.54</v>
      </c>
      <c r="HLO72" s="56">
        <v>7331.46</v>
      </c>
      <c r="HLP72" s="57"/>
      <c r="HLQ72" s="52" t="s">
        <v>119</v>
      </c>
      <c r="HLR72" s="53" t="s">
        <v>120</v>
      </c>
      <c r="HLS72" s="53" t="s">
        <v>121</v>
      </c>
      <c r="HLT72" s="54">
        <v>8627</v>
      </c>
      <c r="HLU72" s="54"/>
      <c r="HLV72" s="55">
        <v>1295.54</v>
      </c>
      <c r="HLW72" s="56">
        <v>7331.46</v>
      </c>
      <c r="HLX72" s="57"/>
      <c r="HLY72" s="52" t="s">
        <v>119</v>
      </c>
      <c r="HLZ72" s="53" t="s">
        <v>120</v>
      </c>
      <c r="HMA72" s="53" t="s">
        <v>121</v>
      </c>
      <c r="HMB72" s="54">
        <v>8627</v>
      </c>
      <c r="HMC72" s="54"/>
      <c r="HMD72" s="55">
        <v>1295.54</v>
      </c>
      <c r="HME72" s="56">
        <v>7331.46</v>
      </c>
      <c r="HMF72" s="57"/>
      <c r="HMG72" s="52" t="s">
        <v>119</v>
      </c>
      <c r="HMH72" s="53" t="s">
        <v>120</v>
      </c>
      <c r="HMI72" s="53" t="s">
        <v>121</v>
      </c>
      <c r="HMJ72" s="54">
        <v>8627</v>
      </c>
      <c r="HMK72" s="54"/>
      <c r="HML72" s="55">
        <v>1295.54</v>
      </c>
      <c r="HMM72" s="56">
        <v>7331.46</v>
      </c>
      <c r="HMN72" s="57"/>
      <c r="HMO72" s="52" t="s">
        <v>119</v>
      </c>
      <c r="HMP72" s="53" t="s">
        <v>120</v>
      </c>
      <c r="HMQ72" s="53" t="s">
        <v>121</v>
      </c>
      <c r="HMR72" s="54">
        <v>8627</v>
      </c>
      <c r="HMS72" s="54"/>
      <c r="HMT72" s="55">
        <v>1295.54</v>
      </c>
      <c r="HMU72" s="56">
        <v>7331.46</v>
      </c>
      <c r="HMV72" s="57"/>
      <c r="HMW72" s="52" t="s">
        <v>119</v>
      </c>
      <c r="HMX72" s="53" t="s">
        <v>120</v>
      </c>
      <c r="HMY72" s="53" t="s">
        <v>121</v>
      </c>
      <c r="HMZ72" s="54">
        <v>8627</v>
      </c>
      <c r="HNA72" s="54"/>
      <c r="HNB72" s="55">
        <v>1295.54</v>
      </c>
      <c r="HNC72" s="56">
        <v>7331.46</v>
      </c>
      <c r="HND72" s="57"/>
      <c r="HNE72" s="52" t="s">
        <v>119</v>
      </c>
      <c r="HNF72" s="53" t="s">
        <v>120</v>
      </c>
      <c r="HNG72" s="53" t="s">
        <v>121</v>
      </c>
      <c r="HNH72" s="54">
        <v>8627</v>
      </c>
      <c r="HNI72" s="54"/>
      <c r="HNJ72" s="55">
        <v>1295.54</v>
      </c>
      <c r="HNK72" s="56">
        <v>7331.46</v>
      </c>
      <c r="HNL72" s="57"/>
      <c r="HNM72" s="52" t="s">
        <v>119</v>
      </c>
      <c r="HNN72" s="53" t="s">
        <v>120</v>
      </c>
      <c r="HNO72" s="53" t="s">
        <v>121</v>
      </c>
      <c r="HNP72" s="54">
        <v>8627</v>
      </c>
      <c r="HNQ72" s="54"/>
      <c r="HNR72" s="55">
        <v>1295.54</v>
      </c>
      <c r="HNS72" s="56">
        <v>7331.46</v>
      </c>
      <c r="HNT72" s="57"/>
      <c r="HNU72" s="52" t="s">
        <v>119</v>
      </c>
      <c r="HNV72" s="53" t="s">
        <v>120</v>
      </c>
      <c r="HNW72" s="53" t="s">
        <v>121</v>
      </c>
      <c r="HNX72" s="54">
        <v>8627</v>
      </c>
      <c r="HNY72" s="54"/>
      <c r="HNZ72" s="55">
        <v>1295.54</v>
      </c>
      <c r="HOA72" s="56">
        <v>7331.46</v>
      </c>
      <c r="HOB72" s="57"/>
      <c r="HOC72" s="52" t="s">
        <v>119</v>
      </c>
      <c r="HOD72" s="53" t="s">
        <v>120</v>
      </c>
      <c r="HOE72" s="53" t="s">
        <v>121</v>
      </c>
      <c r="HOF72" s="54">
        <v>8627</v>
      </c>
      <c r="HOG72" s="54"/>
      <c r="HOH72" s="55">
        <v>1295.54</v>
      </c>
      <c r="HOI72" s="56">
        <v>7331.46</v>
      </c>
      <c r="HOJ72" s="57"/>
      <c r="HOK72" s="52" t="s">
        <v>119</v>
      </c>
      <c r="HOL72" s="53" t="s">
        <v>120</v>
      </c>
      <c r="HOM72" s="53" t="s">
        <v>121</v>
      </c>
      <c r="HON72" s="54">
        <v>8627</v>
      </c>
      <c r="HOO72" s="54"/>
      <c r="HOP72" s="55">
        <v>1295.54</v>
      </c>
      <c r="HOQ72" s="56">
        <v>7331.46</v>
      </c>
      <c r="HOR72" s="57"/>
      <c r="HOS72" s="52" t="s">
        <v>119</v>
      </c>
      <c r="HOT72" s="53" t="s">
        <v>120</v>
      </c>
      <c r="HOU72" s="53" t="s">
        <v>121</v>
      </c>
      <c r="HOV72" s="54">
        <v>8627</v>
      </c>
      <c r="HOW72" s="54"/>
      <c r="HOX72" s="55">
        <v>1295.54</v>
      </c>
      <c r="HOY72" s="56">
        <v>7331.46</v>
      </c>
      <c r="HOZ72" s="57"/>
      <c r="HPA72" s="52" t="s">
        <v>119</v>
      </c>
      <c r="HPB72" s="53" t="s">
        <v>120</v>
      </c>
      <c r="HPC72" s="53" t="s">
        <v>121</v>
      </c>
      <c r="HPD72" s="54">
        <v>8627</v>
      </c>
      <c r="HPE72" s="54"/>
      <c r="HPF72" s="55">
        <v>1295.54</v>
      </c>
      <c r="HPG72" s="56">
        <v>7331.46</v>
      </c>
      <c r="HPH72" s="57"/>
      <c r="HPI72" s="52" t="s">
        <v>119</v>
      </c>
      <c r="HPJ72" s="53" t="s">
        <v>120</v>
      </c>
      <c r="HPK72" s="53" t="s">
        <v>121</v>
      </c>
      <c r="HPL72" s="54">
        <v>8627</v>
      </c>
      <c r="HPM72" s="54"/>
      <c r="HPN72" s="55">
        <v>1295.54</v>
      </c>
      <c r="HPO72" s="56">
        <v>7331.46</v>
      </c>
      <c r="HPP72" s="57"/>
      <c r="HPQ72" s="52" t="s">
        <v>119</v>
      </c>
      <c r="HPR72" s="53" t="s">
        <v>120</v>
      </c>
      <c r="HPS72" s="53" t="s">
        <v>121</v>
      </c>
      <c r="HPT72" s="54">
        <v>8627</v>
      </c>
      <c r="HPU72" s="54"/>
      <c r="HPV72" s="55">
        <v>1295.54</v>
      </c>
      <c r="HPW72" s="56">
        <v>7331.46</v>
      </c>
      <c r="HPX72" s="57"/>
      <c r="HPY72" s="52" t="s">
        <v>119</v>
      </c>
      <c r="HPZ72" s="53" t="s">
        <v>120</v>
      </c>
      <c r="HQA72" s="53" t="s">
        <v>121</v>
      </c>
      <c r="HQB72" s="54">
        <v>8627</v>
      </c>
      <c r="HQC72" s="54"/>
      <c r="HQD72" s="55">
        <v>1295.54</v>
      </c>
      <c r="HQE72" s="56">
        <v>7331.46</v>
      </c>
      <c r="HQF72" s="57"/>
      <c r="HQG72" s="52" t="s">
        <v>119</v>
      </c>
      <c r="HQH72" s="53" t="s">
        <v>120</v>
      </c>
      <c r="HQI72" s="53" t="s">
        <v>121</v>
      </c>
      <c r="HQJ72" s="54">
        <v>8627</v>
      </c>
      <c r="HQK72" s="54"/>
      <c r="HQL72" s="55">
        <v>1295.54</v>
      </c>
      <c r="HQM72" s="56">
        <v>7331.46</v>
      </c>
      <c r="HQN72" s="57"/>
      <c r="HQO72" s="52" t="s">
        <v>119</v>
      </c>
      <c r="HQP72" s="53" t="s">
        <v>120</v>
      </c>
      <c r="HQQ72" s="53" t="s">
        <v>121</v>
      </c>
      <c r="HQR72" s="54">
        <v>8627</v>
      </c>
      <c r="HQS72" s="54"/>
      <c r="HQT72" s="55">
        <v>1295.54</v>
      </c>
      <c r="HQU72" s="56">
        <v>7331.46</v>
      </c>
      <c r="HQV72" s="57"/>
      <c r="HQW72" s="52" t="s">
        <v>119</v>
      </c>
      <c r="HQX72" s="53" t="s">
        <v>120</v>
      </c>
      <c r="HQY72" s="53" t="s">
        <v>121</v>
      </c>
      <c r="HQZ72" s="54">
        <v>8627</v>
      </c>
      <c r="HRA72" s="54"/>
      <c r="HRB72" s="55">
        <v>1295.54</v>
      </c>
      <c r="HRC72" s="56">
        <v>7331.46</v>
      </c>
      <c r="HRD72" s="57"/>
      <c r="HRE72" s="52" t="s">
        <v>119</v>
      </c>
      <c r="HRF72" s="53" t="s">
        <v>120</v>
      </c>
      <c r="HRG72" s="53" t="s">
        <v>121</v>
      </c>
      <c r="HRH72" s="54">
        <v>8627</v>
      </c>
      <c r="HRI72" s="54"/>
      <c r="HRJ72" s="55">
        <v>1295.54</v>
      </c>
      <c r="HRK72" s="56">
        <v>7331.46</v>
      </c>
      <c r="HRL72" s="57"/>
      <c r="HRM72" s="52" t="s">
        <v>119</v>
      </c>
      <c r="HRN72" s="53" t="s">
        <v>120</v>
      </c>
      <c r="HRO72" s="53" t="s">
        <v>121</v>
      </c>
      <c r="HRP72" s="54">
        <v>8627</v>
      </c>
      <c r="HRQ72" s="54"/>
      <c r="HRR72" s="55">
        <v>1295.54</v>
      </c>
      <c r="HRS72" s="56">
        <v>7331.46</v>
      </c>
      <c r="HRT72" s="57"/>
      <c r="HRU72" s="52" t="s">
        <v>119</v>
      </c>
      <c r="HRV72" s="53" t="s">
        <v>120</v>
      </c>
      <c r="HRW72" s="53" t="s">
        <v>121</v>
      </c>
      <c r="HRX72" s="54">
        <v>8627</v>
      </c>
      <c r="HRY72" s="54"/>
      <c r="HRZ72" s="55">
        <v>1295.54</v>
      </c>
      <c r="HSA72" s="56">
        <v>7331.46</v>
      </c>
      <c r="HSB72" s="57"/>
      <c r="HSC72" s="52" t="s">
        <v>119</v>
      </c>
      <c r="HSD72" s="53" t="s">
        <v>120</v>
      </c>
      <c r="HSE72" s="53" t="s">
        <v>121</v>
      </c>
      <c r="HSF72" s="54">
        <v>8627</v>
      </c>
      <c r="HSG72" s="54"/>
      <c r="HSH72" s="55">
        <v>1295.54</v>
      </c>
      <c r="HSI72" s="56">
        <v>7331.46</v>
      </c>
      <c r="HSJ72" s="57"/>
      <c r="HSK72" s="52" t="s">
        <v>119</v>
      </c>
      <c r="HSL72" s="53" t="s">
        <v>120</v>
      </c>
      <c r="HSM72" s="53" t="s">
        <v>121</v>
      </c>
      <c r="HSN72" s="54">
        <v>8627</v>
      </c>
      <c r="HSO72" s="54"/>
      <c r="HSP72" s="55">
        <v>1295.54</v>
      </c>
      <c r="HSQ72" s="56">
        <v>7331.46</v>
      </c>
      <c r="HSR72" s="57"/>
      <c r="HSS72" s="52" t="s">
        <v>119</v>
      </c>
      <c r="HST72" s="53" t="s">
        <v>120</v>
      </c>
      <c r="HSU72" s="53" t="s">
        <v>121</v>
      </c>
      <c r="HSV72" s="54">
        <v>8627</v>
      </c>
      <c r="HSW72" s="54"/>
      <c r="HSX72" s="55">
        <v>1295.54</v>
      </c>
      <c r="HSY72" s="56">
        <v>7331.46</v>
      </c>
      <c r="HSZ72" s="57"/>
      <c r="HTA72" s="52" t="s">
        <v>119</v>
      </c>
      <c r="HTB72" s="53" t="s">
        <v>120</v>
      </c>
      <c r="HTC72" s="53" t="s">
        <v>121</v>
      </c>
      <c r="HTD72" s="54">
        <v>8627</v>
      </c>
      <c r="HTE72" s="54"/>
      <c r="HTF72" s="55">
        <v>1295.54</v>
      </c>
      <c r="HTG72" s="56">
        <v>7331.46</v>
      </c>
      <c r="HTH72" s="57"/>
      <c r="HTI72" s="52" t="s">
        <v>119</v>
      </c>
      <c r="HTJ72" s="53" t="s">
        <v>120</v>
      </c>
      <c r="HTK72" s="53" t="s">
        <v>121</v>
      </c>
      <c r="HTL72" s="54">
        <v>8627</v>
      </c>
      <c r="HTM72" s="54"/>
      <c r="HTN72" s="55">
        <v>1295.54</v>
      </c>
      <c r="HTO72" s="56">
        <v>7331.46</v>
      </c>
      <c r="HTP72" s="57"/>
      <c r="HTQ72" s="52" t="s">
        <v>119</v>
      </c>
      <c r="HTR72" s="53" t="s">
        <v>120</v>
      </c>
      <c r="HTS72" s="53" t="s">
        <v>121</v>
      </c>
      <c r="HTT72" s="54">
        <v>8627</v>
      </c>
      <c r="HTU72" s="54"/>
      <c r="HTV72" s="55">
        <v>1295.54</v>
      </c>
      <c r="HTW72" s="56">
        <v>7331.46</v>
      </c>
      <c r="HTX72" s="57"/>
      <c r="HTY72" s="52" t="s">
        <v>119</v>
      </c>
      <c r="HTZ72" s="53" t="s">
        <v>120</v>
      </c>
      <c r="HUA72" s="53" t="s">
        <v>121</v>
      </c>
      <c r="HUB72" s="54">
        <v>8627</v>
      </c>
      <c r="HUC72" s="54"/>
      <c r="HUD72" s="55">
        <v>1295.54</v>
      </c>
      <c r="HUE72" s="56">
        <v>7331.46</v>
      </c>
      <c r="HUF72" s="57"/>
      <c r="HUG72" s="52" t="s">
        <v>119</v>
      </c>
      <c r="HUH72" s="53" t="s">
        <v>120</v>
      </c>
      <c r="HUI72" s="53" t="s">
        <v>121</v>
      </c>
      <c r="HUJ72" s="54">
        <v>8627</v>
      </c>
      <c r="HUK72" s="54"/>
      <c r="HUL72" s="55">
        <v>1295.54</v>
      </c>
      <c r="HUM72" s="56">
        <v>7331.46</v>
      </c>
      <c r="HUN72" s="57"/>
      <c r="HUO72" s="52" t="s">
        <v>119</v>
      </c>
      <c r="HUP72" s="53" t="s">
        <v>120</v>
      </c>
      <c r="HUQ72" s="53" t="s">
        <v>121</v>
      </c>
      <c r="HUR72" s="54">
        <v>8627</v>
      </c>
      <c r="HUS72" s="54"/>
      <c r="HUT72" s="55">
        <v>1295.54</v>
      </c>
      <c r="HUU72" s="56">
        <v>7331.46</v>
      </c>
      <c r="HUV72" s="57"/>
      <c r="HUW72" s="52" t="s">
        <v>119</v>
      </c>
      <c r="HUX72" s="53" t="s">
        <v>120</v>
      </c>
      <c r="HUY72" s="53" t="s">
        <v>121</v>
      </c>
      <c r="HUZ72" s="54">
        <v>8627</v>
      </c>
      <c r="HVA72" s="54"/>
      <c r="HVB72" s="55">
        <v>1295.54</v>
      </c>
      <c r="HVC72" s="56">
        <v>7331.46</v>
      </c>
      <c r="HVD72" s="57"/>
      <c r="HVE72" s="52" t="s">
        <v>119</v>
      </c>
      <c r="HVF72" s="53" t="s">
        <v>120</v>
      </c>
      <c r="HVG72" s="53" t="s">
        <v>121</v>
      </c>
      <c r="HVH72" s="54">
        <v>8627</v>
      </c>
      <c r="HVI72" s="54"/>
      <c r="HVJ72" s="55">
        <v>1295.54</v>
      </c>
      <c r="HVK72" s="56">
        <v>7331.46</v>
      </c>
      <c r="HVL72" s="57"/>
      <c r="HVM72" s="52" t="s">
        <v>119</v>
      </c>
      <c r="HVN72" s="53" t="s">
        <v>120</v>
      </c>
      <c r="HVO72" s="53" t="s">
        <v>121</v>
      </c>
      <c r="HVP72" s="54">
        <v>8627</v>
      </c>
      <c r="HVQ72" s="54"/>
      <c r="HVR72" s="55">
        <v>1295.54</v>
      </c>
      <c r="HVS72" s="56">
        <v>7331.46</v>
      </c>
      <c r="HVT72" s="57"/>
      <c r="HVU72" s="52" t="s">
        <v>119</v>
      </c>
      <c r="HVV72" s="53" t="s">
        <v>120</v>
      </c>
      <c r="HVW72" s="53" t="s">
        <v>121</v>
      </c>
      <c r="HVX72" s="54">
        <v>8627</v>
      </c>
      <c r="HVY72" s="54"/>
      <c r="HVZ72" s="55">
        <v>1295.54</v>
      </c>
      <c r="HWA72" s="56">
        <v>7331.46</v>
      </c>
      <c r="HWB72" s="57"/>
      <c r="HWC72" s="52" t="s">
        <v>119</v>
      </c>
      <c r="HWD72" s="53" t="s">
        <v>120</v>
      </c>
      <c r="HWE72" s="53" t="s">
        <v>121</v>
      </c>
      <c r="HWF72" s="54">
        <v>8627</v>
      </c>
      <c r="HWG72" s="54"/>
      <c r="HWH72" s="55">
        <v>1295.54</v>
      </c>
      <c r="HWI72" s="56">
        <v>7331.46</v>
      </c>
      <c r="HWJ72" s="57"/>
      <c r="HWK72" s="52" t="s">
        <v>119</v>
      </c>
      <c r="HWL72" s="53" t="s">
        <v>120</v>
      </c>
      <c r="HWM72" s="53" t="s">
        <v>121</v>
      </c>
      <c r="HWN72" s="54">
        <v>8627</v>
      </c>
      <c r="HWO72" s="54"/>
      <c r="HWP72" s="55">
        <v>1295.54</v>
      </c>
      <c r="HWQ72" s="56">
        <v>7331.46</v>
      </c>
      <c r="HWR72" s="57"/>
      <c r="HWS72" s="52" t="s">
        <v>119</v>
      </c>
      <c r="HWT72" s="53" t="s">
        <v>120</v>
      </c>
      <c r="HWU72" s="53" t="s">
        <v>121</v>
      </c>
      <c r="HWV72" s="54">
        <v>8627</v>
      </c>
      <c r="HWW72" s="54"/>
      <c r="HWX72" s="55">
        <v>1295.54</v>
      </c>
      <c r="HWY72" s="56">
        <v>7331.46</v>
      </c>
      <c r="HWZ72" s="57"/>
      <c r="HXA72" s="52" t="s">
        <v>119</v>
      </c>
      <c r="HXB72" s="53" t="s">
        <v>120</v>
      </c>
      <c r="HXC72" s="53" t="s">
        <v>121</v>
      </c>
      <c r="HXD72" s="54">
        <v>8627</v>
      </c>
      <c r="HXE72" s="54"/>
      <c r="HXF72" s="55">
        <v>1295.54</v>
      </c>
      <c r="HXG72" s="56">
        <v>7331.46</v>
      </c>
      <c r="HXH72" s="57"/>
      <c r="HXI72" s="52" t="s">
        <v>119</v>
      </c>
      <c r="HXJ72" s="53" t="s">
        <v>120</v>
      </c>
      <c r="HXK72" s="53" t="s">
        <v>121</v>
      </c>
      <c r="HXL72" s="54">
        <v>8627</v>
      </c>
      <c r="HXM72" s="54"/>
      <c r="HXN72" s="55">
        <v>1295.54</v>
      </c>
      <c r="HXO72" s="56">
        <v>7331.46</v>
      </c>
      <c r="HXP72" s="57"/>
      <c r="HXQ72" s="52" t="s">
        <v>119</v>
      </c>
      <c r="HXR72" s="53" t="s">
        <v>120</v>
      </c>
      <c r="HXS72" s="53" t="s">
        <v>121</v>
      </c>
      <c r="HXT72" s="54">
        <v>8627</v>
      </c>
      <c r="HXU72" s="54"/>
      <c r="HXV72" s="55">
        <v>1295.54</v>
      </c>
      <c r="HXW72" s="56">
        <v>7331.46</v>
      </c>
      <c r="HXX72" s="57"/>
      <c r="HXY72" s="52" t="s">
        <v>119</v>
      </c>
      <c r="HXZ72" s="53" t="s">
        <v>120</v>
      </c>
      <c r="HYA72" s="53" t="s">
        <v>121</v>
      </c>
      <c r="HYB72" s="54">
        <v>8627</v>
      </c>
      <c r="HYC72" s="54"/>
      <c r="HYD72" s="55">
        <v>1295.54</v>
      </c>
      <c r="HYE72" s="56">
        <v>7331.46</v>
      </c>
      <c r="HYF72" s="57"/>
      <c r="HYG72" s="52" t="s">
        <v>119</v>
      </c>
      <c r="HYH72" s="53" t="s">
        <v>120</v>
      </c>
      <c r="HYI72" s="53" t="s">
        <v>121</v>
      </c>
      <c r="HYJ72" s="54">
        <v>8627</v>
      </c>
      <c r="HYK72" s="54"/>
      <c r="HYL72" s="55">
        <v>1295.54</v>
      </c>
      <c r="HYM72" s="56">
        <v>7331.46</v>
      </c>
      <c r="HYN72" s="57"/>
      <c r="HYO72" s="52" t="s">
        <v>119</v>
      </c>
      <c r="HYP72" s="53" t="s">
        <v>120</v>
      </c>
      <c r="HYQ72" s="53" t="s">
        <v>121</v>
      </c>
      <c r="HYR72" s="54">
        <v>8627</v>
      </c>
      <c r="HYS72" s="54"/>
      <c r="HYT72" s="55">
        <v>1295.54</v>
      </c>
      <c r="HYU72" s="56">
        <v>7331.46</v>
      </c>
      <c r="HYV72" s="57"/>
      <c r="HYW72" s="52" t="s">
        <v>119</v>
      </c>
      <c r="HYX72" s="53" t="s">
        <v>120</v>
      </c>
      <c r="HYY72" s="53" t="s">
        <v>121</v>
      </c>
      <c r="HYZ72" s="54">
        <v>8627</v>
      </c>
      <c r="HZA72" s="54"/>
      <c r="HZB72" s="55">
        <v>1295.54</v>
      </c>
      <c r="HZC72" s="56">
        <v>7331.46</v>
      </c>
      <c r="HZD72" s="57"/>
      <c r="HZE72" s="52" t="s">
        <v>119</v>
      </c>
      <c r="HZF72" s="53" t="s">
        <v>120</v>
      </c>
      <c r="HZG72" s="53" t="s">
        <v>121</v>
      </c>
      <c r="HZH72" s="54">
        <v>8627</v>
      </c>
      <c r="HZI72" s="54"/>
      <c r="HZJ72" s="55">
        <v>1295.54</v>
      </c>
      <c r="HZK72" s="56">
        <v>7331.46</v>
      </c>
      <c r="HZL72" s="57"/>
      <c r="HZM72" s="52" t="s">
        <v>119</v>
      </c>
      <c r="HZN72" s="53" t="s">
        <v>120</v>
      </c>
      <c r="HZO72" s="53" t="s">
        <v>121</v>
      </c>
      <c r="HZP72" s="54">
        <v>8627</v>
      </c>
      <c r="HZQ72" s="54"/>
      <c r="HZR72" s="55">
        <v>1295.54</v>
      </c>
      <c r="HZS72" s="56">
        <v>7331.46</v>
      </c>
      <c r="HZT72" s="57"/>
      <c r="HZU72" s="52" t="s">
        <v>119</v>
      </c>
      <c r="HZV72" s="53" t="s">
        <v>120</v>
      </c>
      <c r="HZW72" s="53" t="s">
        <v>121</v>
      </c>
      <c r="HZX72" s="54">
        <v>8627</v>
      </c>
      <c r="HZY72" s="54"/>
      <c r="HZZ72" s="55">
        <v>1295.54</v>
      </c>
      <c r="IAA72" s="56">
        <v>7331.46</v>
      </c>
      <c r="IAB72" s="57"/>
      <c r="IAC72" s="52" t="s">
        <v>119</v>
      </c>
      <c r="IAD72" s="53" t="s">
        <v>120</v>
      </c>
      <c r="IAE72" s="53" t="s">
        <v>121</v>
      </c>
      <c r="IAF72" s="54">
        <v>8627</v>
      </c>
      <c r="IAG72" s="54"/>
      <c r="IAH72" s="55">
        <v>1295.54</v>
      </c>
      <c r="IAI72" s="56">
        <v>7331.46</v>
      </c>
      <c r="IAJ72" s="57"/>
      <c r="IAK72" s="52" t="s">
        <v>119</v>
      </c>
      <c r="IAL72" s="53" t="s">
        <v>120</v>
      </c>
      <c r="IAM72" s="53" t="s">
        <v>121</v>
      </c>
      <c r="IAN72" s="54">
        <v>8627</v>
      </c>
      <c r="IAO72" s="54"/>
      <c r="IAP72" s="55">
        <v>1295.54</v>
      </c>
      <c r="IAQ72" s="56">
        <v>7331.46</v>
      </c>
      <c r="IAR72" s="57"/>
      <c r="IAS72" s="52" t="s">
        <v>119</v>
      </c>
      <c r="IAT72" s="53" t="s">
        <v>120</v>
      </c>
      <c r="IAU72" s="53" t="s">
        <v>121</v>
      </c>
      <c r="IAV72" s="54">
        <v>8627</v>
      </c>
      <c r="IAW72" s="54"/>
      <c r="IAX72" s="55">
        <v>1295.54</v>
      </c>
      <c r="IAY72" s="56">
        <v>7331.46</v>
      </c>
      <c r="IAZ72" s="57"/>
      <c r="IBA72" s="52" t="s">
        <v>119</v>
      </c>
      <c r="IBB72" s="53" t="s">
        <v>120</v>
      </c>
      <c r="IBC72" s="53" t="s">
        <v>121</v>
      </c>
      <c r="IBD72" s="54">
        <v>8627</v>
      </c>
      <c r="IBE72" s="54"/>
      <c r="IBF72" s="55">
        <v>1295.54</v>
      </c>
      <c r="IBG72" s="56">
        <v>7331.46</v>
      </c>
      <c r="IBH72" s="57"/>
      <c r="IBI72" s="52" t="s">
        <v>119</v>
      </c>
      <c r="IBJ72" s="53" t="s">
        <v>120</v>
      </c>
      <c r="IBK72" s="53" t="s">
        <v>121</v>
      </c>
      <c r="IBL72" s="54">
        <v>8627</v>
      </c>
      <c r="IBM72" s="54"/>
      <c r="IBN72" s="55">
        <v>1295.54</v>
      </c>
      <c r="IBO72" s="56">
        <v>7331.46</v>
      </c>
      <c r="IBP72" s="57"/>
      <c r="IBQ72" s="52" t="s">
        <v>119</v>
      </c>
      <c r="IBR72" s="53" t="s">
        <v>120</v>
      </c>
      <c r="IBS72" s="53" t="s">
        <v>121</v>
      </c>
      <c r="IBT72" s="54">
        <v>8627</v>
      </c>
      <c r="IBU72" s="54"/>
      <c r="IBV72" s="55">
        <v>1295.54</v>
      </c>
      <c r="IBW72" s="56">
        <v>7331.46</v>
      </c>
      <c r="IBX72" s="57"/>
      <c r="IBY72" s="52" t="s">
        <v>119</v>
      </c>
      <c r="IBZ72" s="53" t="s">
        <v>120</v>
      </c>
      <c r="ICA72" s="53" t="s">
        <v>121</v>
      </c>
      <c r="ICB72" s="54">
        <v>8627</v>
      </c>
      <c r="ICC72" s="54"/>
      <c r="ICD72" s="55">
        <v>1295.54</v>
      </c>
      <c r="ICE72" s="56">
        <v>7331.46</v>
      </c>
      <c r="ICF72" s="57"/>
      <c r="ICG72" s="52" t="s">
        <v>119</v>
      </c>
      <c r="ICH72" s="53" t="s">
        <v>120</v>
      </c>
      <c r="ICI72" s="53" t="s">
        <v>121</v>
      </c>
      <c r="ICJ72" s="54">
        <v>8627</v>
      </c>
      <c r="ICK72" s="54"/>
      <c r="ICL72" s="55">
        <v>1295.54</v>
      </c>
      <c r="ICM72" s="56">
        <v>7331.46</v>
      </c>
      <c r="ICN72" s="57"/>
      <c r="ICO72" s="52" t="s">
        <v>119</v>
      </c>
      <c r="ICP72" s="53" t="s">
        <v>120</v>
      </c>
      <c r="ICQ72" s="53" t="s">
        <v>121</v>
      </c>
      <c r="ICR72" s="54">
        <v>8627</v>
      </c>
      <c r="ICS72" s="54"/>
      <c r="ICT72" s="55">
        <v>1295.54</v>
      </c>
      <c r="ICU72" s="56">
        <v>7331.46</v>
      </c>
      <c r="ICV72" s="57"/>
      <c r="ICW72" s="52" t="s">
        <v>119</v>
      </c>
      <c r="ICX72" s="53" t="s">
        <v>120</v>
      </c>
      <c r="ICY72" s="53" t="s">
        <v>121</v>
      </c>
      <c r="ICZ72" s="54">
        <v>8627</v>
      </c>
      <c r="IDA72" s="54"/>
      <c r="IDB72" s="55">
        <v>1295.54</v>
      </c>
      <c r="IDC72" s="56">
        <v>7331.46</v>
      </c>
      <c r="IDD72" s="57"/>
      <c r="IDE72" s="52" t="s">
        <v>119</v>
      </c>
      <c r="IDF72" s="53" t="s">
        <v>120</v>
      </c>
      <c r="IDG72" s="53" t="s">
        <v>121</v>
      </c>
      <c r="IDH72" s="54">
        <v>8627</v>
      </c>
      <c r="IDI72" s="54"/>
      <c r="IDJ72" s="55">
        <v>1295.54</v>
      </c>
      <c r="IDK72" s="56">
        <v>7331.46</v>
      </c>
      <c r="IDL72" s="57"/>
      <c r="IDM72" s="52" t="s">
        <v>119</v>
      </c>
      <c r="IDN72" s="53" t="s">
        <v>120</v>
      </c>
      <c r="IDO72" s="53" t="s">
        <v>121</v>
      </c>
      <c r="IDP72" s="54">
        <v>8627</v>
      </c>
      <c r="IDQ72" s="54"/>
      <c r="IDR72" s="55">
        <v>1295.54</v>
      </c>
      <c r="IDS72" s="56">
        <v>7331.46</v>
      </c>
      <c r="IDT72" s="57"/>
      <c r="IDU72" s="52" t="s">
        <v>119</v>
      </c>
      <c r="IDV72" s="53" t="s">
        <v>120</v>
      </c>
      <c r="IDW72" s="53" t="s">
        <v>121</v>
      </c>
      <c r="IDX72" s="54">
        <v>8627</v>
      </c>
      <c r="IDY72" s="54"/>
      <c r="IDZ72" s="55">
        <v>1295.54</v>
      </c>
      <c r="IEA72" s="56">
        <v>7331.46</v>
      </c>
      <c r="IEB72" s="57"/>
      <c r="IEC72" s="52" t="s">
        <v>119</v>
      </c>
      <c r="IED72" s="53" t="s">
        <v>120</v>
      </c>
      <c r="IEE72" s="53" t="s">
        <v>121</v>
      </c>
      <c r="IEF72" s="54">
        <v>8627</v>
      </c>
      <c r="IEG72" s="54"/>
      <c r="IEH72" s="55">
        <v>1295.54</v>
      </c>
      <c r="IEI72" s="56">
        <v>7331.46</v>
      </c>
      <c r="IEJ72" s="57"/>
      <c r="IEK72" s="52" t="s">
        <v>119</v>
      </c>
      <c r="IEL72" s="53" t="s">
        <v>120</v>
      </c>
      <c r="IEM72" s="53" t="s">
        <v>121</v>
      </c>
      <c r="IEN72" s="54">
        <v>8627</v>
      </c>
      <c r="IEO72" s="54"/>
      <c r="IEP72" s="55">
        <v>1295.54</v>
      </c>
      <c r="IEQ72" s="56">
        <v>7331.46</v>
      </c>
      <c r="IER72" s="57"/>
      <c r="IES72" s="52" t="s">
        <v>119</v>
      </c>
      <c r="IET72" s="53" t="s">
        <v>120</v>
      </c>
      <c r="IEU72" s="53" t="s">
        <v>121</v>
      </c>
      <c r="IEV72" s="54">
        <v>8627</v>
      </c>
      <c r="IEW72" s="54"/>
      <c r="IEX72" s="55">
        <v>1295.54</v>
      </c>
      <c r="IEY72" s="56">
        <v>7331.46</v>
      </c>
      <c r="IEZ72" s="57"/>
      <c r="IFA72" s="52" t="s">
        <v>119</v>
      </c>
      <c r="IFB72" s="53" t="s">
        <v>120</v>
      </c>
      <c r="IFC72" s="53" t="s">
        <v>121</v>
      </c>
      <c r="IFD72" s="54">
        <v>8627</v>
      </c>
      <c r="IFE72" s="54"/>
      <c r="IFF72" s="55">
        <v>1295.54</v>
      </c>
      <c r="IFG72" s="56">
        <v>7331.46</v>
      </c>
      <c r="IFH72" s="57"/>
      <c r="IFI72" s="52" t="s">
        <v>119</v>
      </c>
      <c r="IFJ72" s="53" t="s">
        <v>120</v>
      </c>
      <c r="IFK72" s="53" t="s">
        <v>121</v>
      </c>
      <c r="IFL72" s="54">
        <v>8627</v>
      </c>
      <c r="IFM72" s="54"/>
      <c r="IFN72" s="55">
        <v>1295.54</v>
      </c>
      <c r="IFO72" s="56">
        <v>7331.46</v>
      </c>
      <c r="IFP72" s="57"/>
      <c r="IFQ72" s="52" t="s">
        <v>119</v>
      </c>
      <c r="IFR72" s="53" t="s">
        <v>120</v>
      </c>
      <c r="IFS72" s="53" t="s">
        <v>121</v>
      </c>
      <c r="IFT72" s="54">
        <v>8627</v>
      </c>
      <c r="IFU72" s="54"/>
      <c r="IFV72" s="55">
        <v>1295.54</v>
      </c>
      <c r="IFW72" s="56">
        <v>7331.46</v>
      </c>
      <c r="IFX72" s="57"/>
      <c r="IFY72" s="52" t="s">
        <v>119</v>
      </c>
      <c r="IFZ72" s="53" t="s">
        <v>120</v>
      </c>
      <c r="IGA72" s="53" t="s">
        <v>121</v>
      </c>
      <c r="IGB72" s="54">
        <v>8627</v>
      </c>
      <c r="IGC72" s="54"/>
      <c r="IGD72" s="55">
        <v>1295.54</v>
      </c>
      <c r="IGE72" s="56">
        <v>7331.46</v>
      </c>
      <c r="IGF72" s="57"/>
      <c r="IGG72" s="52" t="s">
        <v>119</v>
      </c>
      <c r="IGH72" s="53" t="s">
        <v>120</v>
      </c>
      <c r="IGI72" s="53" t="s">
        <v>121</v>
      </c>
      <c r="IGJ72" s="54">
        <v>8627</v>
      </c>
      <c r="IGK72" s="54"/>
      <c r="IGL72" s="55">
        <v>1295.54</v>
      </c>
      <c r="IGM72" s="56">
        <v>7331.46</v>
      </c>
      <c r="IGN72" s="57"/>
      <c r="IGO72" s="52" t="s">
        <v>119</v>
      </c>
      <c r="IGP72" s="53" t="s">
        <v>120</v>
      </c>
      <c r="IGQ72" s="53" t="s">
        <v>121</v>
      </c>
      <c r="IGR72" s="54">
        <v>8627</v>
      </c>
      <c r="IGS72" s="54"/>
      <c r="IGT72" s="55">
        <v>1295.54</v>
      </c>
      <c r="IGU72" s="56">
        <v>7331.46</v>
      </c>
      <c r="IGV72" s="57"/>
      <c r="IGW72" s="52" t="s">
        <v>119</v>
      </c>
      <c r="IGX72" s="53" t="s">
        <v>120</v>
      </c>
      <c r="IGY72" s="53" t="s">
        <v>121</v>
      </c>
      <c r="IGZ72" s="54">
        <v>8627</v>
      </c>
      <c r="IHA72" s="54"/>
      <c r="IHB72" s="55">
        <v>1295.54</v>
      </c>
      <c r="IHC72" s="56">
        <v>7331.46</v>
      </c>
      <c r="IHD72" s="57"/>
      <c r="IHE72" s="52" t="s">
        <v>119</v>
      </c>
      <c r="IHF72" s="53" t="s">
        <v>120</v>
      </c>
      <c r="IHG72" s="53" t="s">
        <v>121</v>
      </c>
      <c r="IHH72" s="54">
        <v>8627</v>
      </c>
      <c r="IHI72" s="54"/>
      <c r="IHJ72" s="55">
        <v>1295.54</v>
      </c>
      <c r="IHK72" s="56">
        <v>7331.46</v>
      </c>
      <c r="IHL72" s="57"/>
      <c r="IHM72" s="52" t="s">
        <v>119</v>
      </c>
      <c r="IHN72" s="53" t="s">
        <v>120</v>
      </c>
      <c r="IHO72" s="53" t="s">
        <v>121</v>
      </c>
      <c r="IHP72" s="54">
        <v>8627</v>
      </c>
      <c r="IHQ72" s="54"/>
      <c r="IHR72" s="55">
        <v>1295.54</v>
      </c>
      <c r="IHS72" s="56">
        <v>7331.46</v>
      </c>
      <c r="IHT72" s="57"/>
      <c r="IHU72" s="52" t="s">
        <v>119</v>
      </c>
      <c r="IHV72" s="53" t="s">
        <v>120</v>
      </c>
      <c r="IHW72" s="53" t="s">
        <v>121</v>
      </c>
      <c r="IHX72" s="54">
        <v>8627</v>
      </c>
      <c r="IHY72" s="54"/>
      <c r="IHZ72" s="55">
        <v>1295.54</v>
      </c>
      <c r="IIA72" s="56">
        <v>7331.46</v>
      </c>
      <c r="IIB72" s="57"/>
      <c r="IIC72" s="52" t="s">
        <v>119</v>
      </c>
      <c r="IID72" s="53" t="s">
        <v>120</v>
      </c>
      <c r="IIE72" s="53" t="s">
        <v>121</v>
      </c>
      <c r="IIF72" s="54">
        <v>8627</v>
      </c>
      <c r="IIG72" s="54"/>
      <c r="IIH72" s="55">
        <v>1295.54</v>
      </c>
      <c r="III72" s="56">
        <v>7331.46</v>
      </c>
      <c r="IIJ72" s="57"/>
      <c r="IIK72" s="52" t="s">
        <v>119</v>
      </c>
      <c r="IIL72" s="53" t="s">
        <v>120</v>
      </c>
      <c r="IIM72" s="53" t="s">
        <v>121</v>
      </c>
      <c r="IIN72" s="54">
        <v>8627</v>
      </c>
      <c r="IIO72" s="54"/>
      <c r="IIP72" s="55">
        <v>1295.54</v>
      </c>
      <c r="IIQ72" s="56">
        <v>7331.46</v>
      </c>
      <c r="IIR72" s="57"/>
      <c r="IIS72" s="52" t="s">
        <v>119</v>
      </c>
      <c r="IIT72" s="53" t="s">
        <v>120</v>
      </c>
      <c r="IIU72" s="53" t="s">
        <v>121</v>
      </c>
      <c r="IIV72" s="54">
        <v>8627</v>
      </c>
      <c r="IIW72" s="54"/>
      <c r="IIX72" s="55">
        <v>1295.54</v>
      </c>
      <c r="IIY72" s="56">
        <v>7331.46</v>
      </c>
      <c r="IIZ72" s="57"/>
      <c r="IJA72" s="52" t="s">
        <v>119</v>
      </c>
      <c r="IJB72" s="53" t="s">
        <v>120</v>
      </c>
      <c r="IJC72" s="53" t="s">
        <v>121</v>
      </c>
      <c r="IJD72" s="54">
        <v>8627</v>
      </c>
      <c r="IJE72" s="54"/>
      <c r="IJF72" s="55">
        <v>1295.54</v>
      </c>
      <c r="IJG72" s="56">
        <v>7331.46</v>
      </c>
      <c r="IJH72" s="57"/>
      <c r="IJI72" s="52" t="s">
        <v>119</v>
      </c>
      <c r="IJJ72" s="53" t="s">
        <v>120</v>
      </c>
      <c r="IJK72" s="53" t="s">
        <v>121</v>
      </c>
      <c r="IJL72" s="54">
        <v>8627</v>
      </c>
      <c r="IJM72" s="54"/>
      <c r="IJN72" s="55">
        <v>1295.54</v>
      </c>
      <c r="IJO72" s="56">
        <v>7331.46</v>
      </c>
      <c r="IJP72" s="57"/>
      <c r="IJQ72" s="52" t="s">
        <v>119</v>
      </c>
      <c r="IJR72" s="53" t="s">
        <v>120</v>
      </c>
      <c r="IJS72" s="53" t="s">
        <v>121</v>
      </c>
      <c r="IJT72" s="54">
        <v>8627</v>
      </c>
      <c r="IJU72" s="54"/>
      <c r="IJV72" s="55">
        <v>1295.54</v>
      </c>
      <c r="IJW72" s="56">
        <v>7331.46</v>
      </c>
      <c r="IJX72" s="57"/>
      <c r="IJY72" s="52" t="s">
        <v>119</v>
      </c>
      <c r="IJZ72" s="53" t="s">
        <v>120</v>
      </c>
      <c r="IKA72" s="53" t="s">
        <v>121</v>
      </c>
      <c r="IKB72" s="54">
        <v>8627</v>
      </c>
      <c r="IKC72" s="54"/>
      <c r="IKD72" s="55">
        <v>1295.54</v>
      </c>
      <c r="IKE72" s="56">
        <v>7331.46</v>
      </c>
      <c r="IKF72" s="57"/>
      <c r="IKG72" s="52" t="s">
        <v>119</v>
      </c>
      <c r="IKH72" s="53" t="s">
        <v>120</v>
      </c>
      <c r="IKI72" s="53" t="s">
        <v>121</v>
      </c>
      <c r="IKJ72" s="54">
        <v>8627</v>
      </c>
      <c r="IKK72" s="54"/>
      <c r="IKL72" s="55">
        <v>1295.54</v>
      </c>
      <c r="IKM72" s="56">
        <v>7331.46</v>
      </c>
      <c r="IKN72" s="57"/>
      <c r="IKO72" s="52" t="s">
        <v>119</v>
      </c>
      <c r="IKP72" s="53" t="s">
        <v>120</v>
      </c>
      <c r="IKQ72" s="53" t="s">
        <v>121</v>
      </c>
      <c r="IKR72" s="54">
        <v>8627</v>
      </c>
      <c r="IKS72" s="54"/>
      <c r="IKT72" s="55">
        <v>1295.54</v>
      </c>
      <c r="IKU72" s="56">
        <v>7331.46</v>
      </c>
      <c r="IKV72" s="57"/>
      <c r="IKW72" s="52" t="s">
        <v>119</v>
      </c>
      <c r="IKX72" s="53" t="s">
        <v>120</v>
      </c>
      <c r="IKY72" s="53" t="s">
        <v>121</v>
      </c>
      <c r="IKZ72" s="54">
        <v>8627</v>
      </c>
      <c r="ILA72" s="54"/>
      <c r="ILB72" s="55">
        <v>1295.54</v>
      </c>
      <c r="ILC72" s="56">
        <v>7331.46</v>
      </c>
      <c r="ILD72" s="57"/>
      <c r="ILE72" s="52" t="s">
        <v>119</v>
      </c>
      <c r="ILF72" s="53" t="s">
        <v>120</v>
      </c>
      <c r="ILG72" s="53" t="s">
        <v>121</v>
      </c>
      <c r="ILH72" s="54">
        <v>8627</v>
      </c>
      <c r="ILI72" s="54"/>
      <c r="ILJ72" s="55">
        <v>1295.54</v>
      </c>
      <c r="ILK72" s="56">
        <v>7331.46</v>
      </c>
      <c r="ILL72" s="57"/>
      <c r="ILM72" s="52" t="s">
        <v>119</v>
      </c>
      <c r="ILN72" s="53" t="s">
        <v>120</v>
      </c>
      <c r="ILO72" s="53" t="s">
        <v>121</v>
      </c>
      <c r="ILP72" s="54">
        <v>8627</v>
      </c>
      <c r="ILQ72" s="54"/>
      <c r="ILR72" s="55">
        <v>1295.54</v>
      </c>
      <c r="ILS72" s="56">
        <v>7331.46</v>
      </c>
      <c r="ILT72" s="57"/>
      <c r="ILU72" s="52" t="s">
        <v>119</v>
      </c>
      <c r="ILV72" s="53" t="s">
        <v>120</v>
      </c>
      <c r="ILW72" s="53" t="s">
        <v>121</v>
      </c>
      <c r="ILX72" s="54">
        <v>8627</v>
      </c>
      <c r="ILY72" s="54"/>
      <c r="ILZ72" s="55">
        <v>1295.54</v>
      </c>
      <c r="IMA72" s="56">
        <v>7331.46</v>
      </c>
      <c r="IMB72" s="57"/>
      <c r="IMC72" s="52" t="s">
        <v>119</v>
      </c>
      <c r="IMD72" s="53" t="s">
        <v>120</v>
      </c>
      <c r="IME72" s="53" t="s">
        <v>121</v>
      </c>
      <c r="IMF72" s="54">
        <v>8627</v>
      </c>
      <c r="IMG72" s="54"/>
      <c r="IMH72" s="55">
        <v>1295.54</v>
      </c>
      <c r="IMI72" s="56">
        <v>7331.46</v>
      </c>
      <c r="IMJ72" s="57"/>
      <c r="IMK72" s="52" t="s">
        <v>119</v>
      </c>
      <c r="IML72" s="53" t="s">
        <v>120</v>
      </c>
      <c r="IMM72" s="53" t="s">
        <v>121</v>
      </c>
      <c r="IMN72" s="54">
        <v>8627</v>
      </c>
      <c r="IMO72" s="54"/>
      <c r="IMP72" s="55">
        <v>1295.54</v>
      </c>
      <c r="IMQ72" s="56">
        <v>7331.46</v>
      </c>
      <c r="IMR72" s="57"/>
      <c r="IMS72" s="52" t="s">
        <v>119</v>
      </c>
      <c r="IMT72" s="53" t="s">
        <v>120</v>
      </c>
      <c r="IMU72" s="53" t="s">
        <v>121</v>
      </c>
      <c r="IMV72" s="54">
        <v>8627</v>
      </c>
      <c r="IMW72" s="54"/>
      <c r="IMX72" s="55">
        <v>1295.54</v>
      </c>
      <c r="IMY72" s="56">
        <v>7331.46</v>
      </c>
      <c r="IMZ72" s="57"/>
      <c r="INA72" s="52" t="s">
        <v>119</v>
      </c>
      <c r="INB72" s="53" t="s">
        <v>120</v>
      </c>
      <c r="INC72" s="53" t="s">
        <v>121</v>
      </c>
      <c r="IND72" s="54">
        <v>8627</v>
      </c>
      <c r="INE72" s="54"/>
      <c r="INF72" s="55">
        <v>1295.54</v>
      </c>
      <c r="ING72" s="56">
        <v>7331.46</v>
      </c>
      <c r="INH72" s="57"/>
      <c r="INI72" s="52" t="s">
        <v>119</v>
      </c>
      <c r="INJ72" s="53" t="s">
        <v>120</v>
      </c>
      <c r="INK72" s="53" t="s">
        <v>121</v>
      </c>
      <c r="INL72" s="54">
        <v>8627</v>
      </c>
      <c r="INM72" s="54"/>
      <c r="INN72" s="55">
        <v>1295.54</v>
      </c>
      <c r="INO72" s="56">
        <v>7331.46</v>
      </c>
      <c r="INP72" s="57"/>
      <c r="INQ72" s="52" t="s">
        <v>119</v>
      </c>
      <c r="INR72" s="53" t="s">
        <v>120</v>
      </c>
      <c r="INS72" s="53" t="s">
        <v>121</v>
      </c>
      <c r="INT72" s="54">
        <v>8627</v>
      </c>
      <c r="INU72" s="54"/>
      <c r="INV72" s="55">
        <v>1295.54</v>
      </c>
      <c r="INW72" s="56">
        <v>7331.46</v>
      </c>
      <c r="INX72" s="57"/>
      <c r="INY72" s="52" t="s">
        <v>119</v>
      </c>
      <c r="INZ72" s="53" t="s">
        <v>120</v>
      </c>
      <c r="IOA72" s="53" t="s">
        <v>121</v>
      </c>
      <c r="IOB72" s="54">
        <v>8627</v>
      </c>
      <c r="IOC72" s="54"/>
      <c r="IOD72" s="55">
        <v>1295.54</v>
      </c>
      <c r="IOE72" s="56">
        <v>7331.46</v>
      </c>
      <c r="IOF72" s="57"/>
      <c r="IOG72" s="52" t="s">
        <v>119</v>
      </c>
      <c r="IOH72" s="53" t="s">
        <v>120</v>
      </c>
      <c r="IOI72" s="53" t="s">
        <v>121</v>
      </c>
      <c r="IOJ72" s="54">
        <v>8627</v>
      </c>
      <c r="IOK72" s="54"/>
      <c r="IOL72" s="55">
        <v>1295.54</v>
      </c>
      <c r="IOM72" s="56">
        <v>7331.46</v>
      </c>
      <c r="ION72" s="57"/>
      <c r="IOO72" s="52" t="s">
        <v>119</v>
      </c>
      <c r="IOP72" s="53" t="s">
        <v>120</v>
      </c>
      <c r="IOQ72" s="53" t="s">
        <v>121</v>
      </c>
      <c r="IOR72" s="54">
        <v>8627</v>
      </c>
      <c r="IOS72" s="54"/>
      <c r="IOT72" s="55">
        <v>1295.54</v>
      </c>
      <c r="IOU72" s="56">
        <v>7331.46</v>
      </c>
      <c r="IOV72" s="57"/>
      <c r="IOW72" s="52" t="s">
        <v>119</v>
      </c>
      <c r="IOX72" s="53" t="s">
        <v>120</v>
      </c>
      <c r="IOY72" s="53" t="s">
        <v>121</v>
      </c>
      <c r="IOZ72" s="54">
        <v>8627</v>
      </c>
      <c r="IPA72" s="54"/>
      <c r="IPB72" s="55">
        <v>1295.54</v>
      </c>
      <c r="IPC72" s="56">
        <v>7331.46</v>
      </c>
      <c r="IPD72" s="57"/>
      <c r="IPE72" s="52" t="s">
        <v>119</v>
      </c>
      <c r="IPF72" s="53" t="s">
        <v>120</v>
      </c>
      <c r="IPG72" s="53" t="s">
        <v>121</v>
      </c>
      <c r="IPH72" s="54">
        <v>8627</v>
      </c>
      <c r="IPI72" s="54"/>
      <c r="IPJ72" s="55">
        <v>1295.54</v>
      </c>
      <c r="IPK72" s="56">
        <v>7331.46</v>
      </c>
      <c r="IPL72" s="57"/>
      <c r="IPM72" s="52" t="s">
        <v>119</v>
      </c>
      <c r="IPN72" s="53" t="s">
        <v>120</v>
      </c>
      <c r="IPO72" s="53" t="s">
        <v>121</v>
      </c>
      <c r="IPP72" s="54">
        <v>8627</v>
      </c>
      <c r="IPQ72" s="54"/>
      <c r="IPR72" s="55">
        <v>1295.54</v>
      </c>
      <c r="IPS72" s="56">
        <v>7331.46</v>
      </c>
      <c r="IPT72" s="57"/>
      <c r="IPU72" s="52" t="s">
        <v>119</v>
      </c>
      <c r="IPV72" s="53" t="s">
        <v>120</v>
      </c>
      <c r="IPW72" s="53" t="s">
        <v>121</v>
      </c>
      <c r="IPX72" s="54">
        <v>8627</v>
      </c>
      <c r="IPY72" s="54"/>
      <c r="IPZ72" s="55">
        <v>1295.54</v>
      </c>
      <c r="IQA72" s="56">
        <v>7331.46</v>
      </c>
      <c r="IQB72" s="57"/>
      <c r="IQC72" s="52" t="s">
        <v>119</v>
      </c>
      <c r="IQD72" s="53" t="s">
        <v>120</v>
      </c>
      <c r="IQE72" s="53" t="s">
        <v>121</v>
      </c>
      <c r="IQF72" s="54">
        <v>8627</v>
      </c>
      <c r="IQG72" s="54"/>
      <c r="IQH72" s="55">
        <v>1295.54</v>
      </c>
      <c r="IQI72" s="56">
        <v>7331.46</v>
      </c>
      <c r="IQJ72" s="57"/>
      <c r="IQK72" s="52" t="s">
        <v>119</v>
      </c>
      <c r="IQL72" s="53" t="s">
        <v>120</v>
      </c>
      <c r="IQM72" s="53" t="s">
        <v>121</v>
      </c>
      <c r="IQN72" s="54">
        <v>8627</v>
      </c>
      <c r="IQO72" s="54"/>
      <c r="IQP72" s="55">
        <v>1295.54</v>
      </c>
      <c r="IQQ72" s="56">
        <v>7331.46</v>
      </c>
      <c r="IQR72" s="57"/>
      <c r="IQS72" s="52" t="s">
        <v>119</v>
      </c>
      <c r="IQT72" s="53" t="s">
        <v>120</v>
      </c>
      <c r="IQU72" s="53" t="s">
        <v>121</v>
      </c>
      <c r="IQV72" s="54">
        <v>8627</v>
      </c>
      <c r="IQW72" s="54"/>
      <c r="IQX72" s="55">
        <v>1295.54</v>
      </c>
      <c r="IQY72" s="56">
        <v>7331.46</v>
      </c>
      <c r="IQZ72" s="57"/>
      <c r="IRA72" s="52" t="s">
        <v>119</v>
      </c>
      <c r="IRB72" s="53" t="s">
        <v>120</v>
      </c>
      <c r="IRC72" s="53" t="s">
        <v>121</v>
      </c>
      <c r="IRD72" s="54">
        <v>8627</v>
      </c>
      <c r="IRE72" s="54"/>
      <c r="IRF72" s="55">
        <v>1295.54</v>
      </c>
      <c r="IRG72" s="56">
        <v>7331.46</v>
      </c>
      <c r="IRH72" s="57"/>
      <c r="IRI72" s="52" t="s">
        <v>119</v>
      </c>
      <c r="IRJ72" s="53" t="s">
        <v>120</v>
      </c>
      <c r="IRK72" s="53" t="s">
        <v>121</v>
      </c>
      <c r="IRL72" s="54">
        <v>8627</v>
      </c>
      <c r="IRM72" s="54"/>
      <c r="IRN72" s="55">
        <v>1295.54</v>
      </c>
      <c r="IRO72" s="56">
        <v>7331.46</v>
      </c>
      <c r="IRP72" s="57"/>
      <c r="IRQ72" s="52" t="s">
        <v>119</v>
      </c>
      <c r="IRR72" s="53" t="s">
        <v>120</v>
      </c>
      <c r="IRS72" s="53" t="s">
        <v>121</v>
      </c>
      <c r="IRT72" s="54">
        <v>8627</v>
      </c>
      <c r="IRU72" s="54"/>
      <c r="IRV72" s="55">
        <v>1295.54</v>
      </c>
      <c r="IRW72" s="56">
        <v>7331.46</v>
      </c>
      <c r="IRX72" s="57"/>
      <c r="IRY72" s="52" t="s">
        <v>119</v>
      </c>
      <c r="IRZ72" s="53" t="s">
        <v>120</v>
      </c>
      <c r="ISA72" s="53" t="s">
        <v>121</v>
      </c>
      <c r="ISB72" s="54">
        <v>8627</v>
      </c>
      <c r="ISC72" s="54"/>
      <c r="ISD72" s="55">
        <v>1295.54</v>
      </c>
      <c r="ISE72" s="56">
        <v>7331.46</v>
      </c>
      <c r="ISF72" s="57"/>
      <c r="ISG72" s="52" t="s">
        <v>119</v>
      </c>
      <c r="ISH72" s="53" t="s">
        <v>120</v>
      </c>
      <c r="ISI72" s="53" t="s">
        <v>121</v>
      </c>
      <c r="ISJ72" s="54">
        <v>8627</v>
      </c>
      <c r="ISK72" s="54"/>
      <c r="ISL72" s="55">
        <v>1295.54</v>
      </c>
      <c r="ISM72" s="56">
        <v>7331.46</v>
      </c>
      <c r="ISN72" s="57"/>
      <c r="ISO72" s="52" t="s">
        <v>119</v>
      </c>
      <c r="ISP72" s="53" t="s">
        <v>120</v>
      </c>
      <c r="ISQ72" s="53" t="s">
        <v>121</v>
      </c>
      <c r="ISR72" s="54">
        <v>8627</v>
      </c>
      <c r="ISS72" s="54"/>
      <c r="IST72" s="55">
        <v>1295.54</v>
      </c>
      <c r="ISU72" s="56">
        <v>7331.46</v>
      </c>
      <c r="ISV72" s="57"/>
      <c r="ISW72" s="52" t="s">
        <v>119</v>
      </c>
      <c r="ISX72" s="53" t="s">
        <v>120</v>
      </c>
      <c r="ISY72" s="53" t="s">
        <v>121</v>
      </c>
      <c r="ISZ72" s="54">
        <v>8627</v>
      </c>
      <c r="ITA72" s="54"/>
      <c r="ITB72" s="55">
        <v>1295.54</v>
      </c>
      <c r="ITC72" s="56">
        <v>7331.46</v>
      </c>
      <c r="ITD72" s="57"/>
      <c r="ITE72" s="52" t="s">
        <v>119</v>
      </c>
      <c r="ITF72" s="53" t="s">
        <v>120</v>
      </c>
      <c r="ITG72" s="53" t="s">
        <v>121</v>
      </c>
      <c r="ITH72" s="54">
        <v>8627</v>
      </c>
      <c r="ITI72" s="54"/>
      <c r="ITJ72" s="55">
        <v>1295.54</v>
      </c>
      <c r="ITK72" s="56">
        <v>7331.46</v>
      </c>
      <c r="ITL72" s="57"/>
      <c r="ITM72" s="52" t="s">
        <v>119</v>
      </c>
      <c r="ITN72" s="53" t="s">
        <v>120</v>
      </c>
      <c r="ITO72" s="53" t="s">
        <v>121</v>
      </c>
      <c r="ITP72" s="54">
        <v>8627</v>
      </c>
      <c r="ITQ72" s="54"/>
      <c r="ITR72" s="55">
        <v>1295.54</v>
      </c>
      <c r="ITS72" s="56">
        <v>7331.46</v>
      </c>
      <c r="ITT72" s="57"/>
      <c r="ITU72" s="52" t="s">
        <v>119</v>
      </c>
      <c r="ITV72" s="53" t="s">
        <v>120</v>
      </c>
      <c r="ITW72" s="53" t="s">
        <v>121</v>
      </c>
      <c r="ITX72" s="54">
        <v>8627</v>
      </c>
      <c r="ITY72" s="54"/>
      <c r="ITZ72" s="55">
        <v>1295.54</v>
      </c>
      <c r="IUA72" s="56">
        <v>7331.46</v>
      </c>
      <c r="IUB72" s="57"/>
      <c r="IUC72" s="52" t="s">
        <v>119</v>
      </c>
      <c r="IUD72" s="53" t="s">
        <v>120</v>
      </c>
      <c r="IUE72" s="53" t="s">
        <v>121</v>
      </c>
      <c r="IUF72" s="54">
        <v>8627</v>
      </c>
      <c r="IUG72" s="54"/>
      <c r="IUH72" s="55">
        <v>1295.54</v>
      </c>
      <c r="IUI72" s="56">
        <v>7331.46</v>
      </c>
      <c r="IUJ72" s="57"/>
      <c r="IUK72" s="52" t="s">
        <v>119</v>
      </c>
      <c r="IUL72" s="53" t="s">
        <v>120</v>
      </c>
      <c r="IUM72" s="53" t="s">
        <v>121</v>
      </c>
      <c r="IUN72" s="54">
        <v>8627</v>
      </c>
      <c r="IUO72" s="54"/>
      <c r="IUP72" s="55">
        <v>1295.54</v>
      </c>
      <c r="IUQ72" s="56">
        <v>7331.46</v>
      </c>
      <c r="IUR72" s="57"/>
      <c r="IUS72" s="52" t="s">
        <v>119</v>
      </c>
      <c r="IUT72" s="53" t="s">
        <v>120</v>
      </c>
      <c r="IUU72" s="53" t="s">
        <v>121</v>
      </c>
      <c r="IUV72" s="54">
        <v>8627</v>
      </c>
      <c r="IUW72" s="54"/>
      <c r="IUX72" s="55">
        <v>1295.54</v>
      </c>
      <c r="IUY72" s="56">
        <v>7331.46</v>
      </c>
      <c r="IUZ72" s="57"/>
      <c r="IVA72" s="52" t="s">
        <v>119</v>
      </c>
      <c r="IVB72" s="53" t="s">
        <v>120</v>
      </c>
      <c r="IVC72" s="53" t="s">
        <v>121</v>
      </c>
      <c r="IVD72" s="54">
        <v>8627</v>
      </c>
      <c r="IVE72" s="54"/>
      <c r="IVF72" s="55">
        <v>1295.54</v>
      </c>
      <c r="IVG72" s="56">
        <v>7331.46</v>
      </c>
      <c r="IVH72" s="57"/>
      <c r="IVI72" s="52" t="s">
        <v>119</v>
      </c>
      <c r="IVJ72" s="53" t="s">
        <v>120</v>
      </c>
      <c r="IVK72" s="53" t="s">
        <v>121</v>
      </c>
      <c r="IVL72" s="54">
        <v>8627</v>
      </c>
      <c r="IVM72" s="54"/>
      <c r="IVN72" s="55">
        <v>1295.54</v>
      </c>
      <c r="IVO72" s="56">
        <v>7331.46</v>
      </c>
      <c r="IVP72" s="57"/>
      <c r="IVQ72" s="52" t="s">
        <v>119</v>
      </c>
      <c r="IVR72" s="53" t="s">
        <v>120</v>
      </c>
      <c r="IVS72" s="53" t="s">
        <v>121</v>
      </c>
      <c r="IVT72" s="54">
        <v>8627</v>
      </c>
      <c r="IVU72" s="54"/>
      <c r="IVV72" s="55">
        <v>1295.54</v>
      </c>
      <c r="IVW72" s="56">
        <v>7331.46</v>
      </c>
      <c r="IVX72" s="57"/>
      <c r="IVY72" s="52" t="s">
        <v>119</v>
      </c>
      <c r="IVZ72" s="53" t="s">
        <v>120</v>
      </c>
      <c r="IWA72" s="53" t="s">
        <v>121</v>
      </c>
      <c r="IWB72" s="54">
        <v>8627</v>
      </c>
      <c r="IWC72" s="54"/>
      <c r="IWD72" s="55">
        <v>1295.54</v>
      </c>
      <c r="IWE72" s="56">
        <v>7331.46</v>
      </c>
      <c r="IWF72" s="57"/>
      <c r="IWG72" s="52" t="s">
        <v>119</v>
      </c>
      <c r="IWH72" s="53" t="s">
        <v>120</v>
      </c>
      <c r="IWI72" s="53" t="s">
        <v>121</v>
      </c>
      <c r="IWJ72" s="54">
        <v>8627</v>
      </c>
      <c r="IWK72" s="54"/>
      <c r="IWL72" s="55">
        <v>1295.54</v>
      </c>
      <c r="IWM72" s="56">
        <v>7331.46</v>
      </c>
      <c r="IWN72" s="57"/>
      <c r="IWO72" s="52" t="s">
        <v>119</v>
      </c>
      <c r="IWP72" s="53" t="s">
        <v>120</v>
      </c>
      <c r="IWQ72" s="53" t="s">
        <v>121</v>
      </c>
      <c r="IWR72" s="54">
        <v>8627</v>
      </c>
      <c r="IWS72" s="54"/>
      <c r="IWT72" s="55">
        <v>1295.54</v>
      </c>
      <c r="IWU72" s="56">
        <v>7331.46</v>
      </c>
      <c r="IWV72" s="57"/>
      <c r="IWW72" s="52" t="s">
        <v>119</v>
      </c>
      <c r="IWX72" s="53" t="s">
        <v>120</v>
      </c>
      <c r="IWY72" s="53" t="s">
        <v>121</v>
      </c>
      <c r="IWZ72" s="54">
        <v>8627</v>
      </c>
      <c r="IXA72" s="54"/>
      <c r="IXB72" s="55">
        <v>1295.54</v>
      </c>
      <c r="IXC72" s="56">
        <v>7331.46</v>
      </c>
      <c r="IXD72" s="57"/>
      <c r="IXE72" s="52" t="s">
        <v>119</v>
      </c>
      <c r="IXF72" s="53" t="s">
        <v>120</v>
      </c>
      <c r="IXG72" s="53" t="s">
        <v>121</v>
      </c>
      <c r="IXH72" s="54">
        <v>8627</v>
      </c>
      <c r="IXI72" s="54"/>
      <c r="IXJ72" s="55">
        <v>1295.54</v>
      </c>
      <c r="IXK72" s="56">
        <v>7331.46</v>
      </c>
      <c r="IXL72" s="57"/>
      <c r="IXM72" s="52" t="s">
        <v>119</v>
      </c>
      <c r="IXN72" s="53" t="s">
        <v>120</v>
      </c>
      <c r="IXO72" s="53" t="s">
        <v>121</v>
      </c>
      <c r="IXP72" s="54">
        <v>8627</v>
      </c>
      <c r="IXQ72" s="54"/>
      <c r="IXR72" s="55">
        <v>1295.54</v>
      </c>
      <c r="IXS72" s="56">
        <v>7331.46</v>
      </c>
      <c r="IXT72" s="57"/>
      <c r="IXU72" s="52" t="s">
        <v>119</v>
      </c>
      <c r="IXV72" s="53" t="s">
        <v>120</v>
      </c>
      <c r="IXW72" s="53" t="s">
        <v>121</v>
      </c>
      <c r="IXX72" s="54">
        <v>8627</v>
      </c>
      <c r="IXY72" s="54"/>
      <c r="IXZ72" s="55">
        <v>1295.54</v>
      </c>
      <c r="IYA72" s="56">
        <v>7331.46</v>
      </c>
      <c r="IYB72" s="57"/>
      <c r="IYC72" s="52" t="s">
        <v>119</v>
      </c>
      <c r="IYD72" s="53" t="s">
        <v>120</v>
      </c>
      <c r="IYE72" s="53" t="s">
        <v>121</v>
      </c>
      <c r="IYF72" s="54">
        <v>8627</v>
      </c>
      <c r="IYG72" s="54"/>
      <c r="IYH72" s="55">
        <v>1295.54</v>
      </c>
      <c r="IYI72" s="56">
        <v>7331.46</v>
      </c>
      <c r="IYJ72" s="57"/>
      <c r="IYK72" s="52" t="s">
        <v>119</v>
      </c>
      <c r="IYL72" s="53" t="s">
        <v>120</v>
      </c>
      <c r="IYM72" s="53" t="s">
        <v>121</v>
      </c>
      <c r="IYN72" s="54">
        <v>8627</v>
      </c>
      <c r="IYO72" s="54"/>
      <c r="IYP72" s="55">
        <v>1295.54</v>
      </c>
      <c r="IYQ72" s="56">
        <v>7331.46</v>
      </c>
      <c r="IYR72" s="57"/>
      <c r="IYS72" s="52" t="s">
        <v>119</v>
      </c>
      <c r="IYT72" s="53" t="s">
        <v>120</v>
      </c>
      <c r="IYU72" s="53" t="s">
        <v>121</v>
      </c>
      <c r="IYV72" s="54">
        <v>8627</v>
      </c>
      <c r="IYW72" s="54"/>
      <c r="IYX72" s="55">
        <v>1295.54</v>
      </c>
      <c r="IYY72" s="56">
        <v>7331.46</v>
      </c>
      <c r="IYZ72" s="57"/>
      <c r="IZA72" s="52" t="s">
        <v>119</v>
      </c>
      <c r="IZB72" s="53" t="s">
        <v>120</v>
      </c>
      <c r="IZC72" s="53" t="s">
        <v>121</v>
      </c>
      <c r="IZD72" s="54">
        <v>8627</v>
      </c>
      <c r="IZE72" s="54"/>
      <c r="IZF72" s="55">
        <v>1295.54</v>
      </c>
      <c r="IZG72" s="56">
        <v>7331.46</v>
      </c>
      <c r="IZH72" s="57"/>
      <c r="IZI72" s="52" t="s">
        <v>119</v>
      </c>
      <c r="IZJ72" s="53" t="s">
        <v>120</v>
      </c>
      <c r="IZK72" s="53" t="s">
        <v>121</v>
      </c>
      <c r="IZL72" s="54">
        <v>8627</v>
      </c>
      <c r="IZM72" s="54"/>
      <c r="IZN72" s="55">
        <v>1295.54</v>
      </c>
      <c r="IZO72" s="56">
        <v>7331.46</v>
      </c>
      <c r="IZP72" s="57"/>
      <c r="IZQ72" s="52" t="s">
        <v>119</v>
      </c>
      <c r="IZR72" s="53" t="s">
        <v>120</v>
      </c>
      <c r="IZS72" s="53" t="s">
        <v>121</v>
      </c>
      <c r="IZT72" s="54">
        <v>8627</v>
      </c>
      <c r="IZU72" s="54"/>
      <c r="IZV72" s="55">
        <v>1295.54</v>
      </c>
      <c r="IZW72" s="56">
        <v>7331.46</v>
      </c>
      <c r="IZX72" s="57"/>
      <c r="IZY72" s="52" t="s">
        <v>119</v>
      </c>
      <c r="IZZ72" s="53" t="s">
        <v>120</v>
      </c>
      <c r="JAA72" s="53" t="s">
        <v>121</v>
      </c>
      <c r="JAB72" s="54">
        <v>8627</v>
      </c>
      <c r="JAC72" s="54"/>
      <c r="JAD72" s="55">
        <v>1295.54</v>
      </c>
      <c r="JAE72" s="56">
        <v>7331.46</v>
      </c>
      <c r="JAF72" s="57"/>
      <c r="JAG72" s="52" t="s">
        <v>119</v>
      </c>
      <c r="JAH72" s="53" t="s">
        <v>120</v>
      </c>
      <c r="JAI72" s="53" t="s">
        <v>121</v>
      </c>
      <c r="JAJ72" s="54">
        <v>8627</v>
      </c>
      <c r="JAK72" s="54"/>
      <c r="JAL72" s="55">
        <v>1295.54</v>
      </c>
      <c r="JAM72" s="56">
        <v>7331.46</v>
      </c>
      <c r="JAN72" s="57"/>
      <c r="JAO72" s="52" t="s">
        <v>119</v>
      </c>
      <c r="JAP72" s="53" t="s">
        <v>120</v>
      </c>
      <c r="JAQ72" s="53" t="s">
        <v>121</v>
      </c>
      <c r="JAR72" s="54">
        <v>8627</v>
      </c>
      <c r="JAS72" s="54"/>
      <c r="JAT72" s="55">
        <v>1295.54</v>
      </c>
      <c r="JAU72" s="56">
        <v>7331.46</v>
      </c>
      <c r="JAV72" s="57"/>
      <c r="JAW72" s="52" t="s">
        <v>119</v>
      </c>
      <c r="JAX72" s="53" t="s">
        <v>120</v>
      </c>
      <c r="JAY72" s="53" t="s">
        <v>121</v>
      </c>
      <c r="JAZ72" s="54">
        <v>8627</v>
      </c>
      <c r="JBA72" s="54"/>
      <c r="JBB72" s="55">
        <v>1295.54</v>
      </c>
      <c r="JBC72" s="56">
        <v>7331.46</v>
      </c>
      <c r="JBD72" s="57"/>
      <c r="JBE72" s="52" t="s">
        <v>119</v>
      </c>
      <c r="JBF72" s="53" t="s">
        <v>120</v>
      </c>
      <c r="JBG72" s="53" t="s">
        <v>121</v>
      </c>
      <c r="JBH72" s="54">
        <v>8627</v>
      </c>
      <c r="JBI72" s="54"/>
      <c r="JBJ72" s="55">
        <v>1295.54</v>
      </c>
      <c r="JBK72" s="56">
        <v>7331.46</v>
      </c>
      <c r="JBL72" s="57"/>
      <c r="JBM72" s="52" t="s">
        <v>119</v>
      </c>
      <c r="JBN72" s="53" t="s">
        <v>120</v>
      </c>
      <c r="JBO72" s="53" t="s">
        <v>121</v>
      </c>
      <c r="JBP72" s="54">
        <v>8627</v>
      </c>
      <c r="JBQ72" s="54"/>
      <c r="JBR72" s="55">
        <v>1295.54</v>
      </c>
      <c r="JBS72" s="56">
        <v>7331.46</v>
      </c>
      <c r="JBT72" s="57"/>
      <c r="JBU72" s="52" t="s">
        <v>119</v>
      </c>
      <c r="JBV72" s="53" t="s">
        <v>120</v>
      </c>
      <c r="JBW72" s="53" t="s">
        <v>121</v>
      </c>
      <c r="JBX72" s="54">
        <v>8627</v>
      </c>
      <c r="JBY72" s="54"/>
      <c r="JBZ72" s="55">
        <v>1295.54</v>
      </c>
      <c r="JCA72" s="56">
        <v>7331.46</v>
      </c>
      <c r="JCB72" s="57"/>
      <c r="JCC72" s="52" t="s">
        <v>119</v>
      </c>
      <c r="JCD72" s="53" t="s">
        <v>120</v>
      </c>
      <c r="JCE72" s="53" t="s">
        <v>121</v>
      </c>
      <c r="JCF72" s="54">
        <v>8627</v>
      </c>
      <c r="JCG72" s="54"/>
      <c r="JCH72" s="55">
        <v>1295.54</v>
      </c>
      <c r="JCI72" s="56">
        <v>7331.46</v>
      </c>
      <c r="JCJ72" s="57"/>
      <c r="JCK72" s="52" t="s">
        <v>119</v>
      </c>
      <c r="JCL72" s="53" t="s">
        <v>120</v>
      </c>
      <c r="JCM72" s="53" t="s">
        <v>121</v>
      </c>
      <c r="JCN72" s="54">
        <v>8627</v>
      </c>
      <c r="JCO72" s="54"/>
      <c r="JCP72" s="55">
        <v>1295.54</v>
      </c>
      <c r="JCQ72" s="56">
        <v>7331.46</v>
      </c>
      <c r="JCR72" s="57"/>
      <c r="JCS72" s="52" t="s">
        <v>119</v>
      </c>
      <c r="JCT72" s="53" t="s">
        <v>120</v>
      </c>
      <c r="JCU72" s="53" t="s">
        <v>121</v>
      </c>
      <c r="JCV72" s="54">
        <v>8627</v>
      </c>
      <c r="JCW72" s="54"/>
      <c r="JCX72" s="55">
        <v>1295.54</v>
      </c>
      <c r="JCY72" s="56">
        <v>7331.46</v>
      </c>
      <c r="JCZ72" s="57"/>
      <c r="JDA72" s="52" t="s">
        <v>119</v>
      </c>
      <c r="JDB72" s="53" t="s">
        <v>120</v>
      </c>
      <c r="JDC72" s="53" t="s">
        <v>121</v>
      </c>
      <c r="JDD72" s="54">
        <v>8627</v>
      </c>
      <c r="JDE72" s="54"/>
      <c r="JDF72" s="55">
        <v>1295.54</v>
      </c>
      <c r="JDG72" s="56">
        <v>7331.46</v>
      </c>
      <c r="JDH72" s="57"/>
      <c r="JDI72" s="52" t="s">
        <v>119</v>
      </c>
      <c r="JDJ72" s="53" t="s">
        <v>120</v>
      </c>
      <c r="JDK72" s="53" t="s">
        <v>121</v>
      </c>
      <c r="JDL72" s="54">
        <v>8627</v>
      </c>
      <c r="JDM72" s="54"/>
      <c r="JDN72" s="55">
        <v>1295.54</v>
      </c>
      <c r="JDO72" s="56">
        <v>7331.46</v>
      </c>
      <c r="JDP72" s="57"/>
      <c r="JDQ72" s="52" t="s">
        <v>119</v>
      </c>
      <c r="JDR72" s="53" t="s">
        <v>120</v>
      </c>
      <c r="JDS72" s="53" t="s">
        <v>121</v>
      </c>
      <c r="JDT72" s="54">
        <v>8627</v>
      </c>
      <c r="JDU72" s="54"/>
      <c r="JDV72" s="55">
        <v>1295.54</v>
      </c>
      <c r="JDW72" s="56">
        <v>7331.46</v>
      </c>
      <c r="JDX72" s="57"/>
      <c r="JDY72" s="52" t="s">
        <v>119</v>
      </c>
      <c r="JDZ72" s="53" t="s">
        <v>120</v>
      </c>
      <c r="JEA72" s="53" t="s">
        <v>121</v>
      </c>
      <c r="JEB72" s="54">
        <v>8627</v>
      </c>
      <c r="JEC72" s="54"/>
      <c r="JED72" s="55">
        <v>1295.54</v>
      </c>
      <c r="JEE72" s="56">
        <v>7331.46</v>
      </c>
      <c r="JEF72" s="57"/>
      <c r="JEG72" s="52" t="s">
        <v>119</v>
      </c>
      <c r="JEH72" s="53" t="s">
        <v>120</v>
      </c>
      <c r="JEI72" s="53" t="s">
        <v>121</v>
      </c>
      <c r="JEJ72" s="54">
        <v>8627</v>
      </c>
      <c r="JEK72" s="54"/>
      <c r="JEL72" s="55">
        <v>1295.54</v>
      </c>
      <c r="JEM72" s="56">
        <v>7331.46</v>
      </c>
      <c r="JEN72" s="57"/>
      <c r="JEO72" s="52" t="s">
        <v>119</v>
      </c>
      <c r="JEP72" s="53" t="s">
        <v>120</v>
      </c>
      <c r="JEQ72" s="53" t="s">
        <v>121</v>
      </c>
      <c r="JER72" s="54">
        <v>8627</v>
      </c>
      <c r="JES72" s="54"/>
      <c r="JET72" s="55">
        <v>1295.54</v>
      </c>
      <c r="JEU72" s="56">
        <v>7331.46</v>
      </c>
      <c r="JEV72" s="57"/>
      <c r="JEW72" s="52" t="s">
        <v>119</v>
      </c>
      <c r="JEX72" s="53" t="s">
        <v>120</v>
      </c>
      <c r="JEY72" s="53" t="s">
        <v>121</v>
      </c>
      <c r="JEZ72" s="54">
        <v>8627</v>
      </c>
      <c r="JFA72" s="54"/>
      <c r="JFB72" s="55">
        <v>1295.54</v>
      </c>
      <c r="JFC72" s="56">
        <v>7331.46</v>
      </c>
      <c r="JFD72" s="57"/>
      <c r="JFE72" s="52" t="s">
        <v>119</v>
      </c>
      <c r="JFF72" s="53" t="s">
        <v>120</v>
      </c>
      <c r="JFG72" s="53" t="s">
        <v>121</v>
      </c>
      <c r="JFH72" s="54">
        <v>8627</v>
      </c>
      <c r="JFI72" s="54"/>
      <c r="JFJ72" s="55">
        <v>1295.54</v>
      </c>
      <c r="JFK72" s="56">
        <v>7331.46</v>
      </c>
      <c r="JFL72" s="57"/>
      <c r="JFM72" s="52" t="s">
        <v>119</v>
      </c>
      <c r="JFN72" s="53" t="s">
        <v>120</v>
      </c>
      <c r="JFO72" s="53" t="s">
        <v>121</v>
      </c>
      <c r="JFP72" s="54">
        <v>8627</v>
      </c>
      <c r="JFQ72" s="54"/>
      <c r="JFR72" s="55">
        <v>1295.54</v>
      </c>
      <c r="JFS72" s="56">
        <v>7331.46</v>
      </c>
      <c r="JFT72" s="57"/>
      <c r="JFU72" s="52" t="s">
        <v>119</v>
      </c>
      <c r="JFV72" s="53" t="s">
        <v>120</v>
      </c>
      <c r="JFW72" s="53" t="s">
        <v>121</v>
      </c>
      <c r="JFX72" s="54">
        <v>8627</v>
      </c>
      <c r="JFY72" s="54"/>
      <c r="JFZ72" s="55">
        <v>1295.54</v>
      </c>
      <c r="JGA72" s="56">
        <v>7331.46</v>
      </c>
      <c r="JGB72" s="57"/>
      <c r="JGC72" s="52" t="s">
        <v>119</v>
      </c>
      <c r="JGD72" s="53" t="s">
        <v>120</v>
      </c>
      <c r="JGE72" s="53" t="s">
        <v>121</v>
      </c>
      <c r="JGF72" s="54">
        <v>8627</v>
      </c>
      <c r="JGG72" s="54"/>
      <c r="JGH72" s="55">
        <v>1295.54</v>
      </c>
      <c r="JGI72" s="56">
        <v>7331.46</v>
      </c>
      <c r="JGJ72" s="57"/>
      <c r="JGK72" s="52" t="s">
        <v>119</v>
      </c>
      <c r="JGL72" s="53" t="s">
        <v>120</v>
      </c>
      <c r="JGM72" s="53" t="s">
        <v>121</v>
      </c>
      <c r="JGN72" s="54">
        <v>8627</v>
      </c>
      <c r="JGO72" s="54"/>
      <c r="JGP72" s="55">
        <v>1295.54</v>
      </c>
      <c r="JGQ72" s="56">
        <v>7331.46</v>
      </c>
      <c r="JGR72" s="57"/>
      <c r="JGS72" s="52" t="s">
        <v>119</v>
      </c>
      <c r="JGT72" s="53" t="s">
        <v>120</v>
      </c>
      <c r="JGU72" s="53" t="s">
        <v>121</v>
      </c>
      <c r="JGV72" s="54">
        <v>8627</v>
      </c>
      <c r="JGW72" s="54"/>
      <c r="JGX72" s="55">
        <v>1295.54</v>
      </c>
      <c r="JGY72" s="56">
        <v>7331.46</v>
      </c>
      <c r="JGZ72" s="57"/>
      <c r="JHA72" s="52" t="s">
        <v>119</v>
      </c>
      <c r="JHB72" s="53" t="s">
        <v>120</v>
      </c>
      <c r="JHC72" s="53" t="s">
        <v>121</v>
      </c>
      <c r="JHD72" s="54">
        <v>8627</v>
      </c>
      <c r="JHE72" s="54"/>
      <c r="JHF72" s="55">
        <v>1295.54</v>
      </c>
      <c r="JHG72" s="56">
        <v>7331.46</v>
      </c>
      <c r="JHH72" s="57"/>
      <c r="JHI72" s="52" t="s">
        <v>119</v>
      </c>
      <c r="JHJ72" s="53" t="s">
        <v>120</v>
      </c>
      <c r="JHK72" s="53" t="s">
        <v>121</v>
      </c>
      <c r="JHL72" s="54">
        <v>8627</v>
      </c>
      <c r="JHM72" s="54"/>
      <c r="JHN72" s="55">
        <v>1295.54</v>
      </c>
      <c r="JHO72" s="56">
        <v>7331.46</v>
      </c>
      <c r="JHP72" s="57"/>
      <c r="JHQ72" s="52" t="s">
        <v>119</v>
      </c>
      <c r="JHR72" s="53" t="s">
        <v>120</v>
      </c>
      <c r="JHS72" s="53" t="s">
        <v>121</v>
      </c>
      <c r="JHT72" s="54">
        <v>8627</v>
      </c>
      <c r="JHU72" s="54"/>
      <c r="JHV72" s="55">
        <v>1295.54</v>
      </c>
      <c r="JHW72" s="56">
        <v>7331.46</v>
      </c>
      <c r="JHX72" s="57"/>
      <c r="JHY72" s="52" t="s">
        <v>119</v>
      </c>
      <c r="JHZ72" s="53" t="s">
        <v>120</v>
      </c>
      <c r="JIA72" s="53" t="s">
        <v>121</v>
      </c>
      <c r="JIB72" s="54">
        <v>8627</v>
      </c>
      <c r="JIC72" s="54"/>
      <c r="JID72" s="55">
        <v>1295.54</v>
      </c>
      <c r="JIE72" s="56">
        <v>7331.46</v>
      </c>
      <c r="JIF72" s="57"/>
      <c r="JIG72" s="52" t="s">
        <v>119</v>
      </c>
      <c r="JIH72" s="53" t="s">
        <v>120</v>
      </c>
      <c r="JII72" s="53" t="s">
        <v>121</v>
      </c>
      <c r="JIJ72" s="54">
        <v>8627</v>
      </c>
      <c r="JIK72" s="54"/>
      <c r="JIL72" s="55">
        <v>1295.54</v>
      </c>
      <c r="JIM72" s="56">
        <v>7331.46</v>
      </c>
      <c r="JIN72" s="57"/>
      <c r="JIO72" s="52" t="s">
        <v>119</v>
      </c>
      <c r="JIP72" s="53" t="s">
        <v>120</v>
      </c>
      <c r="JIQ72" s="53" t="s">
        <v>121</v>
      </c>
      <c r="JIR72" s="54">
        <v>8627</v>
      </c>
      <c r="JIS72" s="54"/>
      <c r="JIT72" s="55">
        <v>1295.54</v>
      </c>
      <c r="JIU72" s="56">
        <v>7331.46</v>
      </c>
      <c r="JIV72" s="57"/>
      <c r="JIW72" s="52" t="s">
        <v>119</v>
      </c>
      <c r="JIX72" s="53" t="s">
        <v>120</v>
      </c>
      <c r="JIY72" s="53" t="s">
        <v>121</v>
      </c>
      <c r="JIZ72" s="54">
        <v>8627</v>
      </c>
      <c r="JJA72" s="54"/>
      <c r="JJB72" s="55">
        <v>1295.54</v>
      </c>
      <c r="JJC72" s="56">
        <v>7331.46</v>
      </c>
      <c r="JJD72" s="57"/>
      <c r="JJE72" s="52" t="s">
        <v>119</v>
      </c>
      <c r="JJF72" s="53" t="s">
        <v>120</v>
      </c>
      <c r="JJG72" s="53" t="s">
        <v>121</v>
      </c>
      <c r="JJH72" s="54">
        <v>8627</v>
      </c>
      <c r="JJI72" s="54"/>
      <c r="JJJ72" s="55">
        <v>1295.54</v>
      </c>
      <c r="JJK72" s="56">
        <v>7331.46</v>
      </c>
      <c r="JJL72" s="57"/>
      <c r="JJM72" s="52" t="s">
        <v>119</v>
      </c>
      <c r="JJN72" s="53" t="s">
        <v>120</v>
      </c>
      <c r="JJO72" s="53" t="s">
        <v>121</v>
      </c>
      <c r="JJP72" s="54">
        <v>8627</v>
      </c>
      <c r="JJQ72" s="54"/>
      <c r="JJR72" s="55">
        <v>1295.54</v>
      </c>
      <c r="JJS72" s="56">
        <v>7331.46</v>
      </c>
      <c r="JJT72" s="57"/>
      <c r="JJU72" s="52" t="s">
        <v>119</v>
      </c>
      <c r="JJV72" s="53" t="s">
        <v>120</v>
      </c>
      <c r="JJW72" s="53" t="s">
        <v>121</v>
      </c>
      <c r="JJX72" s="54">
        <v>8627</v>
      </c>
      <c r="JJY72" s="54"/>
      <c r="JJZ72" s="55">
        <v>1295.54</v>
      </c>
      <c r="JKA72" s="56">
        <v>7331.46</v>
      </c>
      <c r="JKB72" s="57"/>
      <c r="JKC72" s="52" t="s">
        <v>119</v>
      </c>
      <c r="JKD72" s="53" t="s">
        <v>120</v>
      </c>
      <c r="JKE72" s="53" t="s">
        <v>121</v>
      </c>
      <c r="JKF72" s="54">
        <v>8627</v>
      </c>
      <c r="JKG72" s="54"/>
      <c r="JKH72" s="55">
        <v>1295.54</v>
      </c>
      <c r="JKI72" s="56">
        <v>7331.46</v>
      </c>
      <c r="JKJ72" s="57"/>
      <c r="JKK72" s="52" t="s">
        <v>119</v>
      </c>
      <c r="JKL72" s="53" t="s">
        <v>120</v>
      </c>
      <c r="JKM72" s="53" t="s">
        <v>121</v>
      </c>
      <c r="JKN72" s="54">
        <v>8627</v>
      </c>
      <c r="JKO72" s="54"/>
      <c r="JKP72" s="55">
        <v>1295.54</v>
      </c>
      <c r="JKQ72" s="56">
        <v>7331.46</v>
      </c>
      <c r="JKR72" s="57"/>
      <c r="JKS72" s="52" t="s">
        <v>119</v>
      </c>
      <c r="JKT72" s="53" t="s">
        <v>120</v>
      </c>
      <c r="JKU72" s="53" t="s">
        <v>121</v>
      </c>
      <c r="JKV72" s="54">
        <v>8627</v>
      </c>
      <c r="JKW72" s="54"/>
      <c r="JKX72" s="55">
        <v>1295.54</v>
      </c>
      <c r="JKY72" s="56">
        <v>7331.46</v>
      </c>
      <c r="JKZ72" s="57"/>
      <c r="JLA72" s="52" t="s">
        <v>119</v>
      </c>
      <c r="JLB72" s="53" t="s">
        <v>120</v>
      </c>
      <c r="JLC72" s="53" t="s">
        <v>121</v>
      </c>
      <c r="JLD72" s="54">
        <v>8627</v>
      </c>
      <c r="JLE72" s="54"/>
      <c r="JLF72" s="55">
        <v>1295.54</v>
      </c>
      <c r="JLG72" s="56">
        <v>7331.46</v>
      </c>
      <c r="JLH72" s="57"/>
      <c r="JLI72" s="52" t="s">
        <v>119</v>
      </c>
      <c r="JLJ72" s="53" t="s">
        <v>120</v>
      </c>
      <c r="JLK72" s="53" t="s">
        <v>121</v>
      </c>
      <c r="JLL72" s="54">
        <v>8627</v>
      </c>
      <c r="JLM72" s="54"/>
      <c r="JLN72" s="55">
        <v>1295.54</v>
      </c>
      <c r="JLO72" s="56">
        <v>7331.46</v>
      </c>
      <c r="JLP72" s="57"/>
      <c r="JLQ72" s="52" t="s">
        <v>119</v>
      </c>
      <c r="JLR72" s="53" t="s">
        <v>120</v>
      </c>
      <c r="JLS72" s="53" t="s">
        <v>121</v>
      </c>
      <c r="JLT72" s="54">
        <v>8627</v>
      </c>
      <c r="JLU72" s="54"/>
      <c r="JLV72" s="55">
        <v>1295.54</v>
      </c>
      <c r="JLW72" s="56">
        <v>7331.46</v>
      </c>
      <c r="JLX72" s="57"/>
      <c r="JLY72" s="52" t="s">
        <v>119</v>
      </c>
      <c r="JLZ72" s="53" t="s">
        <v>120</v>
      </c>
      <c r="JMA72" s="53" t="s">
        <v>121</v>
      </c>
      <c r="JMB72" s="54">
        <v>8627</v>
      </c>
      <c r="JMC72" s="54"/>
      <c r="JMD72" s="55">
        <v>1295.54</v>
      </c>
      <c r="JME72" s="56">
        <v>7331.46</v>
      </c>
      <c r="JMF72" s="57"/>
      <c r="JMG72" s="52" t="s">
        <v>119</v>
      </c>
      <c r="JMH72" s="53" t="s">
        <v>120</v>
      </c>
      <c r="JMI72" s="53" t="s">
        <v>121</v>
      </c>
      <c r="JMJ72" s="54">
        <v>8627</v>
      </c>
      <c r="JMK72" s="54"/>
      <c r="JML72" s="55">
        <v>1295.54</v>
      </c>
      <c r="JMM72" s="56">
        <v>7331.46</v>
      </c>
      <c r="JMN72" s="57"/>
      <c r="JMO72" s="52" t="s">
        <v>119</v>
      </c>
      <c r="JMP72" s="53" t="s">
        <v>120</v>
      </c>
      <c r="JMQ72" s="53" t="s">
        <v>121</v>
      </c>
      <c r="JMR72" s="54">
        <v>8627</v>
      </c>
      <c r="JMS72" s="54"/>
      <c r="JMT72" s="55">
        <v>1295.54</v>
      </c>
      <c r="JMU72" s="56">
        <v>7331.46</v>
      </c>
      <c r="JMV72" s="57"/>
      <c r="JMW72" s="52" t="s">
        <v>119</v>
      </c>
      <c r="JMX72" s="53" t="s">
        <v>120</v>
      </c>
      <c r="JMY72" s="53" t="s">
        <v>121</v>
      </c>
      <c r="JMZ72" s="54">
        <v>8627</v>
      </c>
      <c r="JNA72" s="54"/>
      <c r="JNB72" s="55">
        <v>1295.54</v>
      </c>
      <c r="JNC72" s="56">
        <v>7331.46</v>
      </c>
      <c r="JND72" s="57"/>
      <c r="JNE72" s="52" t="s">
        <v>119</v>
      </c>
      <c r="JNF72" s="53" t="s">
        <v>120</v>
      </c>
      <c r="JNG72" s="53" t="s">
        <v>121</v>
      </c>
      <c r="JNH72" s="54">
        <v>8627</v>
      </c>
      <c r="JNI72" s="54"/>
      <c r="JNJ72" s="55">
        <v>1295.54</v>
      </c>
      <c r="JNK72" s="56">
        <v>7331.46</v>
      </c>
      <c r="JNL72" s="57"/>
      <c r="JNM72" s="52" t="s">
        <v>119</v>
      </c>
      <c r="JNN72" s="53" t="s">
        <v>120</v>
      </c>
      <c r="JNO72" s="53" t="s">
        <v>121</v>
      </c>
      <c r="JNP72" s="54">
        <v>8627</v>
      </c>
      <c r="JNQ72" s="54"/>
      <c r="JNR72" s="55">
        <v>1295.54</v>
      </c>
      <c r="JNS72" s="56">
        <v>7331.46</v>
      </c>
      <c r="JNT72" s="57"/>
      <c r="JNU72" s="52" t="s">
        <v>119</v>
      </c>
      <c r="JNV72" s="53" t="s">
        <v>120</v>
      </c>
      <c r="JNW72" s="53" t="s">
        <v>121</v>
      </c>
      <c r="JNX72" s="54">
        <v>8627</v>
      </c>
      <c r="JNY72" s="54"/>
      <c r="JNZ72" s="55">
        <v>1295.54</v>
      </c>
      <c r="JOA72" s="56">
        <v>7331.46</v>
      </c>
      <c r="JOB72" s="57"/>
      <c r="JOC72" s="52" t="s">
        <v>119</v>
      </c>
      <c r="JOD72" s="53" t="s">
        <v>120</v>
      </c>
      <c r="JOE72" s="53" t="s">
        <v>121</v>
      </c>
      <c r="JOF72" s="54">
        <v>8627</v>
      </c>
      <c r="JOG72" s="54"/>
      <c r="JOH72" s="55">
        <v>1295.54</v>
      </c>
      <c r="JOI72" s="56">
        <v>7331.46</v>
      </c>
      <c r="JOJ72" s="57"/>
      <c r="JOK72" s="52" t="s">
        <v>119</v>
      </c>
      <c r="JOL72" s="53" t="s">
        <v>120</v>
      </c>
      <c r="JOM72" s="53" t="s">
        <v>121</v>
      </c>
      <c r="JON72" s="54">
        <v>8627</v>
      </c>
      <c r="JOO72" s="54"/>
      <c r="JOP72" s="55">
        <v>1295.54</v>
      </c>
      <c r="JOQ72" s="56">
        <v>7331.46</v>
      </c>
      <c r="JOR72" s="57"/>
      <c r="JOS72" s="52" t="s">
        <v>119</v>
      </c>
      <c r="JOT72" s="53" t="s">
        <v>120</v>
      </c>
      <c r="JOU72" s="53" t="s">
        <v>121</v>
      </c>
      <c r="JOV72" s="54">
        <v>8627</v>
      </c>
      <c r="JOW72" s="54"/>
      <c r="JOX72" s="55">
        <v>1295.54</v>
      </c>
      <c r="JOY72" s="56">
        <v>7331.46</v>
      </c>
      <c r="JOZ72" s="57"/>
      <c r="JPA72" s="52" t="s">
        <v>119</v>
      </c>
      <c r="JPB72" s="53" t="s">
        <v>120</v>
      </c>
      <c r="JPC72" s="53" t="s">
        <v>121</v>
      </c>
      <c r="JPD72" s="54">
        <v>8627</v>
      </c>
      <c r="JPE72" s="54"/>
      <c r="JPF72" s="55">
        <v>1295.54</v>
      </c>
      <c r="JPG72" s="56">
        <v>7331.46</v>
      </c>
      <c r="JPH72" s="57"/>
      <c r="JPI72" s="52" t="s">
        <v>119</v>
      </c>
      <c r="JPJ72" s="53" t="s">
        <v>120</v>
      </c>
      <c r="JPK72" s="53" t="s">
        <v>121</v>
      </c>
      <c r="JPL72" s="54">
        <v>8627</v>
      </c>
      <c r="JPM72" s="54"/>
      <c r="JPN72" s="55">
        <v>1295.54</v>
      </c>
      <c r="JPO72" s="56">
        <v>7331.46</v>
      </c>
      <c r="JPP72" s="57"/>
      <c r="JPQ72" s="52" t="s">
        <v>119</v>
      </c>
      <c r="JPR72" s="53" t="s">
        <v>120</v>
      </c>
      <c r="JPS72" s="53" t="s">
        <v>121</v>
      </c>
      <c r="JPT72" s="54">
        <v>8627</v>
      </c>
      <c r="JPU72" s="54"/>
      <c r="JPV72" s="55">
        <v>1295.54</v>
      </c>
      <c r="JPW72" s="56">
        <v>7331.46</v>
      </c>
      <c r="JPX72" s="57"/>
      <c r="JPY72" s="52" t="s">
        <v>119</v>
      </c>
      <c r="JPZ72" s="53" t="s">
        <v>120</v>
      </c>
      <c r="JQA72" s="53" t="s">
        <v>121</v>
      </c>
      <c r="JQB72" s="54">
        <v>8627</v>
      </c>
      <c r="JQC72" s="54"/>
      <c r="JQD72" s="55">
        <v>1295.54</v>
      </c>
      <c r="JQE72" s="56">
        <v>7331.46</v>
      </c>
      <c r="JQF72" s="57"/>
      <c r="JQG72" s="52" t="s">
        <v>119</v>
      </c>
      <c r="JQH72" s="53" t="s">
        <v>120</v>
      </c>
      <c r="JQI72" s="53" t="s">
        <v>121</v>
      </c>
      <c r="JQJ72" s="54">
        <v>8627</v>
      </c>
      <c r="JQK72" s="54"/>
      <c r="JQL72" s="55">
        <v>1295.54</v>
      </c>
      <c r="JQM72" s="56">
        <v>7331.46</v>
      </c>
      <c r="JQN72" s="57"/>
      <c r="JQO72" s="52" t="s">
        <v>119</v>
      </c>
      <c r="JQP72" s="53" t="s">
        <v>120</v>
      </c>
      <c r="JQQ72" s="53" t="s">
        <v>121</v>
      </c>
      <c r="JQR72" s="54">
        <v>8627</v>
      </c>
      <c r="JQS72" s="54"/>
      <c r="JQT72" s="55">
        <v>1295.54</v>
      </c>
      <c r="JQU72" s="56">
        <v>7331.46</v>
      </c>
      <c r="JQV72" s="57"/>
      <c r="JQW72" s="52" t="s">
        <v>119</v>
      </c>
      <c r="JQX72" s="53" t="s">
        <v>120</v>
      </c>
      <c r="JQY72" s="53" t="s">
        <v>121</v>
      </c>
      <c r="JQZ72" s="54">
        <v>8627</v>
      </c>
      <c r="JRA72" s="54"/>
      <c r="JRB72" s="55">
        <v>1295.54</v>
      </c>
      <c r="JRC72" s="56">
        <v>7331.46</v>
      </c>
      <c r="JRD72" s="57"/>
      <c r="JRE72" s="52" t="s">
        <v>119</v>
      </c>
      <c r="JRF72" s="53" t="s">
        <v>120</v>
      </c>
      <c r="JRG72" s="53" t="s">
        <v>121</v>
      </c>
      <c r="JRH72" s="54">
        <v>8627</v>
      </c>
      <c r="JRI72" s="54"/>
      <c r="JRJ72" s="55">
        <v>1295.54</v>
      </c>
      <c r="JRK72" s="56">
        <v>7331.46</v>
      </c>
      <c r="JRL72" s="57"/>
      <c r="JRM72" s="52" t="s">
        <v>119</v>
      </c>
      <c r="JRN72" s="53" t="s">
        <v>120</v>
      </c>
      <c r="JRO72" s="53" t="s">
        <v>121</v>
      </c>
      <c r="JRP72" s="54">
        <v>8627</v>
      </c>
      <c r="JRQ72" s="54"/>
      <c r="JRR72" s="55">
        <v>1295.54</v>
      </c>
      <c r="JRS72" s="56">
        <v>7331.46</v>
      </c>
      <c r="JRT72" s="57"/>
      <c r="JRU72" s="52" t="s">
        <v>119</v>
      </c>
      <c r="JRV72" s="53" t="s">
        <v>120</v>
      </c>
      <c r="JRW72" s="53" t="s">
        <v>121</v>
      </c>
      <c r="JRX72" s="54">
        <v>8627</v>
      </c>
      <c r="JRY72" s="54"/>
      <c r="JRZ72" s="55">
        <v>1295.54</v>
      </c>
      <c r="JSA72" s="56">
        <v>7331.46</v>
      </c>
      <c r="JSB72" s="57"/>
      <c r="JSC72" s="52" t="s">
        <v>119</v>
      </c>
      <c r="JSD72" s="53" t="s">
        <v>120</v>
      </c>
      <c r="JSE72" s="53" t="s">
        <v>121</v>
      </c>
      <c r="JSF72" s="54">
        <v>8627</v>
      </c>
      <c r="JSG72" s="54"/>
      <c r="JSH72" s="55">
        <v>1295.54</v>
      </c>
      <c r="JSI72" s="56">
        <v>7331.46</v>
      </c>
      <c r="JSJ72" s="57"/>
      <c r="JSK72" s="52" t="s">
        <v>119</v>
      </c>
      <c r="JSL72" s="53" t="s">
        <v>120</v>
      </c>
      <c r="JSM72" s="53" t="s">
        <v>121</v>
      </c>
      <c r="JSN72" s="54">
        <v>8627</v>
      </c>
      <c r="JSO72" s="54"/>
      <c r="JSP72" s="55">
        <v>1295.54</v>
      </c>
      <c r="JSQ72" s="56">
        <v>7331.46</v>
      </c>
      <c r="JSR72" s="57"/>
      <c r="JSS72" s="52" t="s">
        <v>119</v>
      </c>
      <c r="JST72" s="53" t="s">
        <v>120</v>
      </c>
      <c r="JSU72" s="53" t="s">
        <v>121</v>
      </c>
      <c r="JSV72" s="54">
        <v>8627</v>
      </c>
      <c r="JSW72" s="54"/>
      <c r="JSX72" s="55">
        <v>1295.54</v>
      </c>
      <c r="JSY72" s="56">
        <v>7331.46</v>
      </c>
      <c r="JSZ72" s="57"/>
      <c r="JTA72" s="52" t="s">
        <v>119</v>
      </c>
      <c r="JTB72" s="53" t="s">
        <v>120</v>
      </c>
      <c r="JTC72" s="53" t="s">
        <v>121</v>
      </c>
      <c r="JTD72" s="54">
        <v>8627</v>
      </c>
      <c r="JTE72" s="54"/>
      <c r="JTF72" s="55">
        <v>1295.54</v>
      </c>
      <c r="JTG72" s="56">
        <v>7331.46</v>
      </c>
      <c r="JTH72" s="57"/>
      <c r="JTI72" s="52" t="s">
        <v>119</v>
      </c>
      <c r="JTJ72" s="53" t="s">
        <v>120</v>
      </c>
      <c r="JTK72" s="53" t="s">
        <v>121</v>
      </c>
      <c r="JTL72" s="54">
        <v>8627</v>
      </c>
      <c r="JTM72" s="54"/>
      <c r="JTN72" s="55">
        <v>1295.54</v>
      </c>
      <c r="JTO72" s="56">
        <v>7331.46</v>
      </c>
      <c r="JTP72" s="57"/>
      <c r="JTQ72" s="52" t="s">
        <v>119</v>
      </c>
      <c r="JTR72" s="53" t="s">
        <v>120</v>
      </c>
      <c r="JTS72" s="53" t="s">
        <v>121</v>
      </c>
      <c r="JTT72" s="54">
        <v>8627</v>
      </c>
      <c r="JTU72" s="54"/>
      <c r="JTV72" s="55">
        <v>1295.54</v>
      </c>
      <c r="JTW72" s="56">
        <v>7331.46</v>
      </c>
      <c r="JTX72" s="57"/>
      <c r="JTY72" s="52" t="s">
        <v>119</v>
      </c>
      <c r="JTZ72" s="53" t="s">
        <v>120</v>
      </c>
      <c r="JUA72" s="53" t="s">
        <v>121</v>
      </c>
      <c r="JUB72" s="54">
        <v>8627</v>
      </c>
      <c r="JUC72" s="54"/>
      <c r="JUD72" s="55">
        <v>1295.54</v>
      </c>
      <c r="JUE72" s="56">
        <v>7331.46</v>
      </c>
      <c r="JUF72" s="57"/>
      <c r="JUG72" s="52" t="s">
        <v>119</v>
      </c>
      <c r="JUH72" s="53" t="s">
        <v>120</v>
      </c>
      <c r="JUI72" s="53" t="s">
        <v>121</v>
      </c>
      <c r="JUJ72" s="54">
        <v>8627</v>
      </c>
      <c r="JUK72" s="54"/>
      <c r="JUL72" s="55">
        <v>1295.54</v>
      </c>
      <c r="JUM72" s="56">
        <v>7331.46</v>
      </c>
      <c r="JUN72" s="57"/>
      <c r="JUO72" s="52" t="s">
        <v>119</v>
      </c>
      <c r="JUP72" s="53" t="s">
        <v>120</v>
      </c>
      <c r="JUQ72" s="53" t="s">
        <v>121</v>
      </c>
      <c r="JUR72" s="54">
        <v>8627</v>
      </c>
      <c r="JUS72" s="54"/>
      <c r="JUT72" s="55">
        <v>1295.54</v>
      </c>
      <c r="JUU72" s="56">
        <v>7331.46</v>
      </c>
      <c r="JUV72" s="57"/>
      <c r="JUW72" s="52" t="s">
        <v>119</v>
      </c>
      <c r="JUX72" s="53" t="s">
        <v>120</v>
      </c>
      <c r="JUY72" s="53" t="s">
        <v>121</v>
      </c>
      <c r="JUZ72" s="54">
        <v>8627</v>
      </c>
      <c r="JVA72" s="54"/>
      <c r="JVB72" s="55">
        <v>1295.54</v>
      </c>
      <c r="JVC72" s="56">
        <v>7331.46</v>
      </c>
      <c r="JVD72" s="57"/>
      <c r="JVE72" s="52" t="s">
        <v>119</v>
      </c>
      <c r="JVF72" s="53" t="s">
        <v>120</v>
      </c>
      <c r="JVG72" s="53" t="s">
        <v>121</v>
      </c>
      <c r="JVH72" s="54">
        <v>8627</v>
      </c>
      <c r="JVI72" s="54"/>
      <c r="JVJ72" s="55">
        <v>1295.54</v>
      </c>
      <c r="JVK72" s="56">
        <v>7331.46</v>
      </c>
      <c r="JVL72" s="57"/>
      <c r="JVM72" s="52" t="s">
        <v>119</v>
      </c>
      <c r="JVN72" s="53" t="s">
        <v>120</v>
      </c>
      <c r="JVO72" s="53" t="s">
        <v>121</v>
      </c>
      <c r="JVP72" s="54">
        <v>8627</v>
      </c>
      <c r="JVQ72" s="54"/>
      <c r="JVR72" s="55">
        <v>1295.54</v>
      </c>
      <c r="JVS72" s="56">
        <v>7331.46</v>
      </c>
      <c r="JVT72" s="57"/>
      <c r="JVU72" s="52" t="s">
        <v>119</v>
      </c>
      <c r="JVV72" s="53" t="s">
        <v>120</v>
      </c>
      <c r="JVW72" s="53" t="s">
        <v>121</v>
      </c>
      <c r="JVX72" s="54">
        <v>8627</v>
      </c>
      <c r="JVY72" s="54"/>
      <c r="JVZ72" s="55">
        <v>1295.54</v>
      </c>
      <c r="JWA72" s="56">
        <v>7331.46</v>
      </c>
      <c r="JWB72" s="57"/>
      <c r="JWC72" s="52" t="s">
        <v>119</v>
      </c>
      <c r="JWD72" s="53" t="s">
        <v>120</v>
      </c>
      <c r="JWE72" s="53" t="s">
        <v>121</v>
      </c>
      <c r="JWF72" s="54">
        <v>8627</v>
      </c>
      <c r="JWG72" s="54"/>
      <c r="JWH72" s="55">
        <v>1295.54</v>
      </c>
      <c r="JWI72" s="56">
        <v>7331.46</v>
      </c>
      <c r="JWJ72" s="57"/>
      <c r="JWK72" s="52" t="s">
        <v>119</v>
      </c>
      <c r="JWL72" s="53" t="s">
        <v>120</v>
      </c>
      <c r="JWM72" s="53" t="s">
        <v>121</v>
      </c>
      <c r="JWN72" s="54">
        <v>8627</v>
      </c>
      <c r="JWO72" s="54"/>
      <c r="JWP72" s="55">
        <v>1295.54</v>
      </c>
      <c r="JWQ72" s="56">
        <v>7331.46</v>
      </c>
      <c r="JWR72" s="57"/>
      <c r="JWS72" s="52" t="s">
        <v>119</v>
      </c>
      <c r="JWT72" s="53" t="s">
        <v>120</v>
      </c>
      <c r="JWU72" s="53" t="s">
        <v>121</v>
      </c>
      <c r="JWV72" s="54">
        <v>8627</v>
      </c>
      <c r="JWW72" s="54"/>
      <c r="JWX72" s="55">
        <v>1295.54</v>
      </c>
      <c r="JWY72" s="56">
        <v>7331.46</v>
      </c>
      <c r="JWZ72" s="57"/>
      <c r="JXA72" s="52" t="s">
        <v>119</v>
      </c>
      <c r="JXB72" s="53" t="s">
        <v>120</v>
      </c>
      <c r="JXC72" s="53" t="s">
        <v>121</v>
      </c>
      <c r="JXD72" s="54">
        <v>8627</v>
      </c>
      <c r="JXE72" s="54"/>
      <c r="JXF72" s="55">
        <v>1295.54</v>
      </c>
      <c r="JXG72" s="56">
        <v>7331.46</v>
      </c>
      <c r="JXH72" s="57"/>
      <c r="JXI72" s="52" t="s">
        <v>119</v>
      </c>
      <c r="JXJ72" s="53" t="s">
        <v>120</v>
      </c>
      <c r="JXK72" s="53" t="s">
        <v>121</v>
      </c>
      <c r="JXL72" s="54">
        <v>8627</v>
      </c>
      <c r="JXM72" s="54"/>
      <c r="JXN72" s="55">
        <v>1295.54</v>
      </c>
      <c r="JXO72" s="56">
        <v>7331.46</v>
      </c>
      <c r="JXP72" s="57"/>
      <c r="JXQ72" s="52" t="s">
        <v>119</v>
      </c>
      <c r="JXR72" s="53" t="s">
        <v>120</v>
      </c>
      <c r="JXS72" s="53" t="s">
        <v>121</v>
      </c>
      <c r="JXT72" s="54">
        <v>8627</v>
      </c>
      <c r="JXU72" s="54"/>
      <c r="JXV72" s="55">
        <v>1295.54</v>
      </c>
      <c r="JXW72" s="56">
        <v>7331.46</v>
      </c>
      <c r="JXX72" s="57"/>
      <c r="JXY72" s="52" t="s">
        <v>119</v>
      </c>
      <c r="JXZ72" s="53" t="s">
        <v>120</v>
      </c>
      <c r="JYA72" s="53" t="s">
        <v>121</v>
      </c>
      <c r="JYB72" s="54">
        <v>8627</v>
      </c>
      <c r="JYC72" s="54"/>
      <c r="JYD72" s="55">
        <v>1295.54</v>
      </c>
      <c r="JYE72" s="56">
        <v>7331.46</v>
      </c>
      <c r="JYF72" s="57"/>
      <c r="JYG72" s="52" t="s">
        <v>119</v>
      </c>
      <c r="JYH72" s="53" t="s">
        <v>120</v>
      </c>
      <c r="JYI72" s="53" t="s">
        <v>121</v>
      </c>
      <c r="JYJ72" s="54">
        <v>8627</v>
      </c>
      <c r="JYK72" s="54"/>
      <c r="JYL72" s="55">
        <v>1295.54</v>
      </c>
      <c r="JYM72" s="56">
        <v>7331.46</v>
      </c>
      <c r="JYN72" s="57"/>
      <c r="JYO72" s="52" t="s">
        <v>119</v>
      </c>
      <c r="JYP72" s="53" t="s">
        <v>120</v>
      </c>
      <c r="JYQ72" s="53" t="s">
        <v>121</v>
      </c>
      <c r="JYR72" s="54">
        <v>8627</v>
      </c>
      <c r="JYS72" s="54"/>
      <c r="JYT72" s="55">
        <v>1295.54</v>
      </c>
      <c r="JYU72" s="56">
        <v>7331.46</v>
      </c>
      <c r="JYV72" s="57"/>
      <c r="JYW72" s="52" t="s">
        <v>119</v>
      </c>
      <c r="JYX72" s="53" t="s">
        <v>120</v>
      </c>
      <c r="JYY72" s="53" t="s">
        <v>121</v>
      </c>
      <c r="JYZ72" s="54">
        <v>8627</v>
      </c>
      <c r="JZA72" s="54"/>
      <c r="JZB72" s="55">
        <v>1295.54</v>
      </c>
      <c r="JZC72" s="56">
        <v>7331.46</v>
      </c>
      <c r="JZD72" s="57"/>
      <c r="JZE72" s="52" t="s">
        <v>119</v>
      </c>
      <c r="JZF72" s="53" t="s">
        <v>120</v>
      </c>
      <c r="JZG72" s="53" t="s">
        <v>121</v>
      </c>
      <c r="JZH72" s="54">
        <v>8627</v>
      </c>
      <c r="JZI72" s="54"/>
      <c r="JZJ72" s="55">
        <v>1295.54</v>
      </c>
      <c r="JZK72" s="56">
        <v>7331.46</v>
      </c>
      <c r="JZL72" s="57"/>
      <c r="JZM72" s="52" t="s">
        <v>119</v>
      </c>
      <c r="JZN72" s="53" t="s">
        <v>120</v>
      </c>
      <c r="JZO72" s="53" t="s">
        <v>121</v>
      </c>
      <c r="JZP72" s="54">
        <v>8627</v>
      </c>
      <c r="JZQ72" s="54"/>
      <c r="JZR72" s="55">
        <v>1295.54</v>
      </c>
      <c r="JZS72" s="56">
        <v>7331.46</v>
      </c>
      <c r="JZT72" s="57"/>
      <c r="JZU72" s="52" t="s">
        <v>119</v>
      </c>
      <c r="JZV72" s="53" t="s">
        <v>120</v>
      </c>
      <c r="JZW72" s="53" t="s">
        <v>121</v>
      </c>
      <c r="JZX72" s="54">
        <v>8627</v>
      </c>
      <c r="JZY72" s="54"/>
      <c r="JZZ72" s="55">
        <v>1295.54</v>
      </c>
      <c r="KAA72" s="56">
        <v>7331.46</v>
      </c>
      <c r="KAB72" s="57"/>
      <c r="KAC72" s="52" t="s">
        <v>119</v>
      </c>
      <c r="KAD72" s="53" t="s">
        <v>120</v>
      </c>
      <c r="KAE72" s="53" t="s">
        <v>121</v>
      </c>
      <c r="KAF72" s="54">
        <v>8627</v>
      </c>
      <c r="KAG72" s="54"/>
      <c r="KAH72" s="55">
        <v>1295.54</v>
      </c>
      <c r="KAI72" s="56">
        <v>7331.46</v>
      </c>
      <c r="KAJ72" s="57"/>
      <c r="KAK72" s="52" t="s">
        <v>119</v>
      </c>
      <c r="KAL72" s="53" t="s">
        <v>120</v>
      </c>
      <c r="KAM72" s="53" t="s">
        <v>121</v>
      </c>
      <c r="KAN72" s="54">
        <v>8627</v>
      </c>
      <c r="KAO72" s="54"/>
      <c r="KAP72" s="55">
        <v>1295.54</v>
      </c>
      <c r="KAQ72" s="56">
        <v>7331.46</v>
      </c>
      <c r="KAR72" s="57"/>
      <c r="KAS72" s="52" t="s">
        <v>119</v>
      </c>
      <c r="KAT72" s="53" t="s">
        <v>120</v>
      </c>
      <c r="KAU72" s="53" t="s">
        <v>121</v>
      </c>
      <c r="KAV72" s="54">
        <v>8627</v>
      </c>
      <c r="KAW72" s="54"/>
      <c r="KAX72" s="55">
        <v>1295.54</v>
      </c>
      <c r="KAY72" s="56">
        <v>7331.46</v>
      </c>
      <c r="KAZ72" s="57"/>
      <c r="KBA72" s="52" t="s">
        <v>119</v>
      </c>
      <c r="KBB72" s="53" t="s">
        <v>120</v>
      </c>
      <c r="KBC72" s="53" t="s">
        <v>121</v>
      </c>
      <c r="KBD72" s="54">
        <v>8627</v>
      </c>
      <c r="KBE72" s="54"/>
      <c r="KBF72" s="55">
        <v>1295.54</v>
      </c>
      <c r="KBG72" s="56">
        <v>7331.46</v>
      </c>
      <c r="KBH72" s="57"/>
      <c r="KBI72" s="52" t="s">
        <v>119</v>
      </c>
      <c r="KBJ72" s="53" t="s">
        <v>120</v>
      </c>
      <c r="KBK72" s="53" t="s">
        <v>121</v>
      </c>
      <c r="KBL72" s="54">
        <v>8627</v>
      </c>
      <c r="KBM72" s="54"/>
      <c r="KBN72" s="55">
        <v>1295.54</v>
      </c>
      <c r="KBO72" s="56">
        <v>7331.46</v>
      </c>
      <c r="KBP72" s="57"/>
      <c r="KBQ72" s="52" t="s">
        <v>119</v>
      </c>
      <c r="KBR72" s="53" t="s">
        <v>120</v>
      </c>
      <c r="KBS72" s="53" t="s">
        <v>121</v>
      </c>
      <c r="KBT72" s="54">
        <v>8627</v>
      </c>
      <c r="KBU72" s="54"/>
      <c r="KBV72" s="55">
        <v>1295.54</v>
      </c>
      <c r="KBW72" s="56">
        <v>7331.46</v>
      </c>
      <c r="KBX72" s="57"/>
      <c r="KBY72" s="52" t="s">
        <v>119</v>
      </c>
      <c r="KBZ72" s="53" t="s">
        <v>120</v>
      </c>
      <c r="KCA72" s="53" t="s">
        <v>121</v>
      </c>
      <c r="KCB72" s="54">
        <v>8627</v>
      </c>
      <c r="KCC72" s="54"/>
      <c r="KCD72" s="55">
        <v>1295.54</v>
      </c>
      <c r="KCE72" s="56">
        <v>7331.46</v>
      </c>
      <c r="KCF72" s="57"/>
      <c r="KCG72" s="52" t="s">
        <v>119</v>
      </c>
      <c r="KCH72" s="53" t="s">
        <v>120</v>
      </c>
      <c r="KCI72" s="53" t="s">
        <v>121</v>
      </c>
      <c r="KCJ72" s="54">
        <v>8627</v>
      </c>
      <c r="KCK72" s="54"/>
      <c r="KCL72" s="55">
        <v>1295.54</v>
      </c>
      <c r="KCM72" s="56">
        <v>7331.46</v>
      </c>
      <c r="KCN72" s="57"/>
      <c r="KCO72" s="52" t="s">
        <v>119</v>
      </c>
      <c r="KCP72" s="53" t="s">
        <v>120</v>
      </c>
      <c r="KCQ72" s="53" t="s">
        <v>121</v>
      </c>
      <c r="KCR72" s="54">
        <v>8627</v>
      </c>
      <c r="KCS72" s="54"/>
      <c r="KCT72" s="55">
        <v>1295.54</v>
      </c>
      <c r="KCU72" s="56">
        <v>7331.46</v>
      </c>
      <c r="KCV72" s="57"/>
      <c r="KCW72" s="52" t="s">
        <v>119</v>
      </c>
      <c r="KCX72" s="53" t="s">
        <v>120</v>
      </c>
      <c r="KCY72" s="53" t="s">
        <v>121</v>
      </c>
      <c r="KCZ72" s="54">
        <v>8627</v>
      </c>
      <c r="KDA72" s="54"/>
      <c r="KDB72" s="55">
        <v>1295.54</v>
      </c>
      <c r="KDC72" s="56">
        <v>7331.46</v>
      </c>
      <c r="KDD72" s="57"/>
      <c r="KDE72" s="52" t="s">
        <v>119</v>
      </c>
      <c r="KDF72" s="53" t="s">
        <v>120</v>
      </c>
      <c r="KDG72" s="53" t="s">
        <v>121</v>
      </c>
      <c r="KDH72" s="54">
        <v>8627</v>
      </c>
      <c r="KDI72" s="54"/>
      <c r="KDJ72" s="55">
        <v>1295.54</v>
      </c>
      <c r="KDK72" s="56">
        <v>7331.46</v>
      </c>
      <c r="KDL72" s="57"/>
      <c r="KDM72" s="52" t="s">
        <v>119</v>
      </c>
      <c r="KDN72" s="53" t="s">
        <v>120</v>
      </c>
      <c r="KDO72" s="53" t="s">
        <v>121</v>
      </c>
      <c r="KDP72" s="54">
        <v>8627</v>
      </c>
      <c r="KDQ72" s="54"/>
      <c r="KDR72" s="55">
        <v>1295.54</v>
      </c>
      <c r="KDS72" s="56">
        <v>7331.46</v>
      </c>
      <c r="KDT72" s="57"/>
      <c r="KDU72" s="52" t="s">
        <v>119</v>
      </c>
      <c r="KDV72" s="53" t="s">
        <v>120</v>
      </c>
      <c r="KDW72" s="53" t="s">
        <v>121</v>
      </c>
      <c r="KDX72" s="54">
        <v>8627</v>
      </c>
      <c r="KDY72" s="54"/>
      <c r="KDZ72" s="55">
        <v>1295.54</v>
      </c>
      <c r="KEA72" s="56">
        <v>7331.46</v>
      </c>
      <c r="KEB72" s="57"/>
      <c r="KEC72" s="52" t="s">
        <v>119</v>
      </c>
      <c r="KED72" s="53" t="s">
        <v>120</v>
      </c>
      <c r="KEE72" s="53" t="s">
        <v>121</v>
      </c>
      <c r="KEF72" s="54">
        <v>8627</v>
      </c>
      <c r="KEG72" s="54"/>
      <c r="KEH72" s="55">
        <v>1295.54</v>
      </c>
      <c r="KEI72" s="56">
        <v>7331.46</v>
      </c>
      <c r="KEJ72" s="57"/>
      <c r="KEK72" s="52" t="s">
        <v>119</v>
      </c>
      <c r="KEL72" s="53" t="s">
        <v>120</v>
      </c>
      <c r="KEM72" s="53" t="s">
        <v>121</v>
      </c>
      <c r="KEN72" s="54">
        <v>8627</v>
      </c>
      <c r="KEO72" s="54"/>
      <c r="KEP72" s="55">
        <v>1295.54</v>
      </c>
      <c r="KEQ72" s="56">
        <v>7331.46</v>
      </c>
      <c r="KER72" s="57"/>
      <c r="KES72" s="52" t="s">
        <v>119</v>
      </c>
      <c r="KET72" s="53" t="s">
        <v>120</v>
      </c>
      <c r="KEU72" s="53" t="s">
        <v>121</v>
      </c>
      <c r="KEV72" s="54">
        <v>8627</v>
      </c>
      <c r="KEW72" s="54"/>
      <c r="KEX72" s="55">
        <v>1295.54</v>
      </c>
      <c r="KEY72" s="56">
        <v>7331.46</v>
      </c>
      <c r="KEZ72" s="57"/>
      <c r="KFA72" s="52" t="s">
        <v>119</v>
      </c>
      <c r="KFB72" s="53" t="s">
        <v>120</v>
      </c>
      <c r="KFC72" s="53" t="s">
        <v>121</v>
      </c>
      <c r="KFD72" s="54">
        <v>8627</v>
      </c>
      <c r="KFE72" s="54"/>
      <c r="KFF72" s="55">
        <v>1295.54</v>
      </c>
      <c r="KFG72" s="56">
        <v>7331.46</v>
      </c>
      <c r="KFH72" s="57"/>
      <c r="KFI72" s="52" t="s">
        <v>119</v>
      </c>
      <c r="KFJ72" s="53" t="s">
        <v>120</v>
      </c>
      <c r="KFK72" s="53" t="s">
        <v>121</v>
      </c>
      <c r="KFL72" s="54">
        <v>8627</v>
      </c>
      <c r="KFM72" s="54"/>
      <c r="KFN72" s="55">
        <v>1295.54</v>
      </c>
      <c r="KFO72" s="56">
        <v>7331.46</v>
      </c>
      <c r="KFP72" s="57"/>
      <c r="KFQ72" s="52" t="s">
        <v>119</v>
      </c>
      <c r="KFR72" s="53" t="s">
        <v>120</v>
      </c>
      <c r="KFS72" s="53" t="s">
        <v>121</v>
      </c>
      <c r="KFT72" s="54">
        <v>8627</v>
      </c>
      <c r="KFU72" s="54"/>
      <c r="KFV72" s="55">
        <v>1295.54</v>
      </c>
      <c r="KFW72" s="56">
        <v>7331.46</v>
      </c>
      <c r="KFX72" s="57"/>
      <c r="KFY72" s="52" t="s">
        <v>119</v>
      </c>
      <c r="KFZ72" s="53" t="s">
        <v>120</v>
      </c>
      <c r="KGA72" s="53" t="s">
        <v>121</v>
      </c>
      <c r="KGB72" s="54">
        <v>8627</v>
      </c>
      <c r="KGC72" s="54"/>
      <c r="KGD72" s="55">
        <v>1295.54</v>
      </c>
      <c r="KGE72" s="56">
        <v>7331.46</v>
      </c>
      <c r="KGF72" s="57"/>
      <c r="KGG72" s="52" t="s">
        <v>119</v>
      </c>
      <c r="KGH72" s="53" t="s">
        <v>120</v>
      </c>
      <c r="KGI72" s="53" t="s">
        <v>121</v>
      </c>
      <c r="KGJ72" s="54">
        <v>8627</v>
      </c>
      <c r="KGK72" s="54"/>
      <c r="KGL72" s="55">
        <v>1295.54</v>
      </c>
      <c r="KGM72" s="56">
        <v>7331.46</v>
      </c>
      <c r="KGN72" s="57"/>
      <c r="KGO72" s="52" t="s">
        <v>119</v>
      </c>
      <c r="KGP72" s="53" t="s">
        <v>120</v>
      </c>
      <c r="KGQ72" s="53" t="s">
        <v>121</v>
      </c>
      <c r="KGR72" s="54">
        <v>8627</v>
      </c>
      <c r="KGS72" s="54"/>
      <c r="KGT72" s="55">
        <v>1295.54</v>
      </c>
      <c r="KGU72" s="56">
        <v>7331.46</v>
      </c>
      <c r="KGV72" s="57"/>
      <c r="KGW72" s="52" t="s">
        <v>119</v>
      </c>
      <c r="KGX72" s="53" t="s">
        <v>120</v>
      </c>
      <c r="KGY72" s="53" t="s">
        <v>121</v>
      </c>
      <c r="KGZ72" s="54">
        <v>8627</v>
      </c>
      <c r="KHA72" s="54"/>
      <c r="KHB72" s="55">
        <v>1295.54</v>
      </c>
      <c r="KHC72" s="56">
        <v>7331.46</v>
      </c>
      <c r="KHD72" s="57"/>
      <c r="KHE72" s="52" t="s">
        <v>119</v>
      </c>
      <c r="KHF72" s="53" t="s">
        <v>120</v>
      </c>
      <c r="KHG72" s="53" t="s">
        <v>121</v>
      </c>
      <c r="KHH72" s="54">
        <v>8627</v>
      </c>
      <c r="KHI72" s="54"/>
      <c r="KHJ72" s="55">
        <v>1295.54</v>
      </c>
      <c r="KHK72" s="56">
        <v>7331.46</v>
      </c>
      <c r="KHL72" s="57"/>
      <c r="KHM72" s="52" t="s">
        <v>119</v>
      </c>
      <c r="KHN72" s="53" t="s">
        <v>120</v>
      </c>
      <c r="KHO72" s="53" t="s">
        <v>121</v>
      </c>
      <c r="KHP72" s="54">
        <v>8627</v>
      </c>
      <c r="KHQ72" s="54"/>
      <c r="KHR72" s="55">
        <v>1295.54</v>
      </c>
      <c r="KHS72" s="56">
        <v>7331.46</v>
      </c>
      <c r="KHT72" s="57"/>
      <c r="KHU72" s="52" t="s">
        <v>119</v>
      </c>
      <c r="KHV72" s="53" t="s">
        <v>120</v>
      </c>
      <c r="KHW72" s="53" t="s">
        <v>121</v>
      </c>
      <c r="KHX72" s="54">
        <v>8627</v>
      </c>
      <c r="KHY72" s="54"/>
      <c r="KHZ72" s="55">
        <v>1295.54</v>
      </c>
      <c r="KIA72" s="56">
        <v>7331.46</v>
      </c>
      <c r="KIB72" s="57"/>
      <c r="KIC72" s="52" t="s">
        <v>119</v>
      </c>
      <c r="KID72" s="53" t="s">
        <v>120</v>
      </c>
      <c r="KIE72" s="53" t="s">
        <v>121</v>
      </c>
      <c r="KIF72" s="54">
        <v>8627</v>
      </c>
      <c r="KIG72" s="54"/>
      <c r="KIH72" s="55">
        <v>1295.54</v>
      </c>
      <c r="KII72" s="56">
        <v>7331.46</v>
      </c>
      <c r="KIJ72" s="57"/>
      <c r="KIK72" s="52" t="s">
        <v>119</v>
      </c>
      <c r="KIL72" s="53" t="s">
        <v>120</v>
      </c>
      <c r="KIM72" s="53" t="s">
        <v>121</v>
      </c>
      <c r="KIN72" s="54">
        <v>8627</v>
      </c>
      <c r="KIO72" s="54"/>
      <c r="KIP72" s="55">
        <v>1295.54</v>
      </c>
      <c r="KIQ72" s="56">
        <v>7331.46</v>
      </c>
      <c r="KIR72" s="57"/>
      <c r="KIS72" s="52" t="s">
        <v>119</v>
      </c>
      <c r="KIT72" s="53" t="s">
        <v>120</v>
      </c>
      <c r="KIU72" s="53" t="s">
        <v>121</v>
      </c>
      <c r="KIV72" s="54">
        <v>8627</v>
      </c>
      <c r="KIW72" s="54"/>
      <c r="KIX72" s="55">
        <v>1295.54</v>
      </c>
      <c r="KIY72" s="56">
        <v>7331.46</v>
      </c>
      <c r="KIZ72" s="57"/>
      <c r="KJA72" s="52" t="s">
        <v>119</v>
      </c>
      <c r="KJB72" s="53" t="s">
        <v>120</v>
      </c>
      <c r="KJC72" s="53" t="s">
        <v>121</v>
      </c>
      <c r="KJD72" s="54">
        <v>8627</v>
      </c>
      <c r="KJE72" s="54"/>
      <c r="KJF72" s="55">
        <v>1295.54</v>
      </c>
      <c r="KJG72" s="56">
        <v>7331.46</v>
      </c>
      <c r="KJH72" s="57"/>
      <c r="KJI72" s="52" t="s">
        <v>119</v>
      </c>
      <c r="KJJ72" s="53" t="s">
        <v>120</v>
      </c>
      <c r="KJK72" s="53" t="s">
        <v>121</v>
      </c>
      <c r="KJL72" s="54">
        <v>8627</v>
      </c>
      <c r="KJM72" s="54"/>
      <c r="KJN72" s="55">
        <v>1295.54</v>
      </c>
      <c r="KJO72" s="56">
        <v>7331.46</v>
      </c>
      <c r="KJP72" s="57"/>
      <c r="KJQ72" s="52" t="s">
        <v>119</v>
      </c>
      <c r="KJR72" s="53" t="s">
        <v>120</v>
      </c>
      <c r="KJS72" s="53" t="s">
        <v>121</v>
      </c>
      <c r="KJT72" s="54">
        <v>8627</v>
      </c>
      <c r="KJU72" s="54"/>
      <c r="KJV72" s="55">
        <v>1295.54</v>
      </c>
      <c r="KJW72" s="56">
        <v>7331.46</v>
      </c>
      <c r="KJX72" s="57"/>
      <c r="KJY72" s="52" t="s">
        <v>119</v>
      </c>
      <c r="KJZ72" s="53" t="s">
        <v>120</v>
      </c>
      <c r="KKA72" s="53" t="s">
        <v>121</v>
      </c>
      <c r="KKB72" s="54">
        <v>8627</v>
      </c>
      <c r="KKC72" s="54"/>
      <c r="KKD72" s="55">
        <v>1295.54</v>
      </c>
      <c r="KKE72" s="56">
        <v>7331.46</v>
      </c>
      <c r="KKF72" s="57"/>
      <c r="KKG72" s="52" t="s">
        <v>119</v>
      </c>
      <c r="KKH72" s="53" t="s">
        <v>120</v>
      </c>
      <c r="KKI72" s="53" t="s">
        <v>121</v>
      </c>
      <c r="KKJ72" s="54">
        <v>8627</v>
      </c>
      <c r="KKK72" s="54"/>
      <c r="KKL72" s="55">
        <v>1295.54</v>
      </c>
      <c r="KKM72" s="56">
        <v>7331.46</v>
      </c>
      <c r="KKN72" s="57"/>
      <c r="KKO72" s="52" t="s">
        <v>119</v>
      </c>
      <c r="KKP72" s="53" t="s">
        <v>120</v>
      </c>
      <c r="KKQ72" s="53" t="s">
        <v>121</v>
      </c>
      <c r="KKR72" s="54">
        <v>8627</v>
      </c>
      <c r="KKS72" s="54"/>
      <c r="KKT72" s="55">
        <v>1295.54</v>
      </c>
      <c r="KKU72" s="56">
        <v>7331.46</v>
      </c>
      <c r="KKV72" s="57"/>
      <c r="KKW72" s="52" t="s">
        <v>119</v>
      </c>
      <c r="KKX72" s="53" t="s">
        <v>120</v>
      </c>
      <c r="KKY72" s="53" t="s">
        <v>121</v>
      </c>
      <c r="KKZ72" s="54">
        <v>8627</v>
      </c>
      <c r="KLA72" s="54"/>
      <c r="KLB72" s="55">
        <v>1295.54</v>
      </c>
      <c r="KLC72" s="56">
        <v>7331.46</v>
      </c>
      <c r="KLD72" s="57"/>
      <c r="KLE72" s="52" t="s">
        <v>119</v>
      </c>
      <c r="KLF72" s="53" t="s">
        <v>120</v>
      </c>
      <c r="KLG72" s="53" t="s">
        <v>121</v>
      </c>
      <c r="KLH72" s="54">
        <v>8627</v>
      </c>
      <c r="KLI72" s="54"/>
      <c r="KLJ72" s="55">
        <v>1295.54</v>
      </c>
      <c r="KLK72" s="56">
        <v>7331.46</v>
      </c>
      <c r="KLL72" s="57"/>
      <c r="KLM72" s="52" t="s">
        <v>119</v>
      </c>
      <c r="KLN72" s="53" t="s">
        <v>120</v>
      </c>
      <c r="KLO72" s="53" t="s">
        <v>121</v>
      </c>
      <c r="KLP72" s="54">
        <v>8627</v>
      </c>
      <c r="KLQ72" s="54"/>
      <c r="KLR72" s="55">
        <v>1295.54</v>
      </c>
      <c r="KLS72" s="56">
        <v>7331.46</v>
      </c>
      <c r="KLT72" s="57"/>
      <c r="KLU72" s="52" t="s">
        <v>119</v>
      </c>
      <c r="KLV72" s="53" t="s">
        <v>120</v>
      </c>
      <c r="KLW72" s="53" t="s">
        <v>121</v>
      </c>
      <c r="KLX72" s="54">
        <v>8627</v>
      </c>
      <c r="KLY72" s="54"/>
      <c r="KLZ72" s="55">
        <v>1295.54</v>
      </c>
      <c r="KMA72" s="56">
        <v>7331.46</v>
      </c>
      <c r="KMB72" s="57"/>
      <c r="KMC72" s="52" t="s">
        <v>119</v>
      </c>
      <c r="KMD72" s="53" t="s">
        <v>120</v>
      </c>
      <c r="KME72" s="53" t="s">
        <v>121</v>
      </c>
      <c r="KMF72" s="54">
        <v>8627</v>
      </c>
      <c r="KMG72" s="54"/>
      <c r="KMH72" s="55">
        <v>1295.54</v>
      </c>
      <c r="KMI72" s="56">
        <v>7331.46</v>
      </c>
      <c r="KMJ72" s="57"/>
      <c r="KMK72" s="52" t="s">
        <v>119</v>
      </c>
      <c r="KML72" s="53" t="s">
        <v>120</v>
      </c>
      <c r="KMM72" s="53" t="s">
        <v>121</v>
      </c>
      <c r="KMN72" s="54">
        <v>8627</v>
      </c>
      <c r="KMO72" s="54"/>
      <c r="KMP72" s="55">
        <v>1295.54</v>
      </c>
      <c r="KMQ72" s="56">
        <v>7331.46</v>
      </c>
      <c r="KMR72" s="57"/>
      <c r="KMS72" s="52" t="s">
        <v>119</v>
      </c>
      <c r="KMT72" s="53" t="s">
        <v>120</v>
      </c>
      <c r="KMU72" s="53" t="s">
        <v>121</v>
      </c>
      <c r="KMV72" s="54">
        <v>8627</v>
      </c>
      <c r="KMW72" s="54"/>
      <c r="KMX72" s="55">
        <v>1295.54</v>
      </c>
      <c r="KMY72" s="56">
        <v>7331.46</v>
      </c>
      <c r="KMZ72" s="57"/>
      <c r="KNA72" s="52" t="s">
        <v>119</v>
      </c>
      <c r="KNB72" s="53" t="s">
        <v>120</v>
      </c>
      <c r="KNC72" s="53" t="s">
        <v>121</v>
      </c>
      <c r="KND72" s="54">
        <v>8627</v>
      </c>
      <c r="KNE72" s="54"/>
      <c r="KNF72" s="55">
        <v>1295.54</v>
      </c>
      <c r="KNG72" s="56">
        <v>7331.46</v>
      </c>
      <c r="KNH72" s="57"/>
      <c r="KNI72" s="52" t="s">
        <v>119</v>
      </c>
      <c r="KNJ72" s="53" t="s">
        <v>120</v>
      </c>
      <c r="KNK72" s="53" t="s">
        <v>121</v>
      </c>
      <c r="KNL72" s="54">
        <v>8627</v>
      </c>
      <c r="KNM72" s="54"/>
      <c r="KNN72" s="55">
        <v>1295.54</v>
      </c>
      <c r="KNO72" s="56">
        <v>7331.46</v>
      </c>
      <c r="KNP72" s="57"/>
      <c r="KNQ72" s="52" t="s">
        <v>119</v>
      </c>
      <c r="KNR72" s="53" t="s">
        <v>120</v>
      </c>
      <c r="KNS72" s="53" t="s">
        <v>121</v>
      </c>
      <c r="KNT72" s="54">
        <v>8627</v>
      </c>
      <c r="KNU72" s="54"/>
      <c r="KNV72" s="55">
        <v>1295.54</v>
      </c>
      <c r="KNW72" s="56">
        <v>7331.46</v>
      </c>
      <c r="KNX72" s="57"/>
      <c r="KNY72" s="52" t="s">
        <v>119</v>
      </c>
      <c r="KNZ72" s="53" t="s">
        <v>120</v>
      </c>
      <c r="KOA72" s="53" t="s">
        <v>121</v>
      </c>
      <c r="KOB72" s="54">
        <v>8627</v>
      </c>
      <c r="KOC72" s="54"/>
      <c r="KOD72" s="55">
        <v>1295.54</v>
      </c>
      <c r="KOE72" s="56">
        <v>7331.46</v>
      </c>
      <c r="KOF72" s="57"/>
      <c r="KOG72" s="52" t="s">
        <v>119</v>
      </c>
      <c r="KOH72" s="53" t="s">
        <v>120</v>
      </c>
      <c r="KOI72" s="53" t="s">
        <v>121</v>
      </c>
      <c r="KOJ72" s="54">
        <v>8627</v>
      </c>
      <c r="KOK72" s="54"/>
      <c r="KOL72" s="55">
        <v>1295.54</v>
      </c>
      <c r="KOM72" s="56">
        <v>7331.46</v>
      </c>
      <c r="KON72" s="57"/>
      <c r="KOO72" s="52" t="s">
        <v>119</v>
      </c>
      <c r="KOP72" s="53" t="s">
        <v>120</v>
      </c>
      <c r="KOQ72" s="53" t="s">
        <v>121</v>
      </c>
      <c r="KOR72" s="54">
        <v>8627</v>
      </c>
      <c r="KOS72" s="54"/>
      <c r="KOT72" s="55">
        <v>1295.54</v>
      </c>
      <c r="KOU72" s="56">
        <v>7331.46</v>
      </c>
      <c r="KOV72" s="57"/>
      <c r="KOW72" s="52" t="s">
        <v>119</v>
      </c>
      <c r="KOX72" s="53" t="s">
        <v>120</v>
      </c>
      <c r="KOY72" s="53" t="s">
        <v>121</v>
      </c>
      <c r="KOZ72" s="54">
        <v>8627</v>
      </c>
      <c r="KPA72" s="54"/>
      <c r="KPB72" s="55">
        <v>1295.54</v>
      </c>
      <c r="KPC72" s="56">
        <v>7331.46</v>
      </c>
      <c r="KPD72" s="57"/>
      <c r="KPE72" s="52" t="s">
        <v>119</v>
      </c>
      <c r="KPF72" s="53" t="s">
        <v>120</v>
      </c>
      <c r="KPG72" s="53" t="s">
        <v>121</v>
      </c>
      <c r="KPH72" s="54">
        <v>8627</v>
      </c>
      <c r="KPI72" s="54"/>
      <c r="KPJ72" s="55">
        <v>1295.54</v>
      </c>
      <c r="KPK72" s="56">
        <v>7331.46</v>
      </c>
      <c r="KPL72" s="57"/>
      <c r="KPM72" s="52" t="s">
        <v>119</v>
      </c>
      <c r="KPN72" s="53" t="s">
        <v>120</v>
      </c>
      <c r="KPO72" s="53" t="s">
        <v>121</v>
      </c>
      <c r="KPP72" s="54">
        <v>8627</v>
      </c>
      <c r="KPQ72" s="54"/>
      <c r="KPR72" s="55">
        <v>1295.54</v>
      </c>
      <c r="KPS72" s="56">
        <v>7331.46</v>
      </c>
      <c r="KPT72" s="57"/>
      <c r="KPU72" s="52" t="s">
        <v>119</v>
      </c>
      <c r="KPV72" s="53" t="s">
        <v>120</v>
      </c>
      <c r="KPW72" s="53" t="s">
        <v>121</v>
      </c>
      <c r="KPX72" s="54">
        <v>8627</v>
      </c>
      <c r="KPY72" s="54"/>
      <c r="KPZ72" s="55">
        <v>1295.54</v>
      </c>
      <c r="KQA72" s="56">
        <v>7331.46</v>
      </c>
      <c r="KQB72" s="57"/>
      <c r="KQC72" s="52" t="s">
        <v>119</v>
      </c>
      <c r="KQD72" s="53" t="s">
        <v>120</v>
      </c>
      <c r="KQE72" s="53" t="s">
        <v>121</v>
      </c>
      <c r="KQF72" s="54">
        <v>8627</v>
      </c>
      <c r="KQG72" s="54"/>
      <c r="KQH72" s="55">
        <v>1295.54</v>
      </c>
      <c r="KQI72" s="56">
        <v>7331.46</v>
      </c>
      <c r="KQJ72" s="57"/>
      <c r="KQK72" s="52" t="s">
        <v>119</v>
      </c>
      <c r="KQL72" s="53" t="s">
        <v>120</v>
      </c>
      <c r="KQM72" s="53" t="s">
        <v>121</v>
      </c>
      <c r="KQN72" s="54">
        <v>8627</v>
      </c>
      <c r="KQO72" s="54"/>
      <c r="KQP72" s="55">
        <v>1295.54</v>
      </c>
      <c r="KQQ72" s="56">
        <v>7331.46</v>
      </c>
      <c r="KQR72" s="57"/>
      <c r="KQS72" s="52" t="s">
        <v>119</v>
      </c>
      <c r="KQT72" s="53" t="s">
        <v>120</v>
      </c>
      <c r="KQU72" s="53" t="s">
        <v>121</v>
      </c>
      <c r="KQV72" s="54">
        <v>8627</v>
      </c>
      <c r="KQW72" s="54"/>
      <c r="KQX72" s="55">
        <v>1295.54</v>
      </c>
      <c r="KQY72" s="56">
        <v>7331.46</v>
      </c>
      <c r="KQZ72" s="57"/>
      <c r="KRA72" s="52" t="s">
        <v>119</v>
      </c>
      <c r="KRB72" s="53" t="s">
        <v>120</v>
      </c>
      <c r="KRC72" s="53" t="s">
        <v>121</v>
      </c>
      <c r="KRD72" s="54">
        <v>8627</v>
      </c>
      <c r="KRE72" s="54"/>
      <c r="KRF72" s="55">
        <v>1295.54</v>
      </c>
      <c r="KRG72" s="56">
        <v>7331.46</v>
      </c>
      <c r="KRH72" s="57"/>
      <c r="KRI72" s="52" t="s">
        <v>119</v>
      </c>
      <c r="KRJ72" s="53" t="s">
        <v>120</v>
      </c>
      <c r="KRK72" s="53" t="s">
        <v>121</v>
      </c>
      <c r="KRL72" s="54">
        <v>8627</v>
      </c>
      <c r="KRM72" s="54"/>
      <c r="KRN72" s="55">
        <v>1295.54</v>
      </c>
      <c r="KRO72" s="56">
        <v>7331.46</v>
      </c>
      <c r="KRP72" s="57"/>
      <c r="KRQ72" s="52" t="s">
        <v>119</v>
      </c>
      <c r="KRR72" s="53" t="s">
        <v>120</v>
      </c>
      <c r="KRS72" s="53" t="s">
        <v>121</v>
      </c>
      <c r="KRT72" s="54">
        <v>8627</v>
      </c>
      <c r="KRU72" s="54"/>
      <c r="KRV72" s="55">
        <v>1295.54</v>
      </c>
      <c r="KRW72" s="56">
        <v>7331.46</v>
      </c>
      <c r="KRX72" s="57"/>
      <c r="KRY72" s="52" t="s">
        <v>119</v>
      </c>
      <c r="KRZ72" s="53" t="s">
        <v>120</v>
      </c>
      <c r="KSA72" s="53" t="s">
        <v>121</v>
      </c>
      <c r="KSB72" s="54">
        <v>8627</v>
      </c>
      <c r="KSC72" s="54"/>
      <c r="KSD72" s="55">
        <v>1295.54</v>
      </c>
      <c r="KSE72" s="56">
        <v>7331.46</v>
      </c>
      <c r="KSF72" s="57"/>
      <c r="KSG72" s="52" t="s">
        <v>119</v>
      </c>
      <c r="KSH72" s="53" t="s">
        <v>120</v>
      </c>
      <c r="KSI72" s="53" t="s">
        <v>121</v>
      </c>
      <c r="KSJ72" s="54">
        <v>8627</v>
      </c>
      <c r="KSK72" s="54"/>
      <c r="KSL72" s="55">
        <v>1295.54</v>
      </c>
      <c r="KSM72" s="56">
        <v>7331.46</v>
      </c>
      <c r="KSN72" s="57"/>
      <c r="KSO72" s="52" t="s">
        <v>119</v>
      </c>
      <c r="KSP72" s="53" t="s">
        <v>120</v>
      </c>
      <c r="KSQ72" s="53" t="s">
        <v>121</v>
      </c>
      <c r="KSR72" s="54">
        <v>8627</v>
      </c>
      <c r="KSS72" s="54"/>
      <c r="KST72" s="55">
        <v>1295.54</v>
      </c>
      <c r="KSU72" s="56">
        <v>7331.46</v>
      </c>
      <c r="KSV72" s="57"/>
      <c r="KSW72" s="52" t="s">
        <v>119</v>
      </c>
      <c r="KSX72" s="53" t="s">
        <v>120</v>
      </c>
      <c r="KSY72" s="53" t="s">
        <v>121</v>
      </c>
      <c r="KSZ72" s="54">
        <v>8627</v>
      </c>
      <c r="KTA72" s="54"/>
      <c r="KTB72" s="55">
        <v>1295.54</v>
      </c>
      <c r="KTC72" s="56">
        <v>7331.46</v>
      </c>
      <c r="KTD72" s="57"/>
      <c r="KTE72" s="52" t="s">
        <v>119</v>
      </c>
      <c r="KTF72" s="53" t="s">
        <v>120</v>
      </c>
      <c r="KTG72" s="53" t="s">
        <v>121</v>
      </c>
      <c r="KTH72" s="54">
        <v>8627</v>
      </c>
      <c r="KTI72" s="54"/>
      <c r="KTJ72" s="55">
        <v>1295.54</v>
      </c>
      <c r="KTK72" s="56">
        <v>7331.46</v>
      </c>
      <c r="KTL72" s="57"/>
      <c r="KTM72" s="52" t="s">
        <v>119</v>
      </c>
      <c r="KTN72" s="53" t="s">
        <v>120</v>
      </c>
      <c r="KTO72" s="53" t="s">
        <v>121</v>
      </c>
      <c r="KTP72" s="54">
        <v>8627</v>
      </c>
      <c r="KTQ72" s="54"/>
      <c r="KTR72" s="55">
        <v>1295.54</v>
      </c>
      <c r="KTS72" s="56">
        <v>7331.46</v>
      </c>
      <c r="KTT72" s="57"/>
      <c r="KTU72" s="52" t="s">
        <v>119</v>
      </c>
      <c r="KTV72" s="53" t="s">
        <v>120</v>
      </c>
      <c r="KTW72" s="53" t="s">
        <v>121</v>
      </c>
      <c r="KTX72" s="54">
        <v>8627</v>
      </c>
      <c r="KTY72" s="54"/>
      <c r="KTZ72" s="55">
        <v>1295.54</v>
      </c>
      <c r="KUA72" s="56">
        <v>7331.46</v>
      </c>
      <c r="KUB72" s="57"/>
      <c r="KUC72" s="52" t="s">
        <v>119</v>
      </c>
      <c r="KUD72" s="53" t="s">
        <v>120</v>
      </c>
      <c r="KUE72" s="53" t="s">
        <v>121</v>
      </c>
      <c r="KUF72" s="54">
        <v>8627</v>
      </c>
      <c r="KUG72" s="54"/>
      <c r="KUH72" s="55">
        <v>1295.54</v>
      </c>
      <c r="KUI72" s="56">
        <v>7331.46</v>
      </c>
      <c r="KUJ72" s="57"/>
      <c r="KUK72" s="52" t="s">
        <v>119</v>
      </c>
      <c r="KUL72" s="53" t="s">
        <v>120</v>
      </c>
      <c r="KUM72" s="53" t="s">
        <v>121</v>
      </c>
      <c r="KUN72" s="54">
        <v>8627</v>
      </c>
      <c r="KUO72" s="54"/>
      <c r="KUP72" s="55">
        <v>1295.54</v>
      </c>
      <c r="KUQ72" s="56">
        <v>7331.46</v>
      </c>
      <c r="KUR72" s="57"/>
      <c r="KUS72" s="52" t="s">
        <v>119</v>
      </c>
      <c r="KUT72" s="53" t="s">
        <v>120</v>
      </c>
      <c r="KUU72" s="53" t="s">
        <v>121</v>
      </c>
      <c r="KUV72" s="54">
        <v>8627</v>
      </c>
      <c r="KUW72" s="54"/>
      <c r="KUX72" s="55">
        <v>1295.54</v>
      </c>
      <c r="KUY72" s="56">
        <v>7331.46</v>
      </c>
      <c r="KUZ72" s="57"/>
      <c r="KVA72" s="52" t="s">
        <v>119</v>
      </c>
      <c r="KVB72" s="53" t="s">
        <v>120</v>
      </c>
      <c r="KVC72" s="53" t="s">
        <v>121</v>
      </c>
      <c r="KVD72" s="54">
        <v>8627</v>
      </c>
      <c r="KVE72" s="54"/>
      <c r="KVF72" s="55">
        <v>1295.54</v>
      </c>
      <c r="KVG72" s="56">
        <v>7331.46</v>
      </c>
      <c r="KVH72" s="57"/>
      <c r="KVI72" s="52" t="s">
        <v>119</v>
      </c>
      <c r="KVJ72" s="53" t="s">
        <v>120</v>
      </c>
      <c r="KVK72" s="53" t="s">
        <v>121</v>
      </c>
      <c r="KVL72" s="54">
        <v>8627</v>
      </c>
      <c r="KVM72" s="54"/>
      <c r="KVN72" s="55">
        <v>1295.54</v>
      </c>
      <c r="KVO72" s="56">
        <v>7331.46</v>
      </c>
      <c r="KVP72" s="57"/>
      <c r="KVQ72" s="52" t="s">
        <v>119</v>
      </c>
      <c r="KVR72" s="53" t="s">
        <v>120</v>
      </c>
      <c r="KVS72" s="53" t="s">
        <v>121</v>
      </c>
      <c r="KVT72" s="54">
        <v>8627</v>
      </c>
      <c r="KVU72" s="54"/>
      <c r="KVV72" s="55">
        <v>1295.54</v>
      </c>
      <c r="KVW72" s="56">
        <v>7331.46</v>
      </c>
      <c r="KVX72" s="57"/>
      <c r="KVY72" s="52" t="s">
        <v>119</v>
      </c>
      <c r="KVZ72" s="53" t="s">
        <v>120</v>
      </c>
      <c r="KWA72" s="53" t="s">
        <v>121</v>
      </c>
      <c r="KWB72" s="54">
        <v>8627</v>
      </c>
      <c r="KWC72" s="54"/>
      <c r="KWD72" s="55">
        <v>1295.54</v>
      </c>
      <c r="KWE72" s="56">
        <v>7331.46</v>
      </c>
      <c r="KWF72" s="57"/>
      <c r="KWG72" s="52" t="s">
        <v>119</v>
      </c>
      <c r="KWH72" s="53" t="s">
        <v>120</v>
      </c>
      <c r="KWI72" s="53" t="s">
        <v>121</v>
      </c>
      <c r="KWJ72" s="54">
        <v>8627</v>
      </c>
      <c r="KWK72" s="54"/>
      <c r="KWL72" s="55">
        <v>1295.54</v>
      </c>
      <c r="KWM72" s="56">
        <v>7331.46</v>
      </c>
      <c r="KWN72" s="57"/>
      <c r="KWO72" s="52" t="s">
        <v>119</v>
      </c>
      <c r="KWP72" s="53" t="s">
        <v>120</v>
      </c>
      <c r="KWQ72" s="53" t="s">
        <v>121</v>
      </c>
      <c r="KWR72" s="54">
        <v>8627</v>
      </c>
      <c r="KWS72" s="54"/>
      <c r="KWT72" s="55">
        <v>1295.54</v>
      </c>
      <c r="KWU72" s="56">
        <v>7331.46</v>
      </c>
      <c r="KWV72" s="57"/>
      <c r="KWW72" s="52" t="s">
        <v>119</v>
      </c>
      <c r="KWX72" s="53" t="s">
        <v>120</v>
      </c>
      <c r="KWY72" s="53" t="s">
        <v>121</v>
      </c>
      <c r="KWZ72" s="54">
        <v>8627</v>
      </c>
      <c r="KXA72" s="54"/>
      <c r="KXB72" s="55">
        <v>1295.54</v>
      </c>
      <c r="KXC72" s="56">
        <v>7331.46</v>
      </c>
      <c r="KXD72" s="57"/>
      <c r="KXE72" s="52" t="s">
        <v>119</v>
      </c>
      <c r="KXF72" s="53" t="s">
        <v>120</v>
      </c>
      <c r="KXG72" s="53" t="s">
        <v>121</v>
      </c>
      <c r="KXH72" s="54">
        <v>8627</v>
      </c>
      <c r="KXI72" s="54"/>
      <c r="KXJ72" s="55">
        <v>1295.54</v>
      </c>
      <c r="KXK72" s="56">
        <v>7331.46</v>
      </c>
      <c r="KXL72" s="57"/>
      <c r="KXM72" s="52" t="s">
        <v>119</v>
      </c>
      <c r="KXN72" s="53" t="s">
        <v>120</v>
      </c>
      <c r="KXO72" s="53" t="s">
        <v>121</v>
      </c>
      <c r="KXP72" s="54">
        <v>8627</v>
      </c>
      <c r="KXQ72" s="54"/>
      <c r="KXR72" s="55">
        <v>1295.54</v>
      </c>
      <c r="KXS72" s="56">
        <v>7331.46</v>
      </c>
      <c r="KXT72" s="57"/>
      <c r="KXU72" s="52" t="s">
        <v>119</v>
      </c>
      <c r="KXV72" s="53" t="s">
        <v>120</v>
      </c>
      <c r="KXW72" s="53" t="s">
        <v>121</v>
      </c>
      <c r="KXX72" s="54">
        <v>8627</v>
      </c>
      <c r="KXY72" s="54"/>
      <c r="KXZ72" s="55">
        <v>1295.54</v>
      </c>
      <c r="KYA72" s="56">
        <v>7331.46</v>
      </c>
      <c r="KYB72" s="57"/>
      <c r="KYC72" s="52" t="s">
        <v>119</v>
      </c>
      <c r="KYD72" s="53" t="s">
        <v>120</v>
      </c>
      <c r="KYE72" s="53" t="s">
        <v>121</v>
      </c>
      <c r="KYF72" s="54">
        <v>8627</v>
      </c>
      <c r="KYG72" s="54"/>
      <c r="KYH72" s="55">
        <v>1295.54</v>
      </c>
      <c r="KYI72" s="56">
        <v>7331.46</v>
      </c>
      <c r="KYJ72" s="57"/>
      <c r="KYK72" s="52" t="s">
        <v>119</v>
      </c>
      <c r="KYL72" s="53" t="s">
        <v>120</v>
      </c>
      <c r="KYM72" s="53" t="s">
        <v>121</v>
      </c>
      <c r="KYN72" s="54">
        <v>8627</v>
      </c>
      <c r="KYO72" s="54"/>
      <c r="KYP72" s="55">
        <v>1295.54</v>
      </c>
      <c r="KYQ72" s="56">
        <v>7331.46</v>
      </c>
      <c r="KYR72" s="57"/>
      <c r="KYS72" s="52" t="s">
        <v>119</v>
      </c>
      <c r="KYT72" s="53" t="s">
        <v>120</v>
      </c>
      <c r="KYU72" s="53" t="s">
        <v>121</v>
      </c>
      <c r="KYV72" s="54">
        <v>8627</v>
      </c>
      <c r="KYW72" s="54"/>
      <c r="KYX72" s="55">
        <v>1295.54</v>
      </c>
      <c r="KYY72" s="56">
        <v>7331.46</v>
      </c>
      <c r="KYZ72" s="57"/>
      <c r="KZA72" s="52" t="s">
        <v>119</v>
      </c>
      <c r="KZB72" s="53" t="s">
        <v>120</v>
      </c>
      <c r="KZC72" s="53" t="s">
        <v>121</v>
      </c>
      <c r="KZD72" s="54">
        <v>8627</v>
      </c>
      <c r="KZE72" s="54"/>
      <c r="KZF72" s="55">
        <v>1295.54</v>
      </c>
      <c r="KZG72" s="56">
        <v>7331.46</v>
      </c>
      <c r="KZH72" s="57"/>
      <c r="KZI72" s="52" t="s">
        <v>119</v>
      </c>
      <c r="KZJ72" s="53" t="s">
        <v>120</v>
      </c>
      <c r="KZK72" s="53" t="s">
        <v>121</v>
      </c>
      <c r="KZL72" s="54">
        <v>8627</v>
      </c>
      <c r="KZM72" s="54"/>
      <c r="KZN72" s="55">
        <v>1295.54</v>
      </c>
      <c r="KZO72" s="56">
        <v>7331.46</v>
      </c>
      <c r="KZP72" s="57"/>
      <c r="KZQ72" s="52" t="s">
        <v>119</v>
      </c>
      <c r="KZR72" s="53" t="s">
        <v>120</v>
      </c>
      <c r="KZS72" s="53" t="s">
        <v>121</v>
      </c>
      <c r="KZT72" s="54">
        <v>8627</v>
      </c>
      <c r="KZU72" s="54"/>
      <c r="KZV72" s="55">
        <v>1295.54</v>
      </c>
      <c r="KZW72" s="56">
        <v>7331.46</v>
      </c>
      <c r="KZX72" s="57"/>
      <c r="KZY72" s="52" t="s">
        <v>119</v>
      </c>
      <c r="KZZ72" s="53" t="s">
        <v>120</v>
      </c>
      <c r="LAA72" s="53" t="s">
        <v>121</v>
      </c>
      <c r="LAB72" s="54">
        <v>8627</v>
      </c>
      <c r="LAC72" s="54"/>
      <c r="LAD72" s="55">
        <v>1295.54</v>
      </c>
      <c r="LAE72" s="56">
        <v>7331.46</v>
      </c>
      <c r="LAF72" s="57"/>
      <c r="LAG72" s="52" t="s">
        <v>119</v>
      </c>
      <c r="LAH72" s="53" t="s">
        <v>120</v>
      </c>
      <c r="LAI72" s="53" t="s">
        <v>121</v>
      </c>
      <c r="LAJ72" s="54">
        <v>8627</v>
      </c>
      <c r="LAK72" s="54"/>
      <c r="LAL72" s="55">
        <v>1295.54</v>
      </c>
      <c r="LAM72" s="56">
        <v>7331.46</v>
      </c>
      <c r="LAN72" s="57"/>
      <c r="LAO72" s="52" t="s">
        <v>119</v>
      </c>
      <c r="LAP72" s="53" t="s">
        <v>120</v>
      </c>
      <c r="LAQ72" s="53" t="s">
        <v>121</v>
      </c>
      <c r="LAR72" s="54">
        <v>8627</v>
      </c>
      <c r="LAS72" s="54"/>
      <c r="LAT72" s="55">
        <v>1295.54</v>
      </c>
      <c r="LAU72" s="56">
        <v>7331.46</v>
      </c>
      <c r="LAV72" s="57"/>
      <c r="LAW72" s="52" t="s">
        <v>119</v>
      </c>
      <c r="LAX72" s="53" t="s">
        <v>120</v>
      </c>
      <c r="LAY72" s="53" t="s">
        <v>121</v>
      </c>
      <c r="LAZ72" s="54">
        <v>8627</v>
      </c>
      <c r="LBA72" s="54"/>
      <c r="LBB72" s="55">
        <v>1295.54</v>
      </c>
      <c r="LBC72" s="56">
        <v>7331.46</v>
      </c>
      <c r="LBD72" s="57"/>
      <c r="LBE72" s="52" t="s">
        <v>119</v>
      </c>
      <c r="LBF72" s="53" t="s">
        <v>120</v>
      </c>
      <c r="LBG72" s="53" t="s">
        <v>121</v>
      </c>
      <c r="LBH72" s="54">
        <v>8627</v>
      </c>
      <c r="LBI72" s="54"/>
      <c r="LBJ72" s="55">
        <v>1295.54</v>
      </c>
      <c r="LBK72" s="56">
        <v>7331.46</v>
      </c>
      <c r="LBL72" s="57"/>
      <c r="LBM72" s="52" t="s">
        <v>119</v>
      </c>
      <c r="LBN72" s="53" t="s">
        <v>120</v>
      </c>
      <c r="LBO72" s="53" t="s">
        <v>121</v>
      </c>
      <c r="LBP72" s="54">
        <v>8627</v>
      </c>
      <c r="LBQ72" s="54"/>
      <c r="LBR72" s="55">
        <v>1295.54</v>
      </c>
      <c r="LBS72" s="56">
        <v>7331.46</v>
      </c>
      <c r="LBT72" s="57"/>
      <c r="LBU72" s="52" t="s">
        <v>119</v>
      </c>
      <c r="LBV72" s="53" t="s">
        <v>120</v>
      </c>
      <c r="LBW72" s="53" t="s">
        <v>121</v>
      </c>
      <c r="LBX72" s="54">
        <v>8627</v>
      </c>
      <c r="LBY72" s="54"/>
      <c r="LBZ72" s="55">
        <v>1295.54</v>
      </c>
      <c r="LCA72" s="56">
        <v>7331.46</v>
      </c>
      <c r="LCB72" s="57"/>
      <c r="LCC72" s="52" t="s">
        <v>119</v>
      </c>
      <c r="LCD72" s="53" t="s">
        <v>120</v>
      </c>
      <c r="LCE72" s="53" t="s">
        <v>121</v>
      </c>
      <c r="LCF72" s="54">
        <v>8627</v>
      </c>
      <c r="LCG72" s="54"/>
      <c r="LCH72" s="55">
        <v>1295.54</v>
      </c>
      <c r="LCI72" s="56">
        <v>7331.46</v>
      </c>
      <c r="LCJ72" s="57"/>
      <c r="LCK72" s="52" t="s">
        <v>119</v>
      </c>
      <c r="LCL72" s="53" t="s">
        <v>120</v>
      </c>
      <c r="LCM72" s="53" t="s">
        <v>121</v>
      </c>
      <c r="LCN72" s="54">
        <v>8627</v>
      </c>
      <c r="LCO72" s="54"/>
      <c r="LCP72" s="55">
        <v>1295.54</v>
      </c>
      <c r="LCQ72" s="56">
        <v>7331.46</v>
      </c>
      <c r="LCR72" s="57"/>
      <c r="LCS72" s="52" t="s">
        <v>119</v>
      </c>
      <c r="LCT72" s="53" t="s">
        <v>120</v>
      </c>
      <c r="LCU72" s="53" t="s">
        <v>121</v>
      </c>
      <c r="LCV72" s="54">
        <v>8627</v>
      </c>
      <c r="LCW72" s="54"/>
      <c r="LCX72" s="55">
        <v>1295.54</v>
      </c>
      <c r="LCY72" s="56">
        <v>7331.46</v>
      </c>
      <c r="LCZ72" s="57"/>
      <c r="LDA72" s="52" t="s">
        <v>119</v>
      </c>
      <c r="LDB72" s="53" t="s">
        <v>120</v>
      </c>
      <c r="LDC72" s="53" t="s">
        <v>121</v>
      </c>
      <c r="LDD72" s="54">
        <v>8627</v>
      </c>
      <c r="LDE72" s="54"/>
      <c r="LDF72" s="55">
        <v>1295.54</v>
      </c>
      <c r="LDG72" s="56">
        <v>7331.46</v>
      </c>
      <c r="LDH72" s="57"/>
      <c r="LDI72" s="52" t="s">
        <v>119</v>
      </c>
      <c r="LDJ72" s="53" t="s">
        <v>120</v>
      </c>
      <c r="LDK72" s="53" t="s">
        <v>121</v>
      </c>
      <c r="LDL72" s="54">
        <v>8627</v>
      </c>
      <c r="LDM72" s="54"/>
      <c r="LDN72" s="55">
        <v>1295.54</v>
      </c>
      <c r="LDO72" s="56">
        <v>7331.46</v>
      </c>
      <c r="LDP72" s="57"/>
      <c r="LDQ72" s="52" t="s">
        <v>119</v>
      </c>
      <c r="LDR72" s="53" t="s">
        <v>120</v>
      </c>
      <c r="LDS72" s="53" t="s">
        <v>121</v>
      </c>
      <c r="LDT72" s="54">
        <v>8627</v>
      </c>
      <c r="LDU72" s="54"/>
      <c r="LDV72" s="55">
        <v>1295.54</v>
      </c>
      <c r="LDW72" s="56">
        <v>7331.46</v>
      </c>
      <c r="LDX72" s="57"/>
      <c r="LDY72" s="52" t="s">
        <v>119</v>
      </c>
      <c r="LDZ72" s="53" t="s">
        <v>120</v>
      </c>
      <c r="LEA72" s="53" t="s">
        <v>121</v>
      </c>
      <c r="LEB72" s="54">
        <v>8627</v>
      </c>
      <c r="LEC72" s="54"/>
      <c r="LED72" s="55">
        <v>1295.54</v>
      </c>
      <c r="LEE72" s="56">
        <v>7331.46</v>
      </c>
      <c r="LEF72" s="57"/>
      <c r="LEG72" s="52" t="s">
        <v>119</v>
      </c>
      <c r="LEH72" s="53" t="s">
        <v>120</v>
      </c>
      <c r="LEI72" s="53" t="s">
        <v>121</v>
      </c>
      <c r="LEJ72" s="54">
        <v>8627</v>
      </c>
      <c r="LEK72" s="54"/>
      <c r="LEL72" s="55">
        <v>1295.54</v>
      </c>
      <c r="LEM72" s="56">
        <v>7331.46</v>
      </c>
      <c r="LEN72" s="57"/>
      <c r="LEO72" s="52" t="s">
        <v>119</v>
      </c>
      <c r="LEP72" s="53" t="s">
        <v>120</v>
      </c>
      <c r="LEQ72" s="53" t="s">
        <v>121</v>
      </c>
      <c r="LER72" s="54">
        <v>8627</v>
      </c>
      <c r="LES72" s="54"/>
      <c r="LET72" s="55">
        <v>1295.54</v>
      </c>
      <c r="LEU72" s="56">
        <v>7331.46</v>
      </c>
      <c r="LEV72" s="57"/>
      <c r="LEW72" s="52" t="s">
        <v>119</v>
      </c>
      <c r="LEX72" s="53" t="s">
        <v>120</v>
      </c>
      <c r="LEY72" s="53" t="s">
        <v>121</v>
      </c>
      <c r="LEZ72" s="54">
        <v>8627</v>
      </c>
      <c r="LFA72" s="54"/>
      <c r="LFB72" s="55">
        <v>1295.54</v>
      </c>
      <c r="LFC72" s="56">
        <v>7331.46</v>
      </c>
      <c r="LFD72" s="57"/>
      <c r="LFE72" s="52" t="s">
        <v>119</v>
      </c>
      <c r="LFF72" s="53" t="s">
        <v>120</v>
      </c>
      <c r="LFG72" s="53" t="s">
        <v>121</v>
      </c>
      <c r="LFH72" s="54">
        <v>8627</v>
      </c>
      <c r="LFI72" s="54"/>
      <c r="LFJ72" s="55">
        <v>1295.54</v>
      </c>
      <c r="LFK72" s="56">
        <v>7331.46</v>
      </c>
      <c r="LFL72" s="57"/>
      <c r="LFM72" s="52" t="s">
        <v>119</v>
      </c>
      <c r="LFN72" s="53" t="s">
        <v>120</v>
      </c>
      <c r="LFO72" s="53" t="s">
        <v>121</v>
      </c>
      <c r="LFP72" s="54">
        <v>8627</v>
      </c>
      <c r="LFQ72" s="54"/>
      <c r="LFR72" s="55">
        <v>1295.54</v>
      </c>
      <c r="LFS72" s="56">
        <v>7331.46</v>
      </c>
      <c r="LFT72" s="57"/>
      <c r="LFU72" s="52" t="s">
        <v>119</v>
      </c>
      <c r="LFV72" s="53" t="s">
        <v>120</v>
      </c>
      <c r="LFW72" s="53" t="s">
        <v>121</v>
      </c>
      <c r="LFX72" s="54">
        <v>8627</v>
      </c>
      <c r="LFY72" s="54"/>
      <c r="LFZ72" s="55">
        <v>1295.54</v>
      </c>
      <c r="LGA72" s="56">
        <v>7331.46</v>
      </c>
      <c r="LGB72" s="57"/>
      <c r="LGC72" s="52" t="s">
        <v>119</v>
      </c>
      <c r="LGD72" s="53" t="s">
        <v>120</v>
      </c>
      <c r="LGE72" s="53" t="s">
        <v>121</v>
      </c>
      <c r="LGF72" s="54">
        <v>8627</v>
      </c>
      <c r="LGG72" s="54"/>
      <c r="LGH72" s="55">
        <v>1295.54</v>
      </c>
      <c r="LGI72" s="56">
        <v>7331.46</v>
      </c>
      <c r="LGJ72" s="57"/>
      <c r="LGK72" s="52" t="s">
        <v>119</v>
      </c>
      <c r="LGL72" s="53" t="s">
        <v>120</v>
      </c>
      <c r="LGM72" s="53" t="s">
        <v>121</v>
      </c>
      <c r="LGN72" s="54">
        <v>8627</v>
      </c>
      <c r="LGO72" s="54"/>
      <c r="LGP72" s="55">
        <v>1295.54</v>
      </c>
      <c r="LGQ72" s="56">
        <v>7331.46</v>
      </c>
      <c r="LGR72" s="57"/>
      <c r="LGS72" s="52" t="s">
        <v>119</v>
      </c>
      <c r="LGT72" s="53" t="s">
        <v>120</v>
      </c>
      <c r="LGU72" s="53" t="s">
        <v>121</v>
      </c>
      <c r="LGV72" s="54">
        <v>8627</v>
      </c>
      <c r="LGW72" s="54"/>
      <c r="LGX72" s="55">
        <v>1295.54</v>
      </c>
      <c r="LGY72" s="56">
        <v>7331.46</v>
      </c>
      <c r="LGZ72" s="57"/>
      <c r="LHA72" s="52" t="s">
        <v>119</v>
      </c>
      <c r="LHB72" s="53" t="s">
        <v>120</v>
      </c>
      <c r="LHC72" s="53" t="s">
        <v>121</v>
      </c>
      <c r="LHD72" s="54">
        <v>8627</v>
      </c>
      <c r="LHE72" s="54"/>
      <c r="LHF72" s="55">
        <v>1295.54</v>
      </c>
      <c r="LHG72" s="56">
        <v>7331.46</v>
      </c>
      <c r="LHH72" s="57"/>
      <c r="LHI72" s="52" t="s">
        <v>119</v>
      </c>
      <c r="LHJ72" s="53" t="s">
        <v>120</v>
      </c>
      <c r="LHK72" s="53" t="s">
        <v>121</v>
      </c>
      <c r="LHL72" s="54">
        <v>8627</v>
      </c>
      <c r="LHM72" s="54"/>
      <c r="LHN72" s="55">
        <v>1295.54</v>
      </c>
      <c r="LHO72" s="56">
        <v>7331.46</v>
      </c>
      <c r="LHP72" s="57"/>
      <c r="LHQ72" s="52" t="s">
        <v>119</v>
      </c>
      <c r="LHR72" s="53" t="s">
        <v>120</v>
      </c>
      <c r="LHS72" s="53" t="s">
        <v>121</v>
      </c>
      <c r="LHT72" s="54">
        <v>8627</v>
      </c>
      <c r="LHU72" s="54"/>
      <c r="LHV72" s="55">
        <v>1295.54</v>
      </c>
      <c r="LHW72" s="56">
        <v>7331.46</v>
      </c>
      <c r="LHX72" s="57"/>
      <c r="LHY72" s="52" t="s">
        <v>119</v>
      </c>
      <c r="LHZ72" s="53" t="s">
        <v>120</v>
      </c>
      <c r="LIA72" s="53" t="s">
        <v>121</v>
      </c>
      <c r="LIB72" s="54">
        <v>8627</v>
      </c>
      <c r="LIC72" s="54"/>
      <c r="LID72" s="55">
        <v>1295.54</v>
      </c>
      <c r="LIE72" s="56">
        <v>7331.46</v>
      </c>
      <c r="LIF72" s="57"/>
      <c r="LIG72" s="52" t="s">
        <v>119</v>
      </c>
      <c r="LIH72" s="53" t="s">
        <v>120</v>
      </c>
      <c r="LII72" s="53" t="s">
        <v>121</v>
      </c>
      <c r="LIJ72" s="54">
        <v>8627</v>
      </c>
      <c r="LIK72" s="54"/>
      <c r="LIL72" s="55">
        <v>1295.54</v>
      </c>
      <c r="LIM72" s="56">
        <v>7331.46</v>
      </c>
      <c r="LIN72" s="57"/>
      <c r="LIO72" s="52" t="s">
        <v>119</v>
      </c>
      <c r="LIP72" s="53" t="s">
        <v>120</v>
      </c>
      <c r="LIQ72" s="53" t="s">
        <v>121</v>
      </c>
      <c r="LIR72" s="54">
        <v>8627</v>
      </c>
      <c r="LIS72" s="54"/>
      <c r="LIT72" s="55">
        <v>1295.54</v>
      </c>
      <c r="LIU72" s="56">
        <v>7331.46</v>
      </c>
      <c r="LIV72" s="57"/>
      <c r="LIW72" s="52" t="s">
        <v>119</v>
      </c>
      <c r="LIX72" s="53" t="s">
        <v>120</v>
      </c>
      <c r="LIY72" s="53" t="s">
        <v>121</v>
      </c>
      <c r="LIZ72" s="54">
        <v>8627</v>
      </c>
      <c r="LJA72" s="54"/>
      <c r="LJB72" s="55">
        <v>1295.54</v>
      </c>
      <c r="LJC72" s="56">
        <v>7331.46</v>
      </c>
      <c r="LJD72" s="57"/>
      <c r="LJE72" s="52" t="s">
        <v>119</v>
      </c>
      <c r="LJF72" s="53" t="s">
        <v>120</v>
      </c>
      <c r="LJG72" s="53" t="s">
        <v>121</v>
      </c>
      <c r="LJH72" s="54">
        <v>8627</v>
      </c>
      <c r="LJI72" s="54"/>
      <c r="LJJ72" s="55">
        <v>1295.54</v>
      </c>
      <c r="LJK72" s="56">
        <v>7331.46</v>
      </c>
      <c r="LJL72" s="57"/>
      <c r="LJM72" s="52" t="s">
        <v>119</v>
      </c>
      <c r="LJN72" s="53" t="s">
        <v>120</v>
      </c>
      <c r="LJO72" s="53" t="s">
        <v>121</v>
      </c>
      <c r="LJP72" s="54">
        <v>8627</v>
      </c>
      <c r="LJQ72" s="54"/>
      <c r="LJR72" s="55">
        <v>1295.54</v>
      </c>
      <c r="LJS72" s="56">
        <v>7331.46</v>
      </c>
      <c r="LJT72" s="57"/>
      <c r="LJU72" s="52" t="s">
        <v>119</v>
      </c>
      <c r="LJV72" s="53" t="s">
        <v>120</v>
      </c>
      <c r="LJW72" s="53" t="s">
        <v>121</v>
      </c>
      <c r="LJX72" s="54">
        <v>8627</v>
      </c>
      <c r="LJY72" s="54"/>
      <c r="LJZ72" s="55">
        <v>1295.54</v>
      </c>
      <c r="LKA72" s="56">
        <v>7331.46</v>
      </c>
      <c r="LKB72" s="57"/>
      <c r="LKC72" s="52" t="s">
        <v>119</v>
      </c>
      <c r="LKD72" s="53" t="s">
        <v>120</v>
      </c>
      <c r="LKE72" s="53" t="s">
        <v>121</v>
      </c>
      <c r="LKF72" s="54">
        <v>8627</v>
      </c>
      <c r="LKG72" s="54"/>
      <c r="LKH72" s="55">
        <v>1295.54</v>
      </c>
      <c r="LKI72" s="56">
        <v>7331.46</v>
      </c>
      <c r="LKJ72" s="57"/>
      <c r="LKK72" s="52" t="s">
        <v>119</v>
      </c>
      <c r="LKL72" s="53" t="s">
        <v>120</v>
      </c>
      <c r="LKM72" s="53" t="s">
        <v>121</v>
      </c>
      <c r="LKN72" s="54">
        <v>8627</v>
      </c>
      <c r="LKO72" s="54"/>
      <c r="LKP72" s="55">
        <v>1295.54</v>
      </c>
      <c r="LKQ72" s="56">
        <v>7331.46</v>
      </c>
      <c r="LKR72" s="57"/>
      <c r="LKS72" s="52" t="s">
        <v>119</v>
      </c>
      <c r="LKT72" s="53" t="s">
        <v>120</v>
      </c>
      <c r="LKU72" s="53" t="s">
        <v>121</v>
      </c>
      <c r="LKV72" s="54">
        <v>8627</v>
      </c>
      <c r="LKW72" s="54"/>
      <c r="LKX72" s="55">
        <v>1295.54</v>
      </c>
      <c r="LKY72" s="56">
        <v>7331.46</v>
      </c>
      <c r="LKZ72" s="57"/>
      <c r="LLA72" s="52" t="s">
        <v>119</v>
      </c>
      <c r="LLB72" s="53" t="s">
        <v>120</v>
      </c>
      <c r="LLC72" s="53" t="s">
        <v>121</v>
      </c>
      <c r="LLD72" s="54">
        <v>8627</v>
      </c>
      <c r="LLE72" s="54"/>
      <c r="LLF72" s="55">
        <v>1295.54</v>
      </c>
      <c r="LLG72" s="56">
        <v>7331.46</v>
      </c>
      <c r="LLH72" s="57"/>
      <c r="LLI72" s="52" t="s">
        <v>119</v>
      </c>
      <c r="LLJ72" s="53" t="s">
        <v>120</v>
      </c>
      <c r="LLK72" s="53" t="s">
        <v>121</v>
      </c>
      <c r="LLL72" s="54">
        <v>8627</v>
      </c>
      <c r="LLM72" s="54"/>
      <c r="LLN72" s="55">
        <v>1295.54</v>
      </c>
      <c r="LLO72" s="56">
        <v>7331.46</v>
      </c>
      <c r="LLP72" s="57"/>
      <c r="LLQ72" s="52" t="s">
        <v>119</v>
      </c>
      <c r="LLR72" s="53" t="s">
        <v>120</v>
      </c>
      <c r="LLS72" s="53" t="s">
        <v>121</v>
      </c>
      <c r="LLT72" s="54">
        <v>8627</v>
      </c>
      <c r="LLU72" s="54"/>
      <c r="LLV72" s="55">
        <v>1295.54</v>
      </c>
      <c r="LLW72" s="56">
        <v>7331.46</v>
      </c>
      <c r="LLX72" s="57"/>
      <c r="LLY72" s="52" t="s">
        <v>119</v>
      </c>
      <c r="LLZ72" s="53" t="s">
        <v>120</v>
      </c>
      <c r="LMA72" s="53" t="s">
        <v>121</v>
      </c>
      <c r="LMB72" s="54">
        <v>8627</v>
      </c>
      <c r="LMC72" s="54"/>
      <c r="LMD72" s="55">
        <v>1295.54</v>
      </c>
      <c r="LME72" s="56">
        <v>7331.46</v>
      </c>
      <c r="LMF72" s="57"/>
      <c r="LMG72" s="52" t="s">
        <v>119</v>
      </c>
      <c r="LMH72" s="53" t="s">
        <v>120</v>
      </c>
      <c r="LMI72" s="53" t="s">
        <v>121</v>
      </c>
      <c r="LMJ72" s="54">
        <v>8627</v>
      </c>
      <c r="LMK72" s="54"/>
      <c r="LML72" s="55">
        <v>1295.54</v>
      </c>
      <c r="LMM72" s="56">
        <v>7331.46</v>
      </c>
      <c r="LMN72" s="57"/>
      <c r="LMO72" s="52" t="s">
        <v>119</v>
      </c>
      <c r="LMP72" s="53" t="s">
        <v>120</v>
      </c>
      <c r="LMQ72" s="53" t="s">
        <v>121</v>
      </c>
      <c r="LMR72" s="54">
        <v>8627</v>
      </c>
      <c r="LMS72" s="54"/>
      <c r="LMT72" s="55">
        <v>1295.54</v>
      </c>
      <c r="LMU72" s="56">
        <v>7331.46</v>
      </c>
      <c r="LMV72" s="57"/>
      <c r="LMW72" s="52" t="s">
        <v>119</v>
      </c>
      <c r="LMX72" s="53" t="s">
        <v>120</v>
      </c>
      <c r="LMY72" s="53" t="s">
        <v>121</v>
      </c>
      <c r="LMZ72" s="54">
        <v>8627</v>
      </c>
      <c r="LNA72" s="54"/>
      <c r="LNB72" s="55">
        <v>1295.54</v>
      </c>
      <c r="LNC72" s="56">
        <v>7331.46</v>
      </c>
      <c r="LND72" s="57"/>
      <c r="LNE72" s="52" t="s">
        <v>119</v>
      </c>
      <c r="LNF72" s="53" t="s">
        <v>120</v>
      </c>
      <c r="LNG72" s="53" t="s">
        <v>121</v>
      </c>
      <c r="LNH72" s="54">
        <v>8627</v>
      </c>
      <c r="LNI72" s="54"/>
      <c r="LNJ72" s="55">
        <v>1295.54</v>
      </c>
      <c r="LNK72" s="56">
        <v>7331.46</v>
      </c>
      <c r="LNL72" s="57"/>
      <c r="LNM72" s="52" t="s">
        <v>119</v>
      </c>
      <c r="LNN72" s="53" t="s">
        <v>120</v>
      </c>
      <c r="LNO72" s="53" t="s">
        <v>121</v>
      </c>
      <c r="LNP72" s="54">
        <v>8627</v>
      </c>
      <c r="LNQ72" s="54"/>
      <c r="LNR72" s="55">
        <v>1295.54</v>
      </c>
      <c r="LNS72" s="56">
        <v>7331.46</v>
      </c>
      <c r="LNT72" s="57"/>
      <c r="LNU72" s="52" t="s">
        <v>119</v>
      </c>
      <c r="LNV72" s="53" t="s">
        <v>120</v>
      </c>
      <c r="LNW72" s="53" t="s">
        <v>121</v>
      </c>
      <c r="LNX72" s="54">
        <v>8627</v>
      </c>
      <c r="LNY72" s="54"/>
      <c r="LNZ72" s="55">
        <v>1295.54</v>
      </c>
      <c r="LOA72" s="56">
        <v>7331.46</v>
      </c>
      <c r="LOB72" s="57"/>
      <c r="LOC72" s="52" t="s">
        <v>119</v>
      </c>
      <c r="LOD72" s="53" t="s">
        <v>120</v>
      </c>
      <c r="LOE72" s="53" t="s">
        <v>121</v>
      </c>
      <c r="LOF72" s="54">
        <v>8627</v>
      </c>
      <c r="LOG72" s="54"/>
      <c r="LOH72" s="55">
        <v>1295.54</v>
      </c>
      <c r="LOI72" s="56">
        <v>7331.46</v>
      </c>
      <c r="LOJ72" s="57"/>
      <c r="LOK72" s="52" t="s">
        <v>119</v>
      </c>
      <c r="LOL72" s="53" t="s">
        <v>120</v>
      </c>
      <c r="LOM72" s="53" t="s">
        <v>121</v>
      </c>
      <c r="LON72" s="54">
        <v>8627</v>
      </c>
      <c r="LOO72" s="54"/>
      <c r="LOP72" s="55">
        <v>1295.54</v>
      </c>
      <c r="LOQ72" s="56">
        <v>7331.46</v>
      </c>
      <c r="LOR72" s="57"/>
      <c r="LOS72" s="52" t="s">
        <v>119</v>
      </c>
      <c r="LOT72" s="53" t="s">
        <v>120</v>
      </c>
      <c r="LOU72" s="53" t="s">
        <v>121</v>
      </c>
      <c r="LOV72" s="54">
        <v>8627</v>
      </c>
      <c r="LOW72" s="54"/>
      <c r="LOX72" s="55">
        <v>1295.54</v>
      </c>
      <c r="LOY72" s="56">
        <v>7331.46</v>
      </c>
      <c r="LOZ72" s="57"/>
      <c r="LPA72" s="52" t="s">
        <v>119</v>
      </c>
      <c r="LPB72" s="53" t="s">
        <v>120</v>
      </c>
      <c r="LPC72" s="53" t="s">
        <v>121</v>
      </c>
      <c r="LPD72" s="54">
        <v>8627</v>
      </c>
      <c r="LPE72" s="54"/>
      <c r="LPF72" s="55">
        <v>1295.54</v>
      </c>
      <c r="LPG72" s="56">
        <v>7331.46</v>
      </c>
      <c r="LPH72" s="57"/>
      <c r="LPI72" s="52" t="s">
        <v>119</v>
      </c>
      <c r="LPJ72" s="53" t="s">
        <v>120</v>
      </c>
      <c r="LPK72" s="53" t="s">
        <v>121</v>
      </c>
      <c r="LPL72" s="54">
        <v>8627</v>
      </c>
      <c r="LPM72" s="54"/>
      <c r="LPN72" s="55">
        <v>1295.54</v>
      </c>
      <c r="LPO72" s="56">
        <v>7331.46</v>
      </c>
      <c r="LPP72" s="57"/>
      <c r="LPQ72" s="52" t="s">
        <v>119</v>
      </c>
      <c r="LPR72" s="53" t="s">
        <v>120</v>
      </c>
      <c r="LPS72" s="53" t="s">
        <v>121</v>
      </c>
      <c r="LPT72" s="54">
        <v>8627</v>
      </c>
      <c r="LPU72" s="54"/>
      <c r="LPV72" s="55">
        <v>1295.54</v>
      </c>
      <c r="LPW72" s="56">
        <v>7331.46</v>
      </c>
      <c r="LPX72" s="57"/>
      <c r="LPY72" s="52" t="s">
        <v>119</v>
      </c>
      <c r="LPZ72" s="53" t="s">
        <v>120</v>
      </c>
      <c r="LQA72" s="53" t="s">
        <v>121</v>
      </c>
      <c r="LQB72" s="54">
        <v>8627</v>
      </c>
      <c r="LQC72" s="54"/>
      <c r="LQD72" s="55">
        <v>1295.54</v>
      </c>
      <c r="LQE72" s="56">
        <v>7331.46</v>
      </c>
      <c r="LQF72" s="57"/>
      <c r="LQG72" s="52" t="s">
        <v>119</v>
      </c>
      <c r="LQH72" s="53" t="s">
        <v>120</v>
      </c>
      <c r="LQI72" s="53" t="s">
        <v>121</v>
      </c>
      <c r="LQJ72" s="54">
        <v>8627</v>
      </c>
      <c r="LQK72" s="54"/>
      <c r="LQL72" s="55">
        <v>1295.54</v>
      </c>
      <c r="LQM72" s="56">
        <v>7331.46</v>
      </c>
      <c r="LQN72" s="57"/>
      <c r="LQO72" s="52" t="s">
        <v>119</v>
      </c>
      <c r="LQP72" s="53" t="s">
        <v>120</v>
      </c>
      <c r="LQQ72" s="53" t="s">
        <v>121</v>
      </c>
      <c r="LQR72" s="54">
        <v>8627</v>
      </c>
      <c r="LQS72" s="54"/>
      <c r="LQT72" s="55">
        <v>1295.54</v>
      </c>
      <c r="LQU72" s="56">
        <v>7331.46</v>
      </c>
      <c r="LQV72" s="57"/>
      <c r="LQW72" s="52" t="s">
        <v>119</v>
      </c>
      <c r="LQX72" s="53" t="s">
        <v>120</v>
      </c>
      <c r="LQY72" s="53" t="s">
        <v>121</v>
      </c>
      <c r="LQZ72" s="54">
        <v>8627</v>
      </c>
      <c r="LRA72" s="54"/>
      <c r="LRB72" s="55">
        <v>1295.54</v>
      </c>
      <c r="LRC72" s="56">
        <v>7331.46</v>
      </c>
      <c r="LRD72" s="57"/>
      <c r="LRE72" s="52" t="s">
        <v>119</v>
      </c>
      <c r="LRF72" s="53" t="s">
        <v>120</v>
      </c>
      <c r="LRG72" s="53" t="s">
        <v>121</v>
      </c>
      <c r="LRH72" s="54">
        <v>8627</v>
      </c>
      <c r="LRI72" s="54"/>
      <c r="LRJ72" s="55">
        <v>1295.54</v>
      </c>
      <c r="LRK72" s="56">
        <v>7331.46</v>
      </c>
      <c r="LRL72" s="57"/>
      <c r="LRM72" s="52" t="s">
        <v>119</v>
      </c>
      <c r="LRN72" s="53" t="s">
        <v>120</v>
      </c>
      <c r="LRO72" s="53" t="s">
        <v>121</v>
      </c>
      <c r="LRP72" s="54">
        <v>8627</v>
      </c>
      <c r="LRQ72" s="54"/>
      <c r="LRR72" s="55">
        <v>1295.54</v>
      </c>
      <c r="LRS72" s="56">
        <v>7331.46</v>
      </c>
      <c r="LRT72" s="57"/>
      <c r="LRU72" s="52" t="s">
        <v>119</v>
      </c>
      <c r="LRV72" s="53" t="s">
        <v>120</v>
      </c>
      <c r="LRW72" s="53" t="s">
        <v>121</v>
      </c>
      <c r="LRX72" s="54">
        <v>8627</v>
      </c>
      <c r="LRY72" s="54"/>
      <c r="LRZ72" s="55">
        <v>1295.54</v>
      </c>
      <c r="LSA72" s="56">
        <v>7331.46</v>
      </c>
      <c r="LSB72" s="57"/>
      <c r="LSC72" s="52" t="s">
        <v>119</v>
      </c>
      <c r="LSD72" s="53" t="s">
        <v>120</v>
      </c>
      <c r="LSE72" s="53" t="s">
        <v>121</v>
      </c>
      <c r="LSF72" s="54">
        <v>8627</v>
      </c>
      <c r="LSG72" s="54"/>
      <c r="LSH72" s="55">
        <v>1295.54</v>
      </c>
      <c r="LSI72" s="56">
        <v>7331.46</v>
      </c>
      <c r="LSJ72" s="57"/>
      <c r="LSK72" s="52" t="s">
        <v>119</v>
      </c>
      <c r="LSL72" s="53" t="s">
        <v>120</v>
      </c>
      <c r="LSM72" s="53" t="s">
        <v>121</v>
      </c>
      <c r="LSN72" s="54">
        <v>8627</v>
      </c>
      <c r="LSO72" s="54"/>
      <c r="LSP72" s="55">
        <v>1295.54</v>
      </c>
      <c r="LSQ72" s="56">
        <v>7331.46</v>
      </c>
      <c r="LSR72" s="57"/>
      <c r="LSS72" s="52" t="s">
        <v>119</v>
      </c>
      <c r="LST72" s="53" t="s">
        <v>120</v>
      </c>
      <c r="LSU72" s="53" t="s">
        <v>121</v>
      </c>
      <c r="LSV72" s="54">
        <v>8627</v>
      </c>
      <c r="LSW72" s="54"/>
      <c r="LSX72" s="55">
        <v>1295.54</v>
      </c>
      <c r="LSY72" s="56">
        <v>7331.46</v>
      </c>
      <c r="LSZ72" s="57"/>
      <c r="LTA72" s="52" t="s">
        <v>119</v>
      </c>
      <c r="LTB72" s="53" t="s">
        <v>120</v>
      </c>
      <c r="LTC72" s="53" t="s">
        <v>121</v>
      </c>
      <c r="LTD72" s="54">
        <v>8627</v>
      </c>
      <c r="LTE72" s="54"/>
      <c r="LTF72" s="55">
        <v>1295.54</v>
      </c>
      <c r="LTG72" s="56">
        <v>7331.46</v>
      </c>
      <c r="LTH72" s="57"/>
      <c r="LTI72" s="52" t="s">
        <v>119</v>
      </c>
      <c r="LTJ72" s="53" t="s">
        <v>120</v>
      </c>
      <c r="LTK72" s="53" t="s">
        <v>121</v>
      </c>
      <c r="LTL72" s="54">
        <v>8627</v>
      </c>
      <c r="LTM72" s="54"/>
      <c r="LTN72" s="55">
        <v>1295.54</v>
      </c>
      <c r="LTO72" s="56">
        <v>7331.46</v>
      </c>
      <c r="LTP72" s="57"/>
      <c r="LTQ72" s="52" t="s">
        <v>119</v>
      </c>
      <c r="LTR72" s="53" t="s">
        <v>120</v>
      </c>
      <c r="LTS72" s="53" t="s">
        <v>121</v>
      </c>
      <c r="LTT72" s="54">
        <v>8627</v>
      </c>
      <c r="LTU72" s="54"/>
      <c r="LTV72" s="55">
        <v>1295.54</v>
      </c>
      <c r="LTW72" s="56">
        <v>7331.46</v>
      </c>
      <c r="LTX72" s="57"/>
      <c r="LTY72" s="52" t="s">
        <v>119</v>
      </c>
      <c r="LTZ72" s="53" t="s">
        <v>120</v>
      </c>
      <c r="LUA72" s="53" t="s">
        <v>121</v>
      </c>
      <c r="LUB72" s="54">
        <v>8627</v>
      </c>
      <c r="LUC72" s="54"/>
      <c r="LUD72" s="55">
        <v>1295.54</v>
      </c>
      <c r="LUE72" s="56">
        <v>7331.46</v>
      </c>
      <c r="LUF72" s="57"/>
      <c r="LUG72" s="52" t="s">
        <v>119</v>
      </c>
      <c r="LUH72" s="53" t="s">
        <v>120</v>
      </c>
      <c r="LUI72" s="53" t="s">
        <v>121</v>
      </c>
      <c r="LUJ72" s="54">
        <v>8627</v>
      </c>
      <c r="LUK72" s="54"/>
      <c r="LUL72" s="55">
        <v>1295.54</v>
      </c>
      <c r="LUM72" s="56">
        <v>7331.46</v>
      </c>
      <c r="LUN72" s="57"/>
      <c r="LUO72" s="52" t="s">
        <v>119</v>
      </c>
      <c r="LUP72" s="53" t="s">
        <v>120</v>
      </c>
      <c r="LUQ72" s="53" t="s">
        <v>121</v>
      </c>
      <c r="LUR72" s="54">
        <v>8627</v>
      </c>
      <c r="LUS72" s="54"/>
      <c r="LUT72" s="55">
        <v>1295.54</v>
      </c>
      <c r="LUU72" s="56">
        <v>7331.46</v>
      </c>
      <c r="LUV72" s="57"/>
      <c r="LUW72" s="52" t="s">
        <v>119</v>
      </c>
      <c r="LUX72" s="53" t="s">
        <v>120</v>
      </c>
      <c r="LUY72" s="53" t="s">
        <v>121</v>
      </c>
      <c r="LUZ72" s="54">
        <v>8627</v>
      </c>
      <c r="LVA72" s="54"/>
      <c r="LVB72" s="55">
        <v>1295.54</v>
      </c>
      <c r="LVC72" s="56">
        <v>7331.46</v>
      </c>
      <c r="LVD72" s="57"/>
      <c r="LVE72" s="52" t="s">
        <v>119</v>
      </c>
      <c r="LVF72" s="53" t="s">
        <v>120</v>
      </c>
      <c r="LVG72" s="53" t="s">
        <v>121</v>
      </c>
      <c r="LVH72" s="54">
        <v>8627</v>
      </c>
      <c r="LVI72" s="54"/>
      <c r="LVJ72" s="55">
        <v>1295.54</v>
      </c>
      <c r="LVK72" s="56">
        <v>7331.46</v>
      </c>
      <c r="LVL72" s="57"/>
      <c r="LVM72" s="52" t="s">
        <v>119</v>
      </c>
      <c r="LVN72" s="53" t="s">
        <v>120</v>
      </c>
      <c r="LVO72" s="53" t="s">
        <v>121</v>
      </c>
      <c r="LVP72" s="54">
        <v>8627</v>
      </c>
      <c r="LVQ72" s="54"/>
      <c r="LVR72" s="55">
        <v>1295.54</v>
      </c>
      <c r="LVS72" s="56">
        <v>7331.46</v>
      </c>
      <c r="LVT72" s="57"/>
      <c r="LVU72" s="52" t="s">
        <v>119</v>
      </c>
      <c r="LVV72" s="53" t="s">
        <v>120</v>
      </c>
      <c r="LVW72" s="53" t="s">
        <v>121</v>
      </c>
      <c r="LVX72" s="54">
        <v>8627</v>
      </c>
      <c r="LVY72" s="54"/>
      <c r="LVZ72" s="55">
        <v>1295.54</v>
      </c>
      <c r="LWA72" s="56">
        <v>7331.46</v>
      </c>
      <c r="LWB72" s="57"/>
      <c r="LWC72" s="52" t="s">
        <v>119</v>
      </c>
      <c r="LWD72" s="53" t="s">
        <v>120</v>
      </c>
      <c r="LWE72" s="53" t="s">
        <v>121</v>
      </c>
      <c r="LWF72" s="54">
        <v>8627</v>
      </c>
      <c r="LWG72" s="54"/>
      <c r="LWH72" s="55">
        <v>1295.54</v>
      </c>
      <c r="LWI72" s="56">
        <v>7331.46</v>
      </c>
      <c r="LWJ72" s="57"/>
      <c r="LWK72" s="52" t="s">
        <v>119</v>
      </c>
      <c r="LWL72" s="53" t="s">
        <v>120</v>
      </c>
      <c r="LWM72" s="53" t="s">
        <v>121</v>
      </c>
      <c r="LWN72" s="54">
        <v>8627</v>
      </c>
      <c r="LWO72" s="54"/>
      <c r="LWP72" s="55">
        <v>1295.54</v>
      </c>
      <c r="LWQ72" s="56">
        <v>7331.46</v>
      </c>
      <c r="LWR72" s="57"/>
      <c r="LWS72" s="52" t="s">
        <v>119</v>
      </c>
      <c r="LWT72" s="53" t="s">
        <v>120</v>
      </c>
      <c r="LWU72" s="53" t="s">
        <v>121</v>
      </c>
      <c r="LWV72" s="54">
        <v>8627</v>
      </c>
      <c r="LWW72" s="54"/>
      <c r="LWX72" s="55">
        <v>1295.54</v>
      </c>
      <c r="LWY72" s="56">
        <v>7331.46</v>
      </c>
      <c r="LWZ72" s="57"/>
      <c r="LXA72" s="52" t="s">
        <v>119</v>
      </c>
      <c r="LXB72" s="53" t="s">
        <v>120</v>
      </c>
      <c r="LXC72" s="53" t="s">
        <v>121</v>
      </c>
      <c r="LXD72" s="54">
        <v>8627</v>
      </c>
      <c r="LXE72" s="54"/>
      <c r="LXF72" s="55">
        <v>1295.54</v>
      </c>
      <c r="LXG72" s="56">
        <v>7331.46</v>
      </c>
      <c r="LXH72" s="57"/>
      <c r="LXI72" s="52" t="s">
        <v>119</v>
      </c>
      <c r="LXJ72" s="53" t="s">
        <v>120</v>
      </c>
      <c r="LXK72" s="53" t="s">
        <v>121</v>
      </c>
      <c r="LXL72" s="54">
        <v>8627</v>
      </c>
      <c r="LXM72" s="54"/>
      <c r="LXN72" s="55">
        <v>1295.54</v>
      </c>
      <c r="LXO72" s="56">
        <v>7331.46</v>
      </c>
      <c r="LXP72" s="57"/>
      <c r="LXQ72" s="52" t="s">
        <v>119</v>
      </c>
      <c r="LXR72" s="53" t="s">
        <v>120</v>
      </c>
      <c r="LXS72" s="53" t="s">
        <v>121</v>
      </c>
      <c r="LXT72" s="54">
        <v>8627</v>
      </c>
      <c r="LXU72" s="54"/>
      <c r="LXV72" s="55">
        <v>1295.54</v>
      </c>
      <c r="LXW72" s="56">
        <v>7331.46</v>
      </c>
      <c r="LXX72" s="57"/>
      <c r="LXY72" s="52" t="s">
        <v>119</v>
      </c>
      <c r="LXZ72" s="53" t="s">
        <v>120</v>
      </c>
      <c r="LYA72" s="53" t="s">
        <v>121</v>
      </c>
      <c r="LYB72" s="54">
        <v>8627</v>
      </c>
      <c r="LYC72" s="54"/>
      <c r="LYD72" s="55">
        <v>1295.54</v>
      </c>
      <c r="LYE72" s="56">
        <v>7331.46</v>
      </c>
      <c r="LYF72" s="57"/>
      <c r="LYG72" s="52" t="s">
        <v>119</v>
      </c>
      <c r="LYH72" s="53" t="s">
        <v>120</v>
      </c>
      <c r="LYI72" s="53" t="s">
        <v>121</v>
      </c>
      <c r="LYJ72" s="54">
        <v>8627</v>
      </c>
      <c r="LYK72" s="54"/>
      <c r="LYL72" s="55">
        <v>1295.54</v>
      </c>
      <c r="LYM72" s="56">
        <v>7331.46</v>
      </c>
      <c r="LYN72" s="57"/>
      <c r="LYO72" s="52" t="s">
        <v>119</v>
      </c>
      <c r="LYP72" s="53" t="s">
        <v>120</v>
      </c>
      <c r="LYQ72" s="53" t="s">
        <v>121</v>
      </c>
      <c r="LYR72" s="54">
        <v>8627</v>
      </c>
      <c r="LYS72" s="54"/>
      <c r="LYT72" s="55">
        <v>1295.54</v>
      </c>
      <c r="LYU72" s="56">
        <v>7331.46</v>
      </c>
      <c r="LYV72" s="57"/>
      <c r="LYW72" s="52" t="s">
        <v>119</v>
      </c>
      <c r="LYX72" s="53" t="s">
        <v>120</v>
      </c>
      <c r="LYY72" s="53" t="s">
        <v>121</v>
      </c>
      <c r="LYZ72" s="54">
        <v>8627</v>
      </c>
      <c r="LZA72" s="54"/>
      <c r="LZB72" s="55">
        <v>1295.54</v>
      </c>
      <c r="LZC72" s="56">
        <v>7331.46</v>
      </c>
      <c r="LZD72" s="57"/>
      <c r="LZE72" s="52" t="s">
        <v>119</v>
      </c>
      <c r="LZF72" s="53" t="s">
        <v>120</v>
      </c>
      <c r="LZG72" s="53" t="s">
        <v>121</v>
      </c>
      <c r="LZH72" s="54">
        <v>8627</v>
      </c>
      <c r="LZI72" s="54"/>
      <c r="LZJ72" s="55">
        <v>1295.54</v>
      </c>
      <c r="LZK72" s="56">
        <v>7331.46</v>
      </c>
      <c r="LZL72" s="57"/>
      <c r="LZM72" s="52" t="s">
        <v>119</v>
      </c>
      <c r="LZN72" s="53" t="s">
        <v>120</v>
      </c>
      <c r="LZO72" s="53" t="s">
        <v>121</v>
      </c>
      <c r="LZP72" s="54">
        <v>8627</v>
      </c>
      <c r="LZQ72" s="54"/>
      <c r="LZR72" s="55">
        <v>1295.54</v>
      </c>
      <c r="LZS72" s="56">
        <v>7331.46</v>
      </c>
      <c r="LZT72" s="57"/>
      <c r="LZU72" s="52" t="s">
        <v>119</v>
      </c>
      <c r="LZV72" s="53" t="s">
        <v>120</v>
      </c>
      <c r="LZW72" s="53" t="s">
        <v>121</v>
      </c>
      <c r="LZX72" s="54">
        <v>8627</v>
      </c>
      <c r="LZY72" s="54"/>
      <c r="LZZ72" s="55">
        <v>1295.54</v>
      </c>
      <c r="MAA72" s="56">
        <v>7331.46</v>
      </c>
      <c r="MAB72" s="57"/>
      <c r="MAC72" s="52" t="s">
        <v>119</v>
      </c>
      <c r="MAD72" s="53" t="s">
        <v>120</v>
      </c>
      <c r="MAE72" s="53" t="s">
        <v>121</v>
      </c>
      <c r="MAF72" s="54">
        <v>8627</v>
      </c>
      <c r="MAG72" s="54"/>
      <c r="MAH72" s="55">
        <v>1295.54</v>
      </c>
      <c r="MAI72" s="56">
        <v>7331.46</v>
      </c>
      <c r="MAJ72" s="57"/>
      <c r="MAK72" s="52" t="s">
        <v>119</v>
      </c>
      <c r="MAL72" s="53" t="s">
        <v>120</v>
      </c>
      <c r="MAM72" s="53" t="s">
        <v>121</v>
      </c>
      <c r="MAN72" s="54">
        <v>8627</v>
      </c>
      <c r="MAO72" s="54"/>
      <c r="MAP72" s="55">
        <v>1295.54</v>
      </c>
      <c r="MAQ72" s="56">
        <v>7331.46</v>
      </c>
      <c r="MAR72" s="57"/>
      <c r="MAS72" s="52" t="s">
        <v>119</v>
      </c>
      <c r="MAT72" s="53" t="s">
        <v>120</v>
      </c>
      <c r="MAU72" s="53" t="s">
        <v>121</v>
      </c>
      <c r="MAV72" s="54">
        <v>8627</v>
      </c>
      <c r="MAW72" s="54"/>
      <c r="MAX72" s="55">
        <v>1295.54</v>
      </c>
      <c r="MAY72" s="56">
        <v>7331.46</v>
      </c>
      <c r="MAZ72" s="57"/>
      <c r="MBA72" s="52" t="s">
        <v>119</v>
      </c>
      <c r="MBB72" s="53" t="s">
        <v>120</v>
      </c>
      <c r="MBC72" s="53" t="s">
        <v>121</v>
      </c>
      <c r="MBD72" s="54">
        <v>8627</v>
      </c>
      <c r="MBE72" s="54"/>
      <c r="MBF72" s="55">
        <v>1295.54</v>
      </c>
      <c r="MBG72" s="56">
        <v>7331.46</v>
      </c>
      <c r="MBH72" s="57"/>
      <c r="MBI72" s="52" t="s">
        <v>119</v>
      </c>
      <c r="MBJ72" s="53" t="s">
        <v>120</v>
      </c>
      <c r="MBK72" s="53" t="s">
        <v>121</v>
      </c>
      <c r="MBL72" s="54">
        <v>8627</v>
      </c>
      <c r="MBM72" s="54"/>
      <c r="MBN72" s="55">
        <v>1295.54</v>
      </c>
      <c r="MBO72" s="56">
        <v>7331.46</v>
      </c>
      <c r="MBP72" s="57"/>
      <c r="MBQ72" s="52" t="s">
        <v>119</v>
      </c>
      <c r="MBR72" s="53" t="s">
        <v>120</v>
      </c>
      <c r="MBS72" s="53" t="s">
        <v>121</v>
      </c>
      <c r="MBT72" s="54">
        <v>8627</v>
      </c>
      <c r="MBU72" s="54"/>
      <c r="MBV72" s="55">
        <v>1295.54</v>
      </c>
      <c r="MBW72" s="56">
        <v>7331.46</v>
      </c>
      <c r="MBX72" s="57"/>
      <c r="MBY72" s="52" t="s">
        <v>119</v>
      </c>
      <c r="MBZ72" s="53" t="s">
        <v>120</v>
      </c>
      <c r="MCA72" s="53" t="s">
        <v>121</v>
      </c>
      <c r="MCB72" s="54">
        <v>8627</v>
      </c>
      <c r="MCC72" s="54"/>
      <c r="MCD72" s="55">
        <v>1295.54</v>
      </c>
      <c r="MCE72" s="56">
        <v>7331.46</v>
      </c>
      <c r="MCF72" s="57"/>
      <c r="MCG72" s="52" t="s">
        <v>119</v>
      </c>
      <c r="MCH72" s="53" t="s">
        <v>120</v>
      </c>
      <c r="MCI72" s="53" t="s">
        <v>121</v>
      </c>
      <c r="MCJ72" s="54">
        <v>8627</v>
      </c>
      <c r="MCK72" s="54"/>
      <c r="MCL72" s="55">
        <v>1295.54</v>
      </c>
      <c r="MCM72" s="56">
        <v>7331.46</v>
      </c>
      <c r="MCN72" s="57"/>
      <c r="MCO72" s="52" t="s">
        <v>119</v>
      </c>
      <c r="MCP72" s="53" t="s">
        <v>120</v>
      </c>
      <c r="MCQ72" s="53" t="s">
        <v>121</v>
      </c>
      <c r="MCR72" s="54">
        <v>8627</v>
      </c>
      <c r="MCS72" s="54"/>
      <c r="MCT72" s="55">
        <v>1295.54</v>
      </c>
      <c r="MCU72" s="56">
        <v>7331.46</v>
      </c>
      <c r="MCV72" s="57"/>
      <c r="MCW72" s="52" t="s">
        <v>119</v>
      </c>
      <c r="MCX72" s="53" t="s">
        <v>120</v>
      </c>
      <c r="MCY72" s="53" t="s">
        <v>121</v>
      </c>
      <c r="MCZ72" s="54">
        <v>8627</v>
      </c>
      <c r="MDA72" s="54"/>
      <c r="MDB72" s="55">
        <v>1295.54</v>
      </c>
      <c r="MDC72" s="56">
        <v>7331.46</v>
      </c>
      <c r="MDD72" s="57"/>
      <c r="MDE72" s="52" t="s">
        <v>119</v>
      </c>
      <c r="MDF72" s="53" t="s">
        <v>120</v>
      </c>
      <c r="MDG72" s="53" t="s">
        <v>121</v>
      </c>
      <c r="MDH72" s="54">
        <v>8627</v>
      </c>
      <c r="MDI72" s="54"/>
      <c r="MDJ72" s="55">
        <v>1295.54</v>
      </c>
      <c r="MDK72" s="56">
        <v>7331.46</v>
      </c>
      <c r="MDL72" s="57"/>
      <c r="MDM72" s="52" t="s">
        <v>119</v>
      </c>
      <c r="MDN72" s="53" t="s">
        <v>120</v>
      </c>
      <c r="MDO72" s="53" t="s">
        <v>121</v>
      </c>
      <c r="MDP72" s="54">
        <v>8627</v>
      </c>
      <c r="MDQ72" s="54"/>
      <c r="MDR72" s="55">
        <v>1295.54</v>
      </c>
      <c r="MDS72" s="56">
        <v>7331.46</v>
      </c>
      <c r="MDT72" s="57"/>
      <c r="MDU72" s="52" t="s">
        <v>119</v>
      </c>
      <c r="MDV72" s="53" t="s">
        <v>120</v>
      </c>
      <c r="MDW72" s="53" t="s">
        <v>121</v>
      </c>
      <c r="MDX72" s="54">
        <v>8627</v>
      </c>
      <c r="MDY72" s="54"/>
      <c r="MDZ72" s="55">
        <v>1295.54</v>
      </c>
      <c r="MEA72" s="56">
        <v>7331.46</v>
      </c>
      <c r="MEB72" s="57"/>
      <c r="MEC72" s="52" t="s">
        <v>119</v>
      </c>
      <c r="MED72" s="53" t="s">
        <v>120</v>
      </c>
      <c r="MEE72" s="53" t="s">
        <v>121</v>
      </c>
      <c r="MEF72" s="54">
        <v>8627</v>
      </c>
      <c r="MEG72" s="54"/>
      <c r="MEH72" s="55">
        <v>1295.54</v>
      </c>
      <c r="MEI72" s="56">
        <v>7331.46</v>
      </c>
      <c r="MEJ72" s="57"/>
      <c r="MEK72" s="52" t="s">
        <v>119</v>
      </c>
      <c r="MEL72" s="53" t="s">
        <v>120</v>
      </c>
      <c r="MEM72" s="53" t="s">
        <v>121</v>
      </c>
      <c r="MEN72" s="54">
        <v>8627</v>
      </c>
      <c r="MEO72" s="54"/>
      <c r="MEP72" s="55">
        <v>1295.54</v>
      </c>
      <c r="MEQ72" s="56">
        <v>7331.46</v>
      </c>
      <c r="MER72" s="57"/>
      <c r="MES72" s="52" t="s">
        <v>119</v>
      </c>
      <c r="MET72" s="53" t="s">
        <v>120</v>
      </c>
      <c r="MEU72" s="53" t="s">
        <v>121</v>
      </c>
      <c r="MEV72" s="54">
        <v>8627</v>
      </c>
      <c r="MEW72" s="54"/>
      <c r="MEX72" s="55">
        <v>1295.54</v>
      </c>
      <c r="MEY72" s="56">
        <v>7331.46</v>
      </c>
      <c r="MEZ72" s="57"/>
      <c r="MFA72" s="52" t="s">
        <v>119</v>
      </c>
      <c r="MFB72" s="53" t="s">
        <v>120</v>
      </c>
      <c r="MFC72" s="53" t="s">
        <v>121</v>
      </c>
      <c r="MFD72" s="54">
        <v>8627</v>
      </c>
      <c r="MFE72" s="54"/>
      <c r="MFF72" s="55">
        <v>1295.54</v>
      </c>
      <c r="MFG72" s="56">
        <v>7331.46</v>
      </c>
      <c r="MFH72" s="57"/>
      <c r="MFI72" s="52" t="s">
        <v>119</v>
      </c>
      <c r="MFJ72" s="53" t="s">
        <v>120</v>
      </c>
      <c r="MFK72" s="53" t="s">
        <v>121</v>
      </c>
      <c r="MFL72" s="54">
        <v>8627</v>
      </c>
      <c r="MFM72" s="54"/>
      <c r="MFN72" s="55">
        <v>1295.54</v>
      </c>
      <c r="MFO72" s="56">
        <v>7331.46</v>
      </c>
      <c r="MFP72" s="57"/>
      <c r="MFQ72" s="52" t="s">
        <v>119</v>
      </c>
      <c r="MFR72" s="53" t="s">
        <v>120</v>
      </c>
      <c r="MFS72" s="53" t="s">
        <v>121</v>
      </c>
      <c r="MFT72" s="54">
        <v>8627</v>
      </c>
      <c r="MFU72" s="54"/>
      <c r="MFV72" s="55">
        <v>1295.54</v>
      </c>
      <c r="MFW72" s="56">
        <v>7331.46</v>
      </c>
      <c r="MFX72" s="57"/>
      <c r="MFY72" s="52" t="s">
        <v>119</v>
      </c>
      <c r="MFZ72" s="53" t="s">
        <v>120</v>
      </c>
      <c r="MGA72" s="53" t="s">
        <v>121</v>
      </c>
      <c r="MGB72" s="54">
        <v>8627</v>
      </c>
      <c r="MGC72" s="54"/>
      <c r="MGD72" s="55">
        <v>1295.54</v>
      </c>
      <c r="MGE72" s="56">
        <v>7331.46</v>
      </c>
      <c r="MGF72" s="57"/>
      <c r="MGG72" s="52" t="s">
        <v>119</v>
      </c>
      <c r="MGH72" s="53" t="s">
        <v>120</v>
      </c>
      <c r="MGI72" s="53" t="s">
        <v>121</v>
      </c>
      <c r="MGJ72" s="54">
        <v>8627</v>
      </c>
      <c r="MGK72" s="54"/>
      <c r="MGL72" s="55">
        <v>1295.54</v>
      </c>
      <c r="MGM72" s="56">
        <v>7331.46</v>
      </c>
      <c r="MGN72" s="57"/>
      <c r="MGO72" s="52" t="s">
        <v>119</v>
      </c>
      <c r="MGP72" s="53" t="s">
        <v>120</v>
      </c>
      <c r="MGQ72" s="53" t="s">
        <v>121</v>
      </c>
      <c r="MGR72" s="54">
        <v>8627</v>
      </c>
      <c r="MGS72" s="54"/>
      <c r="MGT72" s="55">
        <v>1295.54</v>
      </c>
      <c r="MGU72" s="56">
        <v>7331.46</v>
      </c>
      <c r="MGV72" s="57"/>
      <c r="MGW72" s="52" t="s">
        <v>119</v>
      </c>
      <c r="MGX72" s="53" t="s">
        <v>120</v>
      </c>
      <c r="MGY72" s="53" t="s">
        <v>121</v>
      </c>
      <c r="MGZ72" s="54">
        <v>8627</v>
      </c>
      <c r="MHA72" s="54"/>
      <c r="MHB72" s="55">
        <v>1295.54</v>
      </c>
      <c r="MHC72" s="56">
        <v>7331.46</v>
      </c>
      <c r="MHD72" s="57"/>
      <c r="MHE72" s="52" t="s">
        <v>119</v>
      </c>
      <c r="MHF72" s="53" t="s">
        <v>120</v>
      </c>
      <c r="MHG72" s="53" t="s">
        <v>121</v>
      </c>
      <c r="MHH72" s="54">
        <v>8627</v>
      </c>
      <c r="MHI72" s="54"/>
      <c r="MHJ72" s="55">
        <v>1295.54</v>
      </c>
      <c r="MHK72" s="56">
        <v>7331.46</v>
      </c>
      <c r="MHL72" s="57"/>
      <c r="MHM72" s="52" t="s">
        <v>119</v>
      </c>
      <c r="MHN72" s="53" t="s">
        <v>120</v>
      </c>
      <c r="MHO72" s="53" t="s">
        <v>121</v>
      </c>
      <c r="MHP72" s="54">
        <v>8627</v>
      </c>
      <c r="MHQ72" s="54"/>
      <c r="MHR72" s="55">
        <v>1295.54</v>
      </c>
      <c r="MHS72" s="56">
        <v>7331.46</v>
      </c>
      <c r="MHT72" s="57"/>
      <c r="MHU72" s="52" t="s">
        <v>119</v>
      </c>
      <c r="MHV72" s="53" t="s">
        <v>120</v>
      </c>
      <c r="MHW72" s="53" t="s">
        <v>121</v>
      </c>
      <c r="MHX72" s="54">
        <v>8627</v>
      </c>
      <c r="MHY72" s="54"/>
      <c r="MHZ72" s="55">
        <v>1295.54</v>
      </c>
      <c r="MIA72" s="56">
        <v>7331.46</v>
      </c>
      <c r="MIB72" s="57"/>
      <c r="MIC72" s="52" t="s">
        <v>119</v>
      </c>
      <c r="MID72" s="53" t="s">
        <v>120</v>
      </c>
      <c r="MIE72" s="53" t="s">
        <v>121</v>
      </c>
      <c r="MIF72" s="54">
        <v>8627</v>
      </c>
      <c r="MIG72" s="54"/>
      <c r="MIH72" s="55">
        <v>1295.54</v>
      </c>
      <c r="MII72" s="56">
        <v>7331.46</v>
      </c>
      <c r="MIJ72" s="57"/>
      <c r="MIK72" s="52" t="s">
        <v>119</v>
      </c>
      <c r="MIL72" s="53" t="s">
        <v>120</v>
      </c>
      <c r="MIM72" s="53" t="s">
        <v>121</v>
      </c>
      <c r="MIN72" s="54">
        <v>8627</v>
      </c>
      <c r="MIO72" s="54"/>
      <c r="MIP72" s="55">
        <v>1295.54</v>
      </c>
      <c r="MIQ72" s="56">
        <v>7331.46</v>
      </c>
      <c r="MIR72" s="57"/>
      <c r="MIS72" s="52" t="s">
        <v>119</v>
      </c>
      <c r="MIT72" s="53" t="s">
        <v>120</v>
      </c>
      <c r="MIU72" s="53" t="s">
        <v>121</v>
      </c>
      <c r="MIV72" s="54">
        <v>8627</v>
      </c>
      <c r="MIW72" s="54"/>
      <c r="MIX72" s="55">
        <v>1295.54</v>
      </c>
      <c r="MIY72" s="56">
        <v>7331.46</v>
      </c>
      <c r="MIZ72" s="57"/>
      <c r="MJA72" s="52" t="s">
        <v>119</v>
      </c>
      <c r="MJB72" s="53" t="s">
        <v>120</v>
      </c>
      <c r="MJC72" s="53" t="s">
        <v>121</v>
      </c>
      <c r="MJD72" s="54">
        <v>8627</v>
      </c>
      <c r="MJE72" s="54"/>
      <c r="MJF72" s="55">
        <v>1295.54</v>
      </c>
      <c r="MJG72" s="56">
        <v>7331.46</v>
      </c>
      <c r="MJH72" s="57"/>
      <c r="MJI72" s="52" t="s">
        <v>119</v>
      </c>
      <c r="MJJ72" s="53" t="s">
        <v>120</v>
      </c>
      <c r="MJK72" s="53" t="s">
        <v>121</v>
      </c>
      <c r="MJL72" s="54">
        <v>8627</v>
      </c>
      <c r="MJM72" s="54"/>
      <c r="MJN72" s="55">
        <v>1295.54</v>
      </c>
      <c r="MJO72" s="56">
        <v>7331.46</v>
      </c>
      <c r="MJP72" s="57"/>
      <c r="MJQ72" s="52" t="s">
        <v>119</v>
      </c>
      <c r="MJR72" s="53" t="s">
        <v>120</v>
      </c>
      <c r="MJS72" s="53" t="s">
        <v>121</v>
      </c>
      <c r="MJT72" s="54">
        <v>8627</v>
      </c>
      <c r="MJU72" s="54"/>
      <c r="MJV72" s="55">
        <v>1295.54</v>
      </c>
      <c r="MJW72" s="56">
        <v>7331.46</v>
      </c>
      <c r="MJX72" s="57"/>
      <c r="MJY72" s="52" t="s">
        <v>119</v>
      </c>
      <c r="MJZ72" s="53" t="s">
        <v>120</v>
      </c>
      <c r="MKA72" s="53" t="s">
        <v>121</v>
      </c>
      <c r="MKB72" s="54">
        <v>8627</v>
      </c>
      <c r="MKC72" s="54"/>
      <c r="MKD72" s="55">
        <v>1295.54</v>
      </c>
      <c r="MKE72" s="56">
        <v>7331.46</v>
      </c>
      <c r="MKF72" s="57"/>
      <c r="MKG72" s="52" t="s">
        <v>119</v>
      </c>
      <c r="MKH72" s="53" t="s">
        <v>120</v>
      </c>
      <c r="MKI72" s="53" t="s">
        <v>121</v>
      </c>
      <c r="MKJ72" s="54">
        <v>8627</v>
      </c>
      <c r="MKK72" s="54"/>
      <c r="MKL72" s="55">
        <v>1295.54</v>
      </c>
      <c r="MKM72" s="56">
        <v>7331.46</v>
      </c>
      <c r="MKN72" s="57"/>
      <c r="MKO72" s="52" t="s">
        <v>119</v>
      </c>
      <c r="MKP72" s="53" t="s">
        <v>120</v>
      </c>
      <c r="MKQ72" s="53" t="s">
        <v>121</v>
      </c>
      <c r="MKR72" s="54">
        <v>8627</v>
      </c>
      <c r="MKS72" s="54"/>
      <c r="MKT72" s="55">
        <v>1295.54</v>
      </c>
      <c r="MKU72" s="56">
        <v>7331.46</v>
      </c>
      <c r="MKV72" s="57"/>
      <c r="MKW72" s="52" t="s">
        <v>119</v>
      </c>
      <c r="MKX72" s="53" t="s">
        <v>120</v>
      </c>
      <c r="MKY72" s="53" t="s">
        <v>121</v>
      </c>
      <c r="MKZ72" s="54">
        <v>8627</v>
      </c>
      <c r="MLA72" s="54"/>
      <c r="MLB72" s="55">
        <v>1295.54</v>
      </c>
      <c r="MLC72" s="56">
        <v>7331.46</v>
      </c>
      <c r="MLD72" s="57"/>
      <c r="MLE72" s="52" t="s">
        <v>119</v>
      </c>
      <c r="MLF72" s="53" t="s">
        <v>120</v>
      </c>
      <c r="MLG72" s="53" t="s">
        <v>121</v>
      </c>
      <c r="MLH72" s="54">
        <v>8627</v>
      </c>
      <c r="MLI72" s="54"/>
      <c r="MLJ72" s="55">
        <v>1295.54</v>
      </c>
      <c r="MLK72" s="56">
        <v>7331.46</v>
      </c>
      <c r="MLL72" s="57"/>
      <c r="MLM72" s="52" t="s">
        <v>119</v>
      </c>
      <c r="MLN72" s="53" t="s">
        <v>120</v>
      </c>
      <c r="MLO72" s="53" t="s">
        <v>121</v>
      </c>
      <c r="MLP72" s="54">
        <v>8627</v>
      </c>
      <c r="MLQ72" s="54"/>
      <c r="MLR72" s="55">
        <v>1295.54</v>
      </c>
      <c r="MLS72" s="56">
        <v>7331.46</v>
      </c>
      <c r="MLT72" s="57"/>
      <c r="MLU72" s="52" t="s">
        <v>119</v>
      </c>
      <c r="MLV72" s="53" t="s">
        <v>120</v>
      </c>
      <c r="MLW72" s="53" t="s">
        <v>121</v>
      </c>
      <c r="MLX72" s="54">
        <v>8627</v>
      </c>
      <c r="MLY72" s="54"/>
      <c r="MLZ72" s="55">
        <v>1295.54</v>
      </c>
      <c r="MMA72" s="56">
        <v>7331.46</v>
      </c>
      <c r="MMB72" s="57"/>
      <c r="MMC72" s="52" t="s">
        <v>119</v>
      </c>
      <c r="MMD72" s="53" t="s">
        <v>120</v>
      </c>
      <c r="MME72" s="53" t="s">
        <v>121</v>
      </c>
      <c r="MMF72" s="54">
        <v>8627</v>
      </c>
      <c r="MMG72" s="54"/>
      <c r="MMH72" s="55">
        <v>1295.54</v>
      </c>
      <c r="MMI72" s="56">
        <v>7331.46</v>
      </c>
      <c r="MMJ72" s="57"/>
      <c r="MMK72" s="52" t="s">
        <v>119</v>
      </c>
      <c r="MML72" s="53" t="s">
        <v>120</v>
      </c>
      <c r="MMM72" s="53" t="s">
        <v>121</v>
      </c>
      <c r="MMN72" s="54">
        <v>8627</v>
      </c>
      <c r="MMO72" s="54"/>
      <c r="MMP72" s="55">
        <v>1295.54</v>
      </c>
      <c r="MMQ72" s="56">
        <v>7331.46</v>
      </c>
      <c r="MMR72" s="57"/>
      <c r="MMS72" s="52" t="s">
        <v>119</v>
      </c>
      <c r="MMT72" s="53" t="s">
        <v>120</v>
      </c>
      <c r="MMU72" s="53" t="s">
        <v>121</v>
      </c>
      <c r="MMV72" s="54">
        <v>8627</v>
      </c>
      <c r="MMW72" s="54"/>
      <c r="MMX72" s="55">
        <v>1295.54</v>
      </c>
      <c r="MMY72" s="56">
        <v>7331.46</v>
      </c>
      <c r="MMZ72" s="57"/>
      <c r="MNA72" s="52" t="s">
        <v>119</v>
      </c>
      <c r="MNB72" s="53" t="s">
        <v>120</v>
      </c>
      <c r="MNC72" s="53" t="s">
        <v>121</v>
      </c>
      <c r="MND72" s="54">
        <v>8627</v>
      </c>
      <c r="MNE72" s="54"/>
      <c r="MNF72" s="55">
        <v>1295.54</v>
      </c>
      <c r="MNG72" s="56">
        <v>7331.46</v>
      </c>
      <c r="MNH72" s="57"/>
      <c r="MNI72" s="52" t="s">
        <v>119</v>
      </c>
      <c r="MNJ72" s="53" t="s">
        <v>120</v>
      </c>
      <c r="MNK72" s="53" t="s">
        <v>121</v>
      </c>
      <c r="MNL72" s="54">
        <v>8627</v>
      </c>
      <c r="MNM72" s="54"/>
      <c r="MNN72" s="55">
        <v>1295.54</v>
      </c>
      <c r="MNO72" s="56">
        <v>7331.46</v>
      </c>
      <c r="MNP72" s="57"/>
      <c r="MNQ72" s="52" t="s">
        <v>119</v>
      </c>
      <c r="MNR72" s="53" t="s">
        <v>120</v>
      </c>
      <c r="MNS72" s="53" t="s">
        <v>121</v>
      </c>
      <c r="MNT72" s="54">
        <v>8627</v>
      </c>
      <c r="MNU72" s="54"/>
      <c r="MNV72" s="55">
        <v>1295.54</v>
      </c>
      <c r="MNW72" s="56">
        <v>7331.46</v>
      </c>
      <c r="MNX72" s="57"/>
      <c r="MNY72" s="52" t="s">
        <v>119</v>
      </c>
      <c r="MNZ72" s="53" t="s">
        <v>120</v>
      </c>
      <c r="MOA72" s="53" t="s">
        <v>121</v>
      </c>
      <c r="MOB72" s="54">
        <v>8627</v>
      </c>
      <c r="MOC72" s="54"/>
      <c r="MOD72" s="55">
        <v>1295.54</v>
      </c>
      <c r="MOE72" s="56">
        <v>7331.46</v>
      </c>
      <c r="MOF72" s="57"/>
      <c r="MOG72" s="52" t="s">
        <v>119</v>
      </c>
      <c r="MOH72" s="53" t="s">
        <v>120</v>
      </c>
      <c r="MOI72" s="53" t="s">
        <v>121</v>
      </c>
      <c r="MOJ72" s="54">
        <v>8627</v>
      </c>
      <c r="MOK72" s="54"/>
      <c r="MOL72" s="55">
        <v>1295.54</v>
      </c>
      <c r="MOM72" s="56">
        <v>7331.46</v>
      </c>
      <c r="MON72" s="57"/>
      <c r="MOO72" s="52" t="s">
        <v>119</v>
      </c>
      <c r="MOP72" s="53" t="s">
        <v>120</v>
      </c>
      <c r="MOQ72" s="53" t="s">
        <v>121</v>
      </c>
      <c r="MOR72" s="54">
        <v>8627</v>
      </c>
      <c r="MOS72" s="54"/>
      <c r="MOT72" s="55">
        <v>1295.54</v>
      </c>
      <c r="MOU72" s="56">
        <v>7331.46</v>
      </c>
      <c r="MOV72" s="57"/>
      <c r="MOW72" s="52" t="s">
        <v>119</v>
      </c>
      <c r="MOX72" s="53" t="s">
        <v>120</v>
      </c>
      <c r="MOY72" s="53" t="s">
        <v>121</v>
      </c>
      <c r="MOZ72" s="54">
        <v>8627</v>
      </c>
      <c r="MPA72" s="54"/>
      <c r="MPB72" s="55">
        <v>1295.54</v>
      </c>
      <c r="MPC72" s="56">
        <v>7331.46</v>
      </c>
      <c r="MPD72" s="57"/>
      <c r="MPE72" s="52" t="s">
        <v>119</v>
      </c>
      <c r="MPF72" s="53" t="s">
        <v>120</v>
      </c>
      <c r="MPG72" s="53" t="s">
        <v>121</v>
      </c>
      <c r="MPH72" s="54">
        <v>8627</v>
      </c>
      <c r="MPI72" s="54"/>
      <c r="MPJ72" s="55">
        <v>1295.54</v>
      </c>
      <c r="MPK72" s="56">
        <v>7331.46</v>
      </c>
      <c r="MPL72" s="57"/>
      <c r="MPM72" s="52" t="s">
        <v>119</v>
      </c>
      <c r="MPN72" s="53" t="s">
        <v>120</v>
      </c>
      <c r="MPO72" s="53" t="s">
        <v>121</v>
      </c>
      <c r="MPP72" s="54">
        <v>8627</v>
      </c>
      <c r="MPQ72" s="54"/>
      <c r="MPR72" s="55">
        <v>1295.54</v>
      </c>
      <c r="MPS72" s="56">
        <v>7331.46</v>
      </c>
      <c r="MPT72" s="57"/>
      <c r="MPU72" s="52" t="s">
        <v>119</v>
      </c>
      <c r="MPV72" s="53" t="s">
        <v>120</v>
      </c>
      <c r="MPW72" s="53" t="s">
        <v>121</v>
      </c>
      <c r="MPX72" s="54">
        <v>8627</v>
      </c>
      <c r="MPY72" s="54"/>
      <c r="MPZ72" s="55">
        <v>1295.54</v>
      </c>
      <c r="MQA72" s="56">
        <v>7331.46</v>
      </c>
      <c r="MQB72" s="57"/>
      <c r="MQC72" s="52" t="s">
        <v>119</v>
      </c>
      <c r="MQD72" s="53" t="s">
        <v>120</v>
      </c>
      <c r="MQE72" s="53" t="s">
        <v>121</v>
      </c>
      <c r="MQF72" s="54">
        <v>8627</v>
      </c>
      <c r="MQG72" s="54"/>
      <c r="MQH72" s="55">
        <v>1295.54</v>
      </c>
      <c r="MQI72" s="56">
        <v>7331.46</v>
      </c>
      <c r="MQJ72" s="57"/>
      <c r="MQK72" s="52" t="s">
        <v>119</v>
      </c>
      <c r="MQL72" s="53" t="s">
        <v>120</v>
      </c>
      <c r="MQM72" s="53" t="s">
        <v>121</v>
      </c>
      <c r="MQN72" s="54">
        <v>8627</v>
      </c>
      <c r="MQO72" s="54"/>
      <c r="MQP72" s="55">
        <v>1295.54</v>
      </c>
      <c r="MQQ72" s="56">
        <v>7331.46</v>
      </c>
      <c r="MQR72" s="57"/>
      <c r="MQS72" s="52" t="s">
        <v>119</v>
      </c>
      <c r="MQT72" s="53" t="s">
        <v>120</v>
      </c>
      <c r="MQU72" s="53" t="s">
        <v>121</v>
      </c>
      <c r="MQV72" s="54">
        <v>8627</v>
      </c>
      <c r="MQW72" s="54"/>
      <c r="MQX72" s="55">
        <v>1295.54</v>
      </c>
      <c r="MQY72" s="56">
        <v>7331.46</v>
      </c>
      <c r="MQZ72" s="57"/>
      <c r="MRA72" s="52" t="s">
        <v>119</v>
      </c>
      <c r="MRB72" s="53" t="s">
        <v>120</v>
      </c>
      <c r="MRC72" s="53" t="s">
        <v>121</v>
      </c>
      <c r="MRD72" s="54">
        <v>8627</v>
      </c>
      <c r="MRE72" s="54"/>
      <c r="MRF72" s="55">
        <v>1295.54</v>
      </c>
      <c r="MRG72" s="56">
        <v>7331.46</v>
      </c>
      <c r="MRH72" s="57"/>
      <c r="MRI72" s="52" t="s">
        <v>119</v>
      </c>
      <c r="MRJ72" s="53" t="s">
        <v>120</v>
      </c>
      <c r="MRK72" s="53" t="s">
        <v>121</v>
      </c>
      <c r="MRL72" s="54">
        <v>8627</v>
      </c>
      <c r="MRM72" s="54"/>
      <c r="MRN72" s="55">
        <v>1295.54</v>
      </c>
      <c r="MRO72" s="56">
        <v>7331.46</v>
      </c>
      <c r="MRP72" s="57"/>
      <c r="MRQ72" s="52" t="s">
        <v>119</v>
      </c>
      <c r="MRR72" s="53" t="s">
        <v>120</v>
      </c>
      <c r="MRS72" s="53" t="s">
        <v>121</v>
      </c>
      <c r="MRT72" s="54">
        <v>8627</v>
      </c>
      <c r="MRU72" s="54"/>
      <c r="MRV72" s="55">
        <v>1295.54</v>
      </c>
      <c r="MRW72" s="56">
        <v>7331.46</v>
      </c>
      <c r="MRX72" s="57"/>
      <c r="MRY72" s="52" t="s">
        <v>119</v>
      </c>
      <c r="MRZ72" s="53" t="s">
        <v>120</v>
      </c>
      <c r="MSA72" s="53" t="s">
        <v>121</v>
      </c>
      <c r="MSB72" s="54">
        <v>8627</v>
      </c>
      <c r="MSC72" s="54"/>
      <c r="MSD72" s="55">
        <v>1295.54</v>
      </c>
      <c r="MSE72" s="56">
        <v>7331.46</v>
      </c>
      <c r="MSF72" s="57"/>
      <c r="MSG72" s="52" t="s">
        <v>119</v>
      </c>
      <c r="MSH72" s="53" t="s">
        <v>120</v>
      </c>
      <c r="MSI72" s="53" t="s">
        <v>121</v>
      </c>
      <c r="MSJ72" s="54">
        <v>8627</v>
      </c>
      <c r="MSK72" s="54"/>
      <c r="MSL72" s="55">
        <v>1295.54</v>
      </c>
      <c r="MSM72" s="56">
        <v>7331.46</v>
      </c>
      <c r="MSN72" s="57"/>
      <c r="MSO72" s="52" t="s">
        <v>119</v>
      </c>
      <c r="MSP72" s="53" t="s">
        <v>120</v>
      </c>
      <c r="MSQ72" s="53" t="s">
        <v>121</v>
      </c>
      <c r="MSR72" s="54">
        <v>8627</v>
      </c>
      <c r="MSS72" s="54"/>
      <c r="MST72" s="55">
        <v>1295.54</v>
      </c>
      <c r="MSU72" s="56">
        <v>7331.46</v>
      </c>
      <c r="MSV72" s="57"/>
      <c r="MSW72" s="52" t="s">
        <v>119</v>
      </c>
      <c r="MSX72" s="53" t="s">
        <v>120</v>
      </c>
      <c r="MSY72" s="53" t="s">
        <v>121</v>
      </c>
      <c r="MSZ72" s="54">
        <v>8627</v>
      </c>
      <c r="MTA72" s="54"/>
      <c r="MTB72" s="55">
        <v>1295.54</v>
      </c>
      <c r="MTC72" s="56">
        <v>7331.46</v>
      </c>
      <c r="MTD72" s="57"/>
      <c r="MTE72" s="52" t="s">
        <v>119</v>
      </c>
      <c r="MTF72" s="53" t="s">
        <v>120</v>
      </c>
      <c r="MTG72" s="53" t="s">
        <v>121</v>
      </c>
      <c r="MTH72" s="54">
        <v>8627</v>
      </c>
      <c r="MTI72" s="54"/>
      <c r="MTJ72" s="55">
        <v>1295.54</v>
      </c>
      <c r="MTK72" s="56">
        <v>7331.46</v>
      </c>
      <c r="MTL72" s="57"/>
      <c r="MTM72" s="52" t="s">
        <v>119</v>
      </c>
      <c r="MTN72" s="53" t="s">
        <v>120</v>
      </c>
      <c r="MTO72" s="53" t="s">
        <v>121</v>
      </c>
      <c r="MTP72" s="54">
        <v>8627</v>
      </c>
      <c r="MTQ72" s="54"/>
      <c r="MTR72" s="55">
        <v>1295.54</v>
      </c>
      <c r="MTS72" s="56">
        <v>7331.46</v>
      </c>
      <c r="MTT72" s="57"/>
      <c r="MTU72" s="52" t="s">
        <v>119</v>
      </c>
      <c r="MTV72" s="53" t="s">
        <v>120</v>
      </c>
      <c r="MTW72" s="53" t="s">
        <v>121</v>
      </c>
      <c r="MTX72" s="54">
        <v>8627</v>
      </c>
      <c r="MTY72" s="54"/>
      <c r="MTZ72" s="55">
        <v>1295.54</v>
      </c>
      <c r="MUA72" s="56">
        <v>7331.46</v>
      </c>
      <c r="MUB72" s="57"/>
      <c r="MUC72" s="52" t="s">
        <v>119</v>
      </c>
      <c r="MUD72" s="53" t="s">
        <v>120</v>
      </c>
      <c r="MUE72" s="53" t="s">
        <v>121</v>
      </c>
      <c r="MUF72" s="54">
        <v>8627</v>
      </c>
      <c r="MUG72" s="54"/>
      <c r="MUH72" s="55">
        <v>1295.54</v>
      </c>
      <c r="MUI72" s="56">
        <v>7331.46</v>
      </c>
      <c r="MUJ72" s="57"/>
      <c r="MUK72" s="52" t="s">
        <v>119</v>
      </c>
      <c r="MUL72" s="53" t="s">
        <v>120</v>
      </c>
      <c r="MUM72" s="53" t="s">
        <v>121</v>
      </c>
      <c r="MUN72" s="54">
        <v>8627</v>
      </c>
      <c r="MUO72" s="54"/>
      <c r="MUP72" s="55">
        <v>1295.54</v>
      </c>
      <c r="MUQ72" s="56">
        <v>7331.46</v>
      </c>
      <c r="MUR72" s="57"/>
      <c r="MUS72" s="52" t="s">
        <v>119</v>
      </c>
      <c r="MUT72" s="53" t="s">
        <v>120</v>
      </c>
      <c r="MUU72" s="53" t="s">
        <v>121</v>
      </c>
      <c r="MUV72" s="54">
        <v>8627</v>
      </c>
      <c r="MUW72" s="54"/>
      <c r="MUX72" s="55">
        <v>1295.54</v>
      </c>
      <c r="MUY72" s="56">
        <v>7331.46</v>
      </c>
      <c r="MUZ72" s="57"/>
      <c r="MVA72" s="52" t="s">
        <v>119</v>
      </c>
      <c r="MVB72" s="53" t="s">
        <v>120</v>
      </c>
      <c r="MVC72" s="53" t="s">
        <v>121</v>
      </c>
      <c r="MVD72" s="54">
        <v>8627</v>
      </c>
      <c r="MVE72" s="54"/>
      <c r="MVF72" s="55">
        <v>1295.54</v>
      </c>
      <c r="MVG72" s="56">
        <v>7331.46</v>
      </c>
      <c r="MVH72" s="57"/>
      <c r="MVI72" s="52" t="s">
        <v>119</v>
      </c>
      <c r="MVJ72" s="53" t="s">
        <v>120</v>
      </c>
      <c r="MVK72" s="53" t="s">
        <v>121</v>
      </c>
      <c r="MVL72" s="54">
        <v>8627</v>
      </c>
      <c r="MVM72" s="54"/>
      <c r="MVN72" s="55">
        <v>1295.54</v>
      </c>
      <c r="MVO72" s="56">
        <v>7331.46</v>
      </c>
      <c r="MVP72" s="57"/>
      <c r="MVQ72" s="52" t="s">
        <v>119</v>
      </c>
      <c r="MVR72" s="53" t="s">
        <v>120</v>
      </c>
      <c r="MVS72" s="53" t="s">
        <v>121</v>
      </c>
      <c r="MVT72" s="54">
        <v>8627</v>
      </c>
      <c r="MVU72" s="54"/>
      <c r="MVV72" s="55">
        <v>1295.54</v>
      </c>
      <c r="MVW72" s="56">
        <v>7331.46</v>
      </c>
      <c r="MVX72" s="57"/>
      <c r="MVY72" s="52" t="s">
        <v>119</v>
      </c>
      <c r="MVZ72" s="53" t="s">
        <v>120</v>
      </c>
      <c r="MWA72" s="53" t="s">
        <v>121</v>
      </c>
      <c r="MWB72" s="54">
        <v>8627</v>
      </c>
      <c r="MWC72" s="54"/>
      <c r="MWD72" s="55">
        <v>1295.54</v>
      </c>
      <c r="MWE72" s="56">
        <v>7331.46</v>
      </c>
      <c r="MWF72" s="57"/>
      <c r="MWG72" s="52" t="s">
        <v>119</v>
      </c>
      <c r="MWH72" s="53" t="s">
        <v>120</v>
      </c>
      <c r="MWI72" s="53" t="s">
        <v>121</v>
      </c>
      <c r="MWJ72" s="54">
        <v>8627</v>
      </c>
      <c r="MWK72" s="54"/>
      <c r="MWL72" s="55">
        <v>1295.54</v>
      </c>
      <c r="MWM72" s="56">
        <v>7331.46</v>
      </c>
      <c r="MWN72" s="57"/>
      <c r="MWO72" s="52" t="s">
        <v>119</v>
      </c>
      <c r="MWP72" s="53" t="s">
        <v>120</v>
      </c>
      <c r="MWQ72" s="53" t="s">
        <v>121</v>
      </c>
      <c r="MWR72" s="54">
        <v>8627</v>
      </c>
      <c r="MWS72" s="54"/>
      <c r="MWT72" s="55">
        <v>1295.54</v>
      </c>
      <c r="MWU72" s="56">
        <v>7331.46</v>
      </c>
      <c r="MWV72" s="57"/>
      <c r="MWW72" s="52" t="s">
        <v>119</v>
      </c>
      <c r="MWX72" s="53" t="s">
        <v>120</v>
      </c>
      <c r="MWY72" s="53" t="s">
        <v>121</v>
      </c>
      <c r="MWZ72" s="54">
        <v>8627</v>
      </c>
      <c r="MXA72" s="54"/>
      <c r="MXB72" s="55">
        <v>1295.54</v>
      </c>
      <c r="MXC72" s="56">
        <v>7331.46</v>
      </c>
      <c r="MXD72" s="57"/>
      <c r="MXE72" s="52" t="s">
        <v>119</v>
      </c>
      <c r="MXF72" s="53" t="s">
        <v>120</v>
      </c>
      <c r="MXG72" s="53" t="s">
        <v>121</v>
      </c>
      <c r="MXH72" s="54">
        <v>8627</v>
      </c>
      <c r="MXI72" s="54"/>
      <c r="MXJ72" s="55">
        <v>1295.54</v>
      </c>
      <c r="MXK72" s="56">
        <v>7331.46</v>
      </c>
      <c r="MXL72" s="57"/>
      <c r="MXM72" s="52" t="s">
        <v>119</v>
      </c>
      <c r="MXN72" s="53" t="s">
        <v>120</v>
      </c>
      <c r="MXO72" s="53" t="s">
        <v>121</v>
      </c>
      <c r="MXP72" s="54">
        <v>8627</v>
      </c>
      <c r="MXQ72" s="54"/>
      <c r="MXR72" s="55">
        <v>1295.54</v>
      </c>
      <c r="MXS72" s="56">
        <v>7331.46</v>
      </c>
      <c r="MXT72" s="57"/>
      <c r="MXU72" s="52" t="s">
        <v>119</v>
      </c>
      <c r="MXV72" s="53" t="s">
        <v>120</v>
      </c>
      <c r="MXW72" s="53" t="s">
        <v>121</v>
      </c>
      <c r="MXX72" s="54">
        <v>8627</v>
      </c>
      <c r="MXY72" s="54"/>
      <c r="MXZ72" s="55">
        <v>1295.54</v>
      </c>
      <c r="MYA72" s="56">
        <v>7331.46</v>
      </c>
      <c r="MYB72" s="57"/>
      <c r="MYC72" s="52" t="s">
        <v>119</v>
      </c>
      <c r="MYD72" s="53" t="s">
        <v>120</v>
      </c>
      <c r="MYE72" s="53" t="s">
        <v>121</v>
      </c>
      <c r="MYF72" s="54">
        <v>8627</v>
      </c>
      <c r="MYG72" s="54"/>
      <c r="MYH72" s="55">
        <v>1295.54</v>
      </c>
      <c r="MYI72" s="56">
        <v>7331.46</v>
      </c>
      <c r="MYJ72" s="57"/>
      <c r="MYK72" s="52" t="s">
        <v>119</v>
      </c>
      <c r="MYL72" s="53" t="s">
        <v>120</v>
      </c>
      <c r="MYM72" s="53" t="s">
        <v>121</v>
      </c>
      <c r="MYN72" s="54">
        <v>8627</v>
      </c>
      <c r="MYO72" s="54"/>
      <c r="MYP72" s="55">
        <v>1295.54</v>
      </c>
      <c r="MYQ72" s="56">
        <v>7331.46</v>
      </c>
      <c r="MYR72" s="57"/>
      <c r="MYS72" s="52" t="s">
        <v>119</v>
      </c>
      <c r="MYT72" s="53" t="s">
        <v>120</v>
      </c>
      <c r="MYU72" s="53" t="s">
        <v>121</v>
      </c>
      <c r="MYV72" s="54">
        <v>8627</v>
      </c>
      <c r="MYW72" s="54"/>
      <c r="MYX72" s="55">
        <v>1295.54</v>
      </c>
      <c r="MYY72" s="56">
        <v>7331.46</v>
      </c>
      <c r="MYZ72" s="57"/>
      <c r="MZA72" s="52" t="s">
        <v>119</v>
      </c>
      <c r="MZB72" s="53" t="s">
        <v>120</v>
      </c>
      <c r="MZC72" s="53" t="s">
        <v>121</v>
      </c>
      <c r="MZD72" s="54">
        <v>8627</v>
      </c>
      <c r="MZE72" s="54"/>
      <c r="MZF72" s="55">
        <v>1295.54</v>
      </c>
      <c r="MZG72" s="56">
        <v>7331.46</v>
      </c>
      <c r="MZH72" s="57"/>
      <c r="MZI72" s="52" t="s">
        <v>119</v>
      </c>
      <c r="MZJ72" s="53" t="s">
        <v>120</v>
      </c>
      <c r="MZK72" s="53" t="s">
        <v>121</v>
      </c>
      <c r="MZL72" s="54">
        <v>8627</v>
      </c>
      <c r="MZM72" s="54"/>
      <c r="MZN72" s="55">
        <v>1295.54</v>
      </c>
      <c r="MZO72" s="56">
        <v>7331.46</v>
      </c>
      <c r="MZP72" s="57"/>
      <c r="MZQ72" s="52" t="s">
        <v>119</v>
      </c>
      <c r="MZR72" s="53" t="s">
        <v>120</v>
      </c>
      <c r="MZS72" s="53" t="s">
        <v>121</v>
      </c>
      <c r="MZT72" s="54">
        <v>8627</v>
      </c>
      <c r="MZU72" s="54"/>
      <c r="MZV72" s="55">
        <v>1295.54</v>
      </c>
      <c r="MZW72" s="56">
        <v>7331.46</v>
      </c>
      <c r="MZX72" s="57"/>
      <c r="MZY72" s="52" t="s">
        <v>119</v>
      </c>
      <c r="MZZ72" s="53" t="s">
        <v>120</v>
      </c>
      <c r="NAA72" s="53" t="s">
        <v>121</v>
      </c>
      <c r="NAB72" s="54">
        <v>8627</v>
      </c>
      <c r="NAC72" s="54"/>
      <c r="NAD72" s="55">
        <v>1295.54</v>
      </c>
      <c r="NAE72" s="56">
        <v>7331.46</v>
      </c>
      <c r="NAF72" s="57"/>
      <c r="NAG72" s="52" t="s">
        <v>119</v>
      </c>
      <c r="NAH72" s="53" t="s">
        <v>120</v>
      </c>
      <c r="NAI72" s="53" t="s">
        <v>121</v>
      </c>
      <c r="NAJ72" s="54">
        <v>8627</v>
      </c>
      <c r="NAK72" s="54"/>
      <c r="NAL72" s="55">
        <v>1295.54</v>
      </c>
      <c r="NAM72" s="56">
        <v>7331.46</v>
      </c>
      <c r="NAN72" s="57"/>
      <c r="NAO72" s="52" t="s">
        <v>119</v>
      </c>
      <c r="NAP72" s="53" t="s">
        <v>120</v>
      </c>
      <c r="NAQ72" s="53" t="s">
        <v>121</v>
      </c>
      <c r="NAR72" s="54">
        <v>8627</v>
      </c>
      <c r="NAS72" s="54"/>
      <c r="NAT72" s="55">
        <v>1295.54</v>
      </c>
      <c r="NAU72" s="56">
        <v>7331.46</v>
      </c>
      <c r="NAV72" s="57"/>
      <c r="NAW72" s="52" t="s">
        <v>119</v>
      </c>
      <c r="NAX72" s="53" t="s">
        <v>120</v>
      </c>
      <c r="NAY72" s="53" t="s">
        <v>121</v>
      </c>
      <c r="NAZ72" s="54">
        <v>8627</v>
      </c>
      <c r="NBA72" s="54"/>
      <c r="NBB72" s="55">
        <v>1295.54</v>
      </c>
      <c r="NBC72" s="56">
        <v>7331.46</v>
      </c>
      <c r="NBD72" s="57"/>
      <c r="NBE72" s="52" t="s">
        <v>119</v>
      </c>
      <c r="NBF72" s="53" t="s">
        <v>120</v>
      </c>
      <c r="NBG72" s="53" t="s">
        <v>121</v>
      </c>
      <c r="NBH72" s="54">
        <v>8627</v>
      </c>
      <c r="NBI72" s="54"/>
      <c r="NBJ72" s="55">
        <v>1295.54</v>
      </c>
      <c r="NBK72" s="56">
        <v>7331.46</v>
      </c>
      <c r="NBL72" s="57"/>
      <c r="NBM72" s="52" t="s">
        <v>119</v>
      </c>
      <c r="NBN72" s="53" t="s">
        <v>120</v>
      </c>
      <c r="NBO72" s="53" t="s">
        <v>121</v>
      </c>
      <c r="NBP72" s="54">
        <v>8627</v>
      </c>
      <c r="NBQ72" s="54"/>
      <c r="NBR72" s="55">
        <v>1295.54</v>
      </c>
      <c r="NBS72" s="56">
        <v>7331.46</v>
      </c>
      <c r="NBT72" s="57"/>
      <c r="NBU72" s="52" t="s">
        <v>119</v>
      </c>
      <c r="NBV72" s="53" t="s">
        <v>120</v>
      </c>
      <c r="NBW72" s="53" t="s">
        <v>121</v>
      </c>
      <c r="NBX72" s="54">
        <v>8627</v>
      </c>
      <c r="NBY72" s="54"/>
      <c r="NBZ72" s="55">
        <v>1295.54</v>
      </c>
      <c r="NCA72" s="56">
        <v>7331.46</v>
      </c>
      <c r="NCB72" s="57"/>
      <c r="NCC72" s="52" t="s">
        <v>119</v>
      </c>
      <c r="NCD72" s="53" t="s">
        <v>120</v>
      </c>
      <c r="NCE72" s="53" t="s">
        <v>121</v>
      </c>
      <c r="NCF72" s="54">
        <v>8627</v>
      </c>
      <c r="NCG72" s="54"/>
      <c r="NCH72" s="55">
        <v>1295.54</v>
      </c>
      <c r="NCI72" s="56">
        <v>7331.46</v>
      </c>
      <c r="NCJ72" s="57"/>
      <c r="NCK72" s="52" t="s">
        <v>119</v>
      </c>
      <c r="NCL72" s="53" t="s">
        <v>120</v>
      </c>
      <c r="NCM72" s="53" t="s">
        <v>121</v>
      </c>
      <c r="NCN72" s="54">
        <v>8627</v>
      </c>
      <c r="NCO72" s="54"/>
      <c r="NCP72" s="55">
        <v>1295.54</v>
      </c>
      <c r="NCQ72" s="56">
        <v>7331.46</v>
      </c>
      <c r="NCR72" s="57"/>
      <c r="NCS72" s="52" t="s">
        <v>119</v>
      </c>
      <c r="NCT72" s="53" t="s">
        <v>120</v>
      </c>
      <c r="NCU72" s="53" t="s">
        <v>121</v>
      </c>
      <c r="NCV72" s="54">
        <v>8627</v>
      </c>
      <c r="NCW72" s="54"/>
      <c r="NCX72" s="55">
        <v>1295.54</v>
      </c>
      <c r="NCY72" s="56">
        <v>7331.46</v>
      </c>
      <c r="NCZ72" s="57"/>
      <c r="NDA72" s="52" t="s">
        <v>119</v>
      </c>
      <c r="NDB72" s="53" t="s">
        <v>120</v>
      </c>
      <c r="NDC72" s="53" t="s">
        <v>121</v>
      </c>
      <c r="NDD72" s="54">
        <v>8627</v>
      </c>
      <c r="NDE72" s="54"/>
      <c r="NDF72" s="55">
        <v>1295.54</v>
      </c>
      <c r="NDG72" s="56">
        <v>7331.46</v>
      </c>
      <c r="NDH72" s="57"/>
      <c r="NDI72" s="52" t="s">
        <v>119</v>
      </c>
      <c r="NDJ72" s="53" t="s">
        <v>120</v>
      </c>
      <c r="NDK72" s="53" t="s">
        <v>121</v>
      </c>
      <c r="NDL72" s="54">
        <v>8627</v>
      </c>
      <c r="NDM72" s="54"/>
      <c r="NDN72" s="55">
        <v>1295.54</v>
      </c>
      <c r="NDO72" s="56">
        <v>7331.46</v>
      </c>
      <c r="NDP72" s="57"/>
      <c r="NDQ72" s="52" t="s">
        <v>119</v>
      </c>
      <c r="NDR72" s="53" t="s">
        <v>120</v>
      </c>
      <c r="NDS72" s="53" t="s">
        <v>121</v>
      </c>
      <c r="NDT72" s="54">
        <v>8627</v>
      </c>
      <c r="NDU72" s="54"/>
      <c r="NDV72" s="55">
        <v>1295.54</v>
      </c>
      <c r="NDW72" s="56">
        <v>7331.46</v>
      </c>
      <c r="NDX72" s="57"/>
      <c r="NDY72" s="52" t="s">
        <v>119</v>
      </c>
      <c r="NDZ72" s="53" t="s">
        <v>120</v>
      </c>
      <c r="NEA72" s="53" t="s">
        <v>121</v>
      </c>
      <c r="NEB72" s="54">
        <v>8627</v>
      </c>
      <c r="NEC72" s="54"/>
      <c r="NED72" s="55">
        <v>1295.54</v>
      </c>
      <c r="NEE72" s="56">
        <v>7331.46</v>
      </c>
      <c r="NEF72" s="57"/>
      <c r="NEG72" s="52" t="s">
        <v>119</v>
      </c>
      <c r="NEH72" s="53" t="s">
        <v>120</v>
      </c>
      <c r="NEI72" s="53" t="s">
        <v>121</v>
      </c>
      <c r="NEJ72" s="54">
        <v>8627</v>
      </c>
      <c r="NEK72" s="54"/>
      <c r="NEL72" s="55">
        <v>1295.54</v>
      </c>
      <c r="NEM72" s="56">
        <v>7331.46</v>
      </c>
      <c r="NEN72" s="57"/>
      <c r="NEO72" s="52" t="s">
        <v>119</v>
      </c>
      <c r="NEP72" s="53" t="s">
        <v>120</v>
      </c>
      <c r="NEQ72" s="53" t="s">
        <v>121</v>
      </c>
      <c r="NER72" s="54">
        <v>8627</v>
      </c>
      <c r="NES72" s="54"/>
      <c r="NET72" s="55">
        <v>1295.54</v>
      </c>
      <c r="NEU72" s="56">
        <v>7331.46</v>
      </c>
      <c r="NEV72" s="57"/>
      <c r="NEW72" s="52" t="s">
        <v>119</v>
      </c>
      <c r="NEX72" s="53" t="s">
        <v>120</v>
      </c>
      <c r="NEY72" s="53" t="s">
        <v>121</v>
      </c>
      <c r="NEZ72" s="54">
        <v>8627</v>
      </c>
      <c r="NFA72" s="54"/>
      <c r="NFB72" s="55">
        <v>1295.54</v>
      </c>
      <c r="NFC72" s="56">
        <v>7331.46</v>
      </c>
      <c r="NFD72" s="57"/>
      <c r="NFE72" s="52" t="s">
        <v>119</v>
      </c>
      <c r="NFF72" s="53" t="s">
        <v>120</v>
      </c>
      <c r="NFG72" s="53" t="s">
        <v>121</v>
      </c>
      <c r="NFH72" s="54">
        <v>8627</v>
      </c>
      <c r="NFI72" s="54"/>
      <c r="NFJ72" s="55">
        <v>1295.54</v>
      </c>
      <c r="NFK72" s="56">
        <v>7331.46</v>
      </c>
      <c r="NFL72" s="57"/>
      <c r="NFM72" s="52" t="s">
        <v>119</v>
      </c>
      <c r="NFN72" s="53" t="s">
        <v>120</v>
      </c>
      <c r="NFO72" s="53" t="s">
        <v>121</v>
      </c>
      <c r="NFP72" s="54">
        <v>8627</v>
      </c>
      <c r="NFQ72" s="54"/>
      <c r="NFR72" s="55">
        <v>1295.54</v>
      </c>
      <c r="NFS72" s="56">
        <v>7331.46</v>
      </c>
      <c r="NFT72" s="57"/>
      <c r="NFU72" s="52" t="s">
        <v>119</v>
      </c>
      <c r="NFV72" s="53" t="s">
        <v>120</v>
      </c>
      <c r="NFW72" s="53" t="s">
        <v>121</v>
      </c>
      <c r="NFX72" s="54">
        <v>8627</v>
      </c>
      <c r="NFY72" s="54"/>
      <c r="NFZ72" s="55">
        <v>1295.54</v>
      </c>
      <c r="NGA72" s="56">
        <v>7331.46</v>
      </c>
      <c r="NGB72" s="57"/>
      <c r="NGC72" s="52" t="s">
        <v>119</v>
      </c>
      <c r="NGD72" s="53" t="s">
        <v>120</v>
      </c>
      <c r="NGE72" s="53" t="s">
        <v>121</v>
      </c>
      <c r="NGF72" s="54">
        <v>8627</v>
      </c>
      <c r="NGG72" s="54"/>
      <c r="NGH72" s="55">
        <v>1295.54</v>
      </c>
      <c r="NGI72" s="56">
        <v>7331.46</v>
      </c>
      <c r="NGJ72" s="57"/>
      <c r="NGK72" s="52" t="s">
        <v>119</v>
      </c>
      <c r="NGL72" s="53" t="s">
        <v>120</v>
      </c>
      <c r="NGM72" s="53" t="s">
        <v>121</v>
      </c>
      <c r="NGN72" s="54">
        <v>8627</v>
      </c>
      <c r="NGO72" s="54"/>
      <c r="NGP72" s="55">
        <v>1295.54</v>
      </c>
      <c r="NGQ72" s="56">
        <v>7331.46</v>
      </c>
      <c r="NGR72" s="57"/>
      <c r="NGS72" s="52" t="s">
        <v>119</v>
      </c>
      <c r="NGT72" s="53" t="s">
        <v>120</v>
      </c>
      <c r="NGU72" s="53" t="s">
        <v>121</v>
      </c>
      <c r="NGV72" s="54">
        <v>8627</v>
      </c>
      <c r="NGW72" s="54"/>
      <c r="NGX72" s="55">
        <v>1295.54</v>
      </c>
      <c r="NGY72" s="56">
        <v>7331.46</v>
      </c>
      <c r="NGZ72" s="57"/>
      <c r="NHA72" s="52" t="s">
        <v>119</v>
      </c>
      <c r="NHB72" s="53" t="s">
        <v>120</v>
      </c>
      <c r="NHC72" s="53" t="s">
        <v>121</v>
      </c>
      <c r="NHD72" s="54">
        <v>8627</v>
      </c>
      <c r="NHE72" s="54"/>
      <c r="NHF72" s="55">
        <v>1295.54</v>
      </c>
      <c r="NHG72" s="56">
        <v>7331.46</v>
      </c>
      <c r="NHH72" s="57"/>
      <c r="NHI72" s="52" t="s">
        <v>119</v>
      </c>
      <c r="NHJ72" s="53" t="s">
        <v>120</v>
      </c>
      <c r="NHK72" s="53" t="s">
        <v>121</v>
      </c>
      <c r="NHL72" s="54">
        <v>8627</v>
      </c>
      <c r="NHM72" s="54"/>
      <c r="NHN72" s="55">
        <v>1295.54</v>
      </c>
      <c r="NHO72" s="56">
        <v>7331.46</v>
      </c>
      <c r="NHP72" s="57"/>
      <c r="NHQ72" s="52" t="s">
        <v>119</v>
      </c>
      <c r="NHR72" s="53" t="s">
        <v>120</v>
      </c>
      <c r="NHS72" s="53" t="s">
        <v>121</v>
      </c>
      <c r="NHT72" s="54">
        <v>8627</v>
      </c>
      <c r="NHU72" s="54"/>
      <c r="NHV72" s="55">
        <v>1295.54</v>
      </c>
      <c r="NHW72" s="56">
        <v>7331.46</v>
      </c>
      <c r="NHX72" s="57"/>
      <c r="NHY72" s="52" t="s">
        <v>119</v>
      </c>
      <c r="NHZ72" s="53" t="s">
        <v>120</v>
      </c>
      <c r="NIA72" s="53" t="s">
        <v>121</v>
      </c>
      <c r="NIB72" s="54">
        <v>8627</v>
      </c>
      <c r="NIC72" s="54"/>
      <c r="NID72" s="55">
        <v>1295.54</v>
      </c>
      <c r="NIE72" s="56">
        <v>7331.46</v>
      </c>
      <c r="NIF72" s="57"/>
      <c r="NIG72" s="52" t="s">
        <v>119</v>
      </c>
      <c r="NIH72" s="53" t="s">
        <v>120</v>
      </c>
      <c r="NII72" s="53" t="s">
        <v>121</v>
      </c>
      <c r="NIJ72" s="54">
        <v>8627</v>
      </c>
      <c r="NIK72" s="54"/>
      <c r="NIL72" s="55">
        <v>1295.54</v>
      </c>
      <c r="NIM72" s="56">
        <v>7331.46</v>
      </c>
      <c r="NIN72" s="57"/>
      <c r="NIO72" s="52" t="s">
        <v>119</v>
      </c>
      <c r="NIP72" s="53" t="s">
        <v>120</v>
      </c>
      <c r="NIQ72" s="53" t="s">
        <v>121</v>
      </c>
      <c r="NIR72" s="54">
        <v>8627</v>
      </c>
      <c r="NIS72" s="54"/>
      <c r="NIT72" s="55">
        <v>1295.54</v>
      </c>
      <c r="NIU72" s="56">
        <v>7331.46</v>
      </c>
      <c r="NIV72" s="57"/>
      <c r="NIW72" s="52" t="s">
        <v>119</v>
      </c>
      <c r="NIX72" s="53" t="s">
        <v>120</v>
      </c>
      <c r="NIY72" s="53" t="s">
        <v>121</v>
      </c>
      <c r="NIZ72" s="54">
        <v>8627</v>
      </c>
      <c r="NJA72" s="54"/>
      <c r="NJB72" s="55">
        <v>1295.54</v>
      </c>
      <c r="NJC72" s="56">
        <v>7331.46</v>
      </c>
      <c r="NJD72" s="57"/>
      <c r="NJE72" s="52" t="s">
        <v>119</v>
      </c>
      <c r="NJF72" s="53" t="s">
        <v>120</v>
      </c>
      <c r="NJG72" s="53" t="s">
        <v>121</v>
      </c>
      <c r="NJH72" s="54">
        <v>8627</v>
      </c>
      <c r="NJI72" s="54"/>
      <c r="NJJ72" s="55">
        <v>1295.54</v>
      </c>
      <c r="NJK72" s="56">
        <v>7331.46</v>
      </c>
      <c r="NJL72" s="57"/>
      <c r="NJM72" s="52" t="s">
        <v>119</v>
      </c>
      <c r="NJN72" s="53" t="s">
        <v>120</v>
      </c>
      <c r="NJO72" s="53" t="s">
        <v>121</v>
      </c>
      <c r="NJP72" s="54">
        <v>8627</v>
      </c>
      <c r="NJQ72" s="54"/>
      <c r="NJR72" s="55">
        <v>1295.54</v>
      </c>
      <c r="NJS72" s="56">
        <v>7331.46</v>
      </c>
      <c r="NJT72" s="57"/>
      <c r="NJU72" s="52" t="s">
        <v>119</v>
      </c>
      <c r="NJV72" s="53" t="s">
        <v>120</v>
      </c>
      <c r="NJW72" s="53" t="s">
        <v>121</v>
      </c>
      <c r="NJX72" s="54">
        <v>8627</v>
      </c>
      <c r="NJY72" s="54"/>
      <c r="NJZ72" s="55">
        <v>1295.54</v>
      </c>
      <c r="NKA72" s="56">
        <v>7331.46</v>
      </c>
      <c r="NKB72" s="57"/>
      <c r="NKC72" s="52" t="s">
        <v>119</v>
      </c>
      <c r="NKD72" s="53" t="s">
        <v>120</v>
      </c>
      <c r="NKE72" s="53" t="s">
        <v>121</v>
      </c>
      <c r="NKF72" s="54">
        <v>8627</v>
      </c>
      <c r="NKG72" s="54"/>
      <c r="NKH72" s="55">
        <v>1295.54</v>
      </c>
      <c r="NKI72" s="56">
        <v>7331.46</v>
      </c>
      <c r="NKJ72" s="57"/>
      <c r="NKK72" s="52" t="s">
        <v>119</v>
      </c>
      <c r="NKL72" s="53" t="s">
        <v>120</v>
      </c>
      <c r="NKM72" s="53" t="s">
        <v>121</v>
      </c>
      <c r="NKN72" s="54">
        <v>8627</v>
      </c>
      <c r="NKO72" s="54"/>
      <c r="NKP72" s="55">
        <v>1295.54</v>
      </c>
      <c r="NKQ72" s="56">
        <v>7331.46</v>
      </c>
      <c r="NKR72" s="57"/>
      <c r="NKS72" s="52" t="s">
        <v>119</v>
      </c>
      <c r="NKT72" s="53" t="s">
        <v>120</v>
      </c>
      <c r="NKU72" s="53" t="s">
        <v>121</v>
      </c>
      <c r="NKV72" s="54">
        <v>8627</v>
      </c>
      <c r="NKW72" s="54"/>
      <c r="NKX72" s="55">
        <v>1295.54</v>
      </c>
      <c r="NKY72" s="56">
        <v>7331.46</v>
      </c>
      <c r="NKZ72" s="57"/>
      <c r="NLA72" s="52" t="s">
        <v>119</v>
      </c>
      <c r="NLB72" s="53" t="s">
        <v>120</v>
      </c>
      <c r="NLC72" s="53" t="s">
        <v>121</v>
      </c>
      <c r="NLD72" s="54">
        <v>8627</v>
      </c>
      <c r="NLE72" s="54"/>
      <c r="NLF72" s="55">
        <v>1295.54</v>
      </c>
      <c r="NLG72" s="56">
        <v>7331.46</v>
      </c>
      <c r="NLH72" s="57"/>
      <c r="NLI72" s="52" t="s">
        <v>119</v>
      </c>
      <c r="NLJ72" s="53" t="s">
        <v>120</v>
      </c>
      <c r="NLK72" s="53" t="s">
        <v>121</v>
      </c>
      <c r="NLL72" s="54">
        <v>8627</v>
      </c>
      <c r="NLM72" s="54"/>
      <c r="NLN72" s="55">
        <v>1295.54</v>
      </c>
      <c r="NLO72" s="56">
        <v>7331.46</v>
      </c>
      <c r="NLP72" s="57"/>
      <c r="NLQ72" s="52" t="s">
        <v>119</v>
      </c>
      <c r="NLR72" s="53" t="s">
        <v>120</v>
      </c>
      <c r="NLS72" s="53" t="s">
        <v>121</v>
      </c>
      <c r="NLT72" s="54">
        <v>8627</v>
      </c>
      <c r="NLU72" s="54"/>
      <c r="NLV72" s="55">
        <v>1295.54</v>
      </c>
      <c r="NLW72" s="56">
        <v>7331.46</v>
      </c>
      <c r="NLX72" s="57"/>
      <c r="NLY72" s="52" t="s">
        <v>119</v>
      </c>
      <c r="NLZ72" s="53" t="s">
        <v>120</v>
      </c>
      <c r="NMA72" s="53" t="s">
        <v>121</v>
      </c>
      <c r="NMB72" s="54">
        <v>8627</v>
      </c>
      <c r="NMC72" s="54"/>
      <c r="NMD72" s="55">
        <v>1295.54</v>
      </c>
      <c r="NME72" s="56">
        <v>7331.46</v>
      </c>
      <c r="NMF72" s="57"/>
      <c r="NMG72" s="52" t="s">
        <v>119</v>
      </c>
      <c r="NMH72" s="53" t="s">
        <v>120</v>
      </c>
      <c r="NMI72" s="53" t="s">
        <v>121</v>
      </c>
      <c r="NMJ72" s="54">
        <v>8627</v>
      </c>
      <c r="NMK72" s="54"/>
      <c r="NML72" s="55">
        <v>1295.54</v>
      </c>
      <c r="NMM72" s="56">
        <v>7331.46</v>
      </c>
      <c r="NMN72" s="57"/>
      <c r="NMO72" s="52" t="s">
        <v>119</v>
      </c>
      <c r="NMP72" s="53" t="s">
        <v>120</v>
      </c>
      <c r="NMQ72" s="53" t="s">
        <v>121</v>
      </c>
      <c r="NMR72" s="54">
        <v>8627</v>
      </c>
      <c r="NMS72" s="54"/>
      <c r="NMT72" s="55">
        <v>1295.54</v>
      </c>
      <c r="NMU72" s="56">
        <v>7331.46</v>
      </c>
      <c r="NMV72" s="57"/>
      <c r="NMW72" s="52" t="s">
        <v>119</v>
      </c>
      <c r="NMX72" s="53" t="s">
        <v>120</v>
      </c>
      <c r="NMY72" s="53" t="s">
        <v>121</v>
      </c>
      <c r="NMZ72" s="54">
        <v>8627</v>
      </c>
      <c r="NNA72" s="54"/>
      <c r="NNB72" s="55">
        <v>1295.54</v>
      </c>
      <c r="NNC72" s="56">
        <v>7331.46</v>
      </c>
      <c r="NND72" s="57"/>
      <c r="NNE72" s="52" t="s">
        <v>119</v>
      </c>
      <c r="NNF72" s="53" t="s">
        <v>120</v>
      </c>
      <c r="NNG72" s="53" t="s">
        <v>121</v>
      </c>
      <c r="NNH72" s="54">
        <v>8627</v>
      </c>
      <c r="NNI72" s="54"/>
      <c r="NNJ72" s="55">
        <v>1295.54</v>
      </c>
      <c r="NNK72" s="56">
        <v>7331.46</v>
      </c>
      <c r="NNL72" s="57"/>
      <c r="NNM72" s="52" t="s">
        <v>119</v>
      </c>
      <c r="NNN72" s="53" t="s">
        <v>120</v>
      </c>
      <c r="NNO72" s="53" t="s">
        <v>121</v>
      </c>
      <c r="NNP72" s="54">
        <v>8627</v>
      </c>
      <c r="NNQ72" s="54"/>
      <c r="NNR72" s="55">
        <v>1295.54</v>
      </c>
      <c r="NNS72" s="56">
        <v>7331.46</v>
      </c>
      <c r="NNT72" s="57"/>
      <c r="NNU72" s="52" t="s">
        <v>119</v>
      </c>
      <c r="NNV72" s="53" t="s">
        <v>120</v>
      </c>
      <c r="NNW72" s="53" t="s">
        <v>121</v>
      </c>
      <c r="NNX72" s="54">
        <v>8627</v>
      </c>
      <c r="NNY72" s="54"/>
      <c r="NNZ72" s="55">
        <v>1295.54</v>
      </c>
      <c r="NOA72" s="56">
        <v>7331.46</v>
      </c>
      <c r="NOB72" s="57"/>
      <c r="NOC72" s="52" t="s">
        <v>119</v>
      </c>
      <c r="NOD72" s="53" t="s">
        <v>120</v>
      </c>
      <c r="NOE72" s="53" t="s">
        <v>121</v>
      </c>
      <c r="NOF72" s="54">
        <v>8627</v>
      </c>
      <c r="NOG72" s="54"/>
      <c r="NOH72" s="55">
        <v>1295.54</v>
      </c>
      <c r="NOI72" s="56">
        <v>7331.46</v>
      </c>
      <c r="NOJ72" s="57"/>
      <c r="NOK72" s="52" t="s">
        <v>119</v>
      </c>
      <c r="NOL72" s="53" t="s">
        <v>120</v>
      </c>
      <c r="NOM72" s="53" t="s">
        <v>121</v>
      </c>
      <c r="NON72" s="54">
        <v>8627</v>
      </c>
      <c r="NOO72" s="54"/>
      <c r="NOP72" s="55">
        <v>1295.54</v>
      </c>
      <c r="NOQ72" s="56">
        <v>7331.46</v>
      </c>
      <c r="NOR72" s="57"/>
      <c r="NOS72" s="52" t="s">
        <v>119</v>
      </c>
      <c r="NOT72" s="53" t="s">
        <v>120</v>
      </c>
      <c r="NOU72" s="53" t="s">
        <v>121</v>
      </c>
      <c r="NOV72" s="54">
        <v>8627</v>
      </c>
      <c r="NOW72" s="54"/>
      <c r="NOX72" s="55">
        <v>1295.54</v>
      </c>
      <c r="NOY72" s="56">
        <v>7331.46</v>
      </c>
      <c r="NOZ72" s="57"/>
      <c r="NPA72" s="52" t="s">
        <v>119</v>
      </c>
      <c r="NPB72" s="53" t="s">
        <v>120</v>
      </c>
      <c r="NPC72" s="53" t="s">
        <v>121</v>
      </c>
      <c r="NPD72" s="54">
        <v>8627</v>
      </c>
      <c r="NPE72" s="54"/>
      <c r="NPF72" s="55">
        <v>1295.54</v>
      </c>
      <c r="NPG72" s="56">
        <v>7331.46</v>
      </c>
      <c r="NPH72" s="57"/>
      <c r="NPI72" s="52" t="s">
        <v>119</v>
      </c>
      <c r="NPJ72" s="53" t="s">
        <v>120</v>
      </c>
      <c r="NPK72" s="53" t="s">
        <v>121</v>
      </c>
      <c r="NPL72" s="54">
        <v>8627</v>
      </c>
      <c r="NPM72" s="54"/>
      <c r="NPN72" s="55">
        <v>1295.54</v>
      </c>
      <c r="NPO72" s="56">
        <v>7331.46</v>
      </c>
      <c r="NPP72" s="57"/>
      <c r="NPQ72" s="52" t="s">
        <v>119</v>
      </c>
      <c r="NPR72" s="53" t="s">
        <v>120</v>
      </c>
      <c r="NPS72" s="53" t="s">
        <v>121</v>
      </c>
      <c r="NPT72" s="54">
        <v>8627</v>
      </c>
      <c r="NPU72" s="54"/>
      <c r="NPV72" s="55">
        <v>1295.54</v>
      </c>
      <c r="NPW72" s="56">
        <v>7331.46</v>
      </c>
      <c r="NPX72" s="57"/>
      <c r="NPY72" s="52" t="s">
        <v>119</v>
      </c>
      <c r="NPZ72" s="53" t="s">
        <v>120</v>
      </c>
      <c r="NQA72" s="53" t="s">
        <v>121</v>
      </c>
      <c r="NQB72" s="54">
        <v>8627</v>
      </c>
      <c r="NQC72" s="54"/>
      <c r="NQD72" s="55">
        <v>1295.54</v>
      </c>
      <c r="NQE72" s="56">
        <v>7331.46</v>
      </c>
      <c r="NQF72" s="57"/>
      <c r="NQG72" s="52" t="s">
        <v>119</v>
      </c>
      <c r="NQH72" s="53" t="s">
        <v>120</v>
      </c>
      <c r="NQI72" s="53" t="s">
        <v>121</v>
      </c>
      <c r="NQJ72" s="54">
        <v>8627</v>
      </c>
      <c r="NQK72" s="54"/>
      <c r="NQL72" s="55">
        <v>1295.54</v>
      </c>
      <c r="NQM72" s="56">
        <v>7331.46</v>
      </c>
      <c r="NQN72" s="57"/>
      <c r="NQO72" s="52" t="s">
        <v>119</v>
      </c>
      <c r="NQP72" s="53" t="s">
        <v>120</v>
      </c>
      <c r="NQQ72" s="53" t="s">
        <v>121</v>
      </c>
      <c r="NQR72" s="54">
        <v>8627</v>
      </c>
      <c r="NQS72" s="54"/>
      <c r="NQT72" s="55">
        <v>1295.54</v>
      </c>
      <c r="NQU72" s="56">
        <v>7331.46</v>
      </c>
      <c r="NQV72" s="57"/>
      <c r="NQW72" s="52" t="s">
        <v>119</v>
      </c>
      <c r="NQX72" s="53" t="s">
        <v>120</v>
      </c>
      <c r="NQY72" s="53" t="s">
        <v>121</v>
      </c>
      <c r="NQZ72" s="54">
        <v>8627</v>
      </c>
      <c r="NRA72" s="54"/>
      <c r="NRB72" s="55">
        <v>1295.54</v>
      </c>
      <c r="NRC72" s="56">
        <v>7331.46</v>
      </c>
      <c r="NRD72" s="57"/>
      <c r="NRE72" s="52" t="s">
        <v>119</v>
      </c>
      <c r="NRF72" s="53" t="s">
        <v>120</v>
      </c>
      <c r="NRG72" s="53" t="s">
        <v>121</v>
      </c>
      <c r="NRH72" s="54">
        <v>8627</v>
      </c>
      <c r="NRI72" s="54"/>
      <c r="NRJ72" s="55">
        <v>1295.54</v>
      </c>
      <c r="NRK72" s="56">
        <v>7331.46</v>
      </c>
      <c r="NRL72" s="57"/>
      <c r="NRM72" s="52" t="s">
        <v>119</v>
      </c>
      <c r="NRN72" s="53" t="s">
        <v>120</v>
      </c>
      <c r="NRO72" s="53" t="s">
        <v>121</v>
      </c>
      <c r="NRP72" s="54">
        <v>8627</v>
      </c>
      <c r="NRQ72" s="54"/>
      <c r="NRR72" s="55">
        <v>1295.54</v>
      </c>
      <c r="NRS72" s="56">
        <v>7331.46</v>
      </c>
      <c r="NRT72" s="57"/>
      <c r="NRU72" s="52" t="s">
        <v>119</v>
      </c>
      <c r="NRV72" s="53" t="s">
        <v>120</v>
      </c>
      <c r="NRW72" s="53" t="s">
        <v>121</v>
      </c>
      <c r="NRX72" s="54">
        <v>8627</v>
      </c>
      <c r="NRY72" s="54"/>
      <c r="NRZ72" s="55">
        <v>1295.54</v>
      </c>
      <c r="NSA72" s="56">
        <v>7331.46</v>
      </c>
      <c r="NSB72" s="57"/>
      <c r="NSC72" s="52" t="s">
        <v>119</v>
      </c>
      <c r="NSD72" s="53" t="s">
        <v>120</v>
      </c>
      <c r="NSE72" s="53" t="s">
        <v>121</v>
      </c>
      <c r="NSF72" s="54">
        <v>8627</v>
      </c>
      <c r="NSG72" s="54"/>
      <c r="NSH72" s="55">
        <v>1295.54</v>
      </c>
      <c r="NSI72" s="56">
        <v>7331.46</v>
      </c>
      <c r="NSJ72" s="57"/>
      <c r="NSK72" s="52" t="s">
        <v>119</v>
      </c>
      <c r="NSL72" s="53" t="s">
        <v>120</v>
      </c>
      <c r="NSM72" s="53" t="s">
        <v>121</v>
      </c>
      <c r="NSN72" s="54">
        <v>8627</v>
      </c>
      <c r="NSO72" s="54"/>
      <c r="NSP72" s="55">
        <v>1295.54</v>
      </c>
      <c r="NSQ72" s="56">
        <v>7331.46</v>
      </c>
      <c r="NSR72" s="57"/>
      <c r="NSS72" s="52" t="s">
        <v>119</v>
      </c>
      <c r="NST72" s="53" t="s">
        <v>120</v>
      </c>
      <c r="NSU72" s="53" t="s">
        <v>121</v>
      </c>
      <c r="NSV72" s="54">
        <v>8627</v>
      </c>
      <c r="NSW72" s="54"/>
      <c r="NSX72" s="55">
        <v>1295.54</v>
      </c>
      <c r="NSY72" s="56">
        <v>7331.46</v>
      </c>
      <c r="NSZ72" s="57"/>
      <c r="NTA72" s="52" t="s">
        <v>119</v>
      </c>
      <c r="NTB72" s="53" t="s">
        <v>120</v>
      </c>
      <c r="NTC72" s="53" t="s">
        <v>121</v>
      </c>
      <c r="NTD72" s="54">
        <v>8627</v>
      </c>
      <c r="NTE72" s="54"/>
      <c r="NTF72" s="55">
        <v>1295.54</v>
      </c>
      <c r="NTG72" s="56">
        <v>7331.46</v>
      </c>
      <c r="NTH72" s="57"/>
      <c r="NTI72" s="52" t="s">
        <v>119</v>
      </c>
      <c r="NTJ72" s="53" t="s">
        <v>120</v>
      </c>
      <c r="NTK72" s="53" t="s">
        <v>121</v>
      </c>
      <c r="NTL72" s="54">
        <v>8627</v>
      </c>
      <c r="NTM72" s="54"/>
      <c r="NTN72" s="55">
        <v>1295.54</v>
      </c>
      <c r="NTO72" s="56">
        <v>7331.46</v>
      </c>
      <c r="NTP72" s="57"/>
      <c r="NTQ72" s="52" t="s">
        <v>119</v>
      </c>
      <c r="NTR72" s="53" t="s">
        <v>120</v>
      </c>
      <c r="NTS72" s="53" t="s">
        <v>121</v>
      </c>
      <c r="NTT72" s="54">
        <v>8627</v>
      </c>
      <c r="NTU72" s="54"/>
      <c r="NTV72" s="55">
        <v>1295.54</v>
      </c>
      <c r="NTW72" s="56">
        <v>7331.46</v>
      </c>
      <c r="NTX72" s="57"/>
      <c r="NTY72" s="52" t="s">
        <v>119</v>
      </c>
      <c r="NTZ72" s="53" t="s">
        <v>120</v>
      </c>
      <c r="NUA72" s="53" t="s">
        <v>121</v>
      </c>
      <c r="NUB72" s="54">
        <v>8627</v>
      </c>
      <c r="NUC72" s="54"/>
      <c r="NUD72" s="55">
        <v>1295.54</v>
      </c>
      <c r="NUE72" s="56">
        <v>7331.46</v>
      </c>
      <c r="NUF72" s="57"/>
      <c r="NUG72" s="52" t="s">
        <v>119</v>
      </c>
      <c r="NUH72" s="53" t="s">
        <v>120</v>
      </c>
      <c r="NUI72" s="53" t="s">
        <v>121</v>
      </c>
      <c r="NUJ72" s="54">
        <v>8627</v>
      </c>
      <c r="NUK72" s="54"/>
      <c r="NUL72" s="55">
        <v>1295.54</v>
      </c>
      <c r="NUM72" s="56">
        <v>7331.46</v>
      </c>
      <c r="NUN72" s="57"/>
      <c r="NUO72" s="52" t="s">
        <v>119</v>
      </c>
      <c r="NUP72" s="53" t="s">
        <v>120</v>
      </c>
      <c r="NUQ72" s="53" t="s">
        <v>121</v>
      </c>
      <c r="NUR72" s="54">
        <v>8627</v>
      </c>
      <c r="NUS72" s="54"/>
      <c r="NUT72" s="55">
        <v>1295.54</v>
      </c>
      <c r="NUU72" s="56">
        <v>7331.46</v>
      </c>
      <c r="NUV72" s="57"/>
      <c r="NUW72" s="52" t="s">
        <v>119</v>
      </c>
      <c r="NUX72" s="53" t="s">
        <v>120</v>
      </c>
      <c r="NUY72" s="53" t="s">
        <v>121</v>
      </c>
      <c r="NUZ72" s="54">
        <v>8627</v>
      </c>
      <c r="NVA72" s="54"/>
      <c r="NVB72" s="55">
        <v>1295.54</v>
      </c>
      <c r="NVC72" s="56">
        <v>7331.46</v>
      </c>
      <c r="NVD72" s="57"/>
      <c r="NVE72" s="52" t="s">
        <v>119</v>
      </c>
      <c r="NVF72" s="53" t="s">
        <v>120</v>
      </c>
      <c r="NVG72" s="53" t="s">
        <v>121</v>
      </c>
      <c r="NVH72" s="54">
        <v>8627</v>
      </c>
      <c r="NVI72" s="54"/>
      <c r="NVJ72" s="55">
        <v>1295.54</v>
      </c>
      <c r="NVK72" s="56">
        <v>7331.46</v>
      </c>
      <c r="NVL72" s="57"/>
      <c r="NVM72" s="52" t="s">
        <v>119</v>
      </c>
      <c r="NVN72" s="53" t="s">
        <v>120</v>
      </c>
      <c r="NVO72" s="53" t="s">
        <v>121</v>
      </c>
      <c r="NVP72" s="54">
        <v>8627</v>
      </c>
      <c r="NVQ72" s="54"/>
      <c r="NVR72" s="55">
        <v>1295.54</v>
      </c>
      <c r="NVS72" s="56">
        <v>7331.46</v>
      </c>
      <c r="NVT72" s="57"/>
      <c r="NVU72" s="52" t="s">
        <v>119</v>
      </c>
      <c r="NVV72" s="53" t="s">
        <v>120</v>
      </c>
      <c r="NVW72" s="53" t="s">
        <v>121</v>
      </c>
      <c r="NVX72" s="54">
        <v>8627</v>
      </c>
      <c r="NVY72" s="54"/>
      <c r="NVZ72" s="55">
        <v>1295.54</v>
      </c>
      <c r="NWA72" s="56">
        <v>7331.46</v>
      </c>
      <c r="NWB72" s="57"/>
      <c r="NWC72" s="52" t="s">
        <v>119</v>
      </c>
      <c r="NWD72" s="53" t="s">
        <v>120</v>
      </c>
      <c r="NWE72" s="53" t="s">
        <v>121</v>
      </c>
      <c r="NWF72" s="54">
        <v>8627</v>
      </c>
      <c r="NWG72" s="54"/>
      <c r="NWH72" s="55">
        <v>1295.54</v>
      </c>
      <c r="NWI72" s="56">
        <v>7331.46</v>
      </c>
      <c r="NWJ72" s="57"/>
      <c r="NWK72" s="52" t="s">
        <v>119</v>
      </c>
      <c r="NWL72" s="53" t="s">
        <v>120</v>
      </c>
      <c r="NWM72" s="53" t="s">
        <v>121</v>
      </c>
      <c r="NWN72" s="54">
        <v>8627</v>
      </c>
      <c r="NWO72" s="54"/>
      <c r="NWP72" s="55">
        <v>1295.54</v>
      </c>
      <c r="NWQ72" s="56">
        <v>7331.46</v>
      </c>
      <c r="NWR72" s="57"/>
      <c r="NWS72" s="52" t="s">
        <v>119</v>
      </c>
      <c r="NWT72" s="53" t="s">
        <v>120</v>
      </c>
      <c r="NWU72" s="53" t="s">
        <v>121</v>
      </c>
      <c r="NWV72" s="54">
        <v>8627</v>
      </c>
      <c r="NWW72" s="54"/>
      <c r="NWX72" s="55">
        <v>1295.54</v>
      </c>
      <c r="NWY72" s="56">
        <v>7331.46</v>
      </c>
      <c r="NWZ72" s="57"/>
      <c r="NXA72" s="52" t="s">
        <v>119</v>
      </c>
      <c r="NXB72" s="53" t="s">
        <v>120</v>
      </c>
      <c r="NXC72" s="53" t="s">
        <v>121</v>
      </c>
      <c r="NXD72" s="54">
        <v>8627</v>
      </c>
      <c r="NXE72" s="54"/>
      <c r="NXF72" s="55">
        <v>1295.54</v>
      </c>
      <c r="NXG72" s="56">
        <v>7331.46</v>
      </c>
      <c r="NXH72" s="57"/>
      <c r="NXI72" s="52" t="s">
        <v>119</v>
      </c>
      <c r="NXJ72" s="53" t="s">
        <v>120</v>
      </c>
      <c r="NXK72" s="53" t="s">
        <v>121</v>
      </c>
      <c r="NXL72" s="54">
        <v>8627</v>
      </c>
      <c r="NXM72" s="54"/>
      <c r="NXN72" s="55">
        <v>1295.54</v>
      </c>
      <c r="NXO72" s="56">
        <v>7331.46</v>
      </c>
      <c r="NXP72" s="57"/>
      <c r="NXQ72" s="52" t="s">
        <v>119</v>
      </c>
      <c r="NXR72" s="53" t="s">
        <v>120</v>
      </c>
      <c r="NXS72" s="53" t="s">
        <v>121</v>
      </c>
      <c r="NXT72" s="54">
        <v>8627</v>
      </c>
      <c r="NXU72" s="54"/>
      <c r="NXV72" s="55">
        <v>1295.54</v>
      </c>
      <c r="NXW72" s="56">
        <v>7331.46</v>
      </c>
      <c r="NXX72" s="57"/>
      <c r="NXY72" s="52" t="s">
        <v>119</v>
      </c>
      <c r="NXZ72" s="53" t="s">
        <v>120</v>
      </c>
      <c r="NYA72" s="53" t="s">
        <v>121</v>
      </c>
      <c r="NYB72" s="54">
        <v>8627</v>
      </c>
      <c r="NYC72" s="54"/>
      <c r="NYD72" s="55">
        <v>1295.54</v>
      </c>
      <c r="NYE72" s="56">
        <v>7331.46</v>
      </c>
      <c r="NYF72" s="57"/>
      <c r="NYG72" s="52" t="s">
        <v>119</v>
      </c>
      <c r="NYH72" s="53" t="s">
        <v>120</v>
      </c>
      <c r="NYI72" s="53" t="s">
        <v>121</v>
      </c>
      <c r="NYJ72" s="54">
        <v>8627</v>
      </c>
      <c r="NYK72" s="54"/>
      <c r="NYL72" s="55">
        <v>1295.54</v>
      </c>
      <c r="NYM72" s="56">
        <v>7331.46</v>
      </c>
      <c r="NYN72" s="57"/>
      <c r="NYO72" s="52" t="s">
        <v>119</v>
      </c>
      <c r="NYP72" s="53" t="s">
        <v>120</v>
      </c>
      <c r="NYQ72" s="53" t="s">
        <v>121</v>
      </c>
      <c r="NYR72" s="54">
        <v>8627</v>
      </c>
      <c r="NYS72" s="54"/>
      <c r="NYT72" s="55">
        <v>1295.54</v>
      </c>
      <c r="NYU72" s="56">
        <v>7331.46</v>
      </c>
      <c r="NYV72" s="57"/>
      <c r="NYW72" s="52" t="s">
        <v>119</v>
      </c>
      <c r="NYX72" s="53" t="s">
        <v>120</v>
      </c>
      <c r="NYY72" s="53" t="s">
        <v>121</v>
      </c>
      <c r="NYZ72" s="54">
        <v>8627</v>
      </c>
      <c r="NZA72" s="54"/>
      <c r="NZB72" s="55">
        <v>1295.54</v>
      </c>
      <c r="NZC72" s="56">
        <v>7331.46</v>
      </c>
      <c r="NZD72" s="57"/>
      <c r="NZE72" s="52" t="s">
        <v>119</v>
      </c>
      <c r="NZF72" s="53" t="s">
        <v>120</v>
      </c>
      <c r="NZG72" s="53" t="s">
        <v>121</v>
      </c>
      <c r="NZH72" s="54">
        <v>8627</v>
      </c>
      <c r="NZI72" s="54"/>
      <c r="NZJ72" s="55">
        <v>1295.54</v>
      </c>
      <c r="NZK72" s="56">
        <v>7331.46</v>
      </c>
      <c r="NZL72" s="57"/>
      <c r="NZM72" s="52" t="s">
        <v>119</v>
      </c>
      <c r="NZN72" s="53" t="s">
        <v>120</v>
      </c>
      <c r="NZO72" s="53" t="s">
        <v>121</v>
      </c>
      <c r="NZP72" s="54">
        <v>8627</v>
      </c>
      <c r="NZQ72" s="54"/>
      <c r="NZR72" s="55">
        <v>1295.54</v>
      </c>
      <c r="NZS72" s="56">
        <v>7331.46</v>
      </c>
      <c r="NZT72" s="57"/>
      <c r="NZU72" s="52" t="s">
        <v>119</v>
      </c>
      <c r="NZV72" s="53" t="s">
        <v>120</v>
      </c>
      <c r="NZW72" s="53" t="s">
        <v>121</v>
      </c>
      <c r="NZX72" s="54">
        <v>8627</v>
      </c>
      <c r="NZY72" s="54"/>
      <c r="NZZ72" s="55">
        <v>1295.54</v>
      </c>
      <c r="OAA72" s="56">
        <v>7331.46</v>
      </c>
      <c r="OAB72" s="57"/>
      <c r="OAC72" s="52" t="s">
        <v>119</v>
      </c>
      <c r="OAD72" s="53" t="s">
        <v>120</v>
      </c>
      <c r="OAE72" s="53" t="s">
        <v>121</v>
      </c>
      <c r="OAF72" s="54">
        <v>8627</v>
      </c>
      <c r="OAG72" s="54"/>
      <c r="OAH72" s="55">
        <v>1295.54</v>
      </c>
      <c r="OAI72" s="56">
        <v>7331.46</v>
      </c>
      <c r="OAJ72" s="57"/>
      <c r="OAK72" s="52" t="s">
        <v>119</v>
      </c>
      <c r="OAL72" s="53" t="s">
        <v>120</v>
      </c>
      <c r="OAM72" s="53" t="s">
        <v>121</v>
      </c>
      <c r="OAN72" s="54">
        <v>8627</v>
      </c>
      <c r="OAO72" s="54"/>
      <c r="OAP72" s="55">
        <v>1295.54</v>
      </c>
      <c r="OAQ72" s="56">
        <v>7331.46</v>
      </c>
      <c r="OAR72" s="57"/>
      <c r="OAS72" s="52" t="s">
        <v>119</v>
      </c>
      <c r="OAT72" s="53" t="s">
        <v>120</v>
      </c>
      <c r="OAU72" s="53" t="s">
        <v>121</v>
      </c>
      <c r="OAV72" s="54">
        <v>8627</v>
      </c>
      <c r="OAW72" s="54"/>
      <c r="OAX72" s="55">
        <v>1295.54</v>
      </c>
      <c r="OAY72" s="56">
        <v>7331.46</v>
      </c>
      <c r="OAZ72" s="57"/>
      <c r="OBA72" s="52" t="s">
        <v>119</v>
      </c>
      <c r="OBB72" s="53" t="s">
        <v>120</v>
      </c>
      <c r="OBC72" s="53" t="s">
        <v>121</v>
      </c>
      <c r="OBD72" s="54">
        <v>8627</v>
      </c>
      <c r="OBE72" s="54"/>
      <c r="OBF72" s="55">
        <v>1295.54</v>
      </c>
      <c r="OBG72" s="56">
        <v>7331.46</v>
      </c>
      <c r="OBH72" s="57"/>
      <c r="OBI72" s="52" t="s">
        <v>119</v>
      </c>
      <c r="OBJ72" s="53" t="s">
        <v>120</v>
      </c>
      <c r="OBK72" s="53" t="s">
        <v>121</v>
      </c>
      <c r="OBL72" s="54">
        <v>8627</v>
      </c>
      <c r="OBM72" s="54"/>
      <c r="OBN72" s="55">
        <v>1295.54</v>
      </c>
      <c r="OBO72" s="56">
        <v>7331.46</v>
      </c>
      <c r="OBP72" s="57"/>
      <c r="OBQ72" s="52" t="s">
        <v>119</v>
      </c>
      <c r="OBR72" s="53" t="s">
        <v>120</v>
      </c>
      <c r="OBS72" s="53" t="s">
        <v>121</v>
      </c>
      <c r="OBT72" s="54">
        <v>8627</v>
      </c>
      <c r="OBU72" s="54"/>
      <c r="OBV72" s="55">
        <v>1295.54</v>
      </c>
      <c r="OBW72" s="56">
        <v>7331.46</v>
      </c>
      <c r="OBX72" s="57"/>
      <c r="OBY72" s="52" t="s">
        <v>119</v>
      </c>
      <c r="OBZ72" s="53" t="s">
        <v>120</v>
      </c>
      <c r="OCA72" s="53" t="s">
        <v>121</v>
      </c>
      <c r="OCB72" s="54">
        <v>8627</v>
      </c>
      <c r="OCC72" s="54"/>
      <c r="OCD72" s="55">
        <v>1295.54</v>
      </c>
      <c r="OCE72" s="56">
        <v>7331.46</v>
      </c>
      <c r="OCF72" s="57"/>
      <c r="OCG72" s="52" t="s">
        <v>119</v>
      </c>
      <c r="OCH72" s="53" t="s">
        <v>120</v>
      </c>
      <c r="OCI72" s="53" t="s">
        <v>121</v>
      </c>
      <c r="OCJ72" s="54">
        <v>8627</v>
      </c>
      <c r="OCK72" s="54"/>
      <c r="OCL72" s="55">
        <v>1295.54</v>
      </c>
      <c r="OCM72" s="56">
        <v>7331.46</v>
      </c>
      <c r="OCN72" s="57"/>
      <c r="OCO72" s="52" t="s">
        <v>119</v>
      </c>
      <c r="OCP72" s="53" t="s">
        <v>120</v>
      </c>
      <c r="OCQ72" s="53" t="s">
        <v>121</v>
      </c>
      <c r="OCR72" s="54">
        <v>8627</v>
      </c>
      <c r="OCS72" s="54"/>
      <c r="OCT72" s="55">
        <v>1295.54</v>
      </c>
      <c r="OCU72" s="56">
        <v>7331.46</v>
      </c>
      <c r="OCV72" s="57"/>
      <c r="OCW72" s="52" t="s">
        <v>119</v>
      </c>
      <c r="OCX72" s="53" t="s">
        <v>120</v>
      </c>
      <c r="OCY72" s="53" t="s">
        <v>121</v>
      </c>
      <c r="OCZ72" s="54">
        <v>8627</v>
      </c>
      <c r="ODA72" s="54"/>
      <c r="ODB72" s="55">
        <v>1295.54</v>
      </c>
      <c r="ODC72" s="56">
        <v>7331.46</v>
      </c>
      <c r="ODD72" s="57"/>
      <c r="ODE72" s="52" t="s">
        <v>119</v>
      </c>
      <c r="ODF72" s="53" t="s">
        <v>120</v>
      </c>
      <c r="ODG72" s="53" t="s">
        <v>121</v>
      </c>
      <c r="ODH72" s="54">
        <v>8627</v>
      </c>
      <c r="ODI72" s="54"/>
      <c r="ODJ72" s="55">
        <v>1295.54</v>
      </c>
      <c r="ODK72" s="56">
        <v>7331.46</v>
      </c>
      <c r="ODL72" s="57"/>
      <c r="ODM72" s="52" t="s">
        <v>119</v>
      </c>
      <c r="ODN72" s="53" t="s">
        <v>120</v>
      </c>
      <c r="ODO72" s="53" t="s">
        <v>121</v>
      </c>
      <c r="ODP72" s="54">
        <v>8627</v>
      </c>
      <c r="ODQ72" s="54"/>
      <c r="ODR72" s="55">
        <v>1295.54</v>
      </c>
      <c r="ODS72" s="56">
        <v>7331.46</v>
      </c>
      <c r="ODT72" s="57"/>
      <c r="ODU72" s="52" t="s">
        <v>119</v>
      </c>
      <c r="ODV72" s="53" t="s">
        <v>120</v>
      </c>
      <c r="ODW72" s="53" t="s">
        <v>121</v>
      </c>
      <c r="ODX72" s="54">
        <v>8627</v>
      </c>
      <c r="ODY72" s="54"/>
      <c r="ODZ72" s="55">
        <v>1295.54</v>
      </c>
      <c r="OEA72" s="56">
        <v>7331.46</v>
      </c>
      <c r="OEB72" s="57"/>
      <c r="OEC72" s="52" t="s">
        <v>119</v>
      </c>
      <c r="OED72" s="53" t="s">
        <v>120</v>
      </c>
      <c r="OEE72" s="53" t="s">
        <v>121</v>
      </c>
      <c r="OEF72" s="54">
        <v>8627</v>
      </c>
      <c r="OEG72" s="54"/>
      <c r="OEH72" s="55">
        <v>1295.54</v>
      </c>
      <c r="OEI72" s="56">
        <v>7331.46</v>
      </c>
      <c r="OEJ72" s="57"/>
      <c r="OEK72" s="52" t="s">
        <v>119</v>
      </c>
      <c r="OEL72" s="53" t="s">
        <v>120</v>
      </c>
      <c r="OEM72" s="53" t="s">
        <v>121</v>
      </c>
      <c r="OEN72" s="54">
        <v>8627</v>
      </c>
      <c r="OEO72" s="54"/>
      <c r="OEP72" s="55">
        <v>1295.54</v>
      </c>
      <c r="OEQ72" s="56">
        <v>7331.46</v>
      </c>
      <c r="OER72" s="57"/>
      <c r="OES72" s="52" t="s">
        <v>119</v>
      </c>
      <c r="OET72" s="53" t="s">
        <v>120</v>
      </c>
      <c r="OEU72" s="53" t="s">
        <v>121</v>
      </c>
      <c r="OEV72" s="54">
        <v>8627</v>
      </c>
      <c r="OEW72" s="54"/>
      <c r="OEX72" s="55">
        <v>1295.54</v>
      </c>
      <c r="OEY72" s="56">
        <v>7331.46</v>
      </c>
      <c r="OEZ72" s="57"/>
      <c r="OFA72" s="52" t="s">
        <v>119</v>
      </c>
      <c r="OFB72" s="53" t="s">
        <v>120</v>
      </c>
      <c r="OFC72" s="53" t="s">
        <v>121</v>
      </c>
      <c r="OFD72" s="54">
        <v>8627</v>
      </c>
      <c r="OFE72" s="54"/>
      <c r="OFF72" s="55">
        <v>1295.54</v>
      </c>
      <c r="OFG72" s="56">
        <v>7331.46</v>
      </c>
      <c r="OFH72" s="57"/>
      <c r="OFI72" s="52" t="s">
        <v>119</v>
      </c>
      <c r="OFJ72" s="53" t="s">
        <v>120</v>
      </c>
      <c r="OFK72" s="53" t="s">
        <v>121</v>
      </c>
      <c r="OFL72" s="54">
        <v>8627</v>
      </c>
      <c r="OFM72" s="54"/>
      <c r="OFN72" s="55">
        <v>1295.54</v>
      </c>
      <c r="OFO72" s="56">
        <v>7331.46</v>
      </c>
      <c r="OFP72" s="57"/>
      <c r="OFQ72" s="52" t="s">
        <v>119</v>
      </c>
      <c r="OFR72" s="53" t="s">
        <v>120</v>
      </c>
      <c r="OFS72" s="53" t="s">
        <v>121</v>
      </c>
      <c r="OFT72" s="54">
        <v>8627</v>
      </c>
      <c r="OFU72" s="54"/>
      <c r="OFV72" s="55">
        <v>1295.54</v>
      </c>
      <c r="OFW72" s="56">
        <v>7331.46</v>
      </c>
      <c r="OFX72" s="57"/>
      <c r="OFY72" s="52" t="s">
        <v>119</v>
      </c>
      <c r="OFZ72" s="53" t="s">
        <v>120</v>
      </c>
      <c r="OGA72" s="53" t="s">
        <v>121</v>
      </c>
      <c r="OGB72" s="54">
        <v>8627</v>
      </c>
      <c r="OGC72" s="54"/>
      <c r="OGD72" s="55">
        <v>1295.54</v>
      </c>
      <c r="OGE72" s="56">
        <v>7331.46</v>
      </c>
      <c r="OGF72" s="57"/>
      <c r="OGG72" s="52" t="s">
        <v>119</v>
      </c>
      <c r="OGH72" s="53" t="s">
        <v>120</v>
      </c>
      <c r="OGI72" s="53" t="s">
        <v>121</v>
      </c>
      <c r="OGJ72" s="54">
        <v>8627</v>
      </c>
      <c r="OGK72" s="54"/>
      <c r="OGL72" s="55">
        <v>1295.54</v>
      </c>
      <c r="OGM72" s="56">
        <v>7331.46</v>
      </c>
      <c r="OGN72" s="57"/>
      <c r="OGO72" s="52" t="s">
        <v>119</v>
      </c>
      <c r="OGP72" s="53" t="s">
        <v>120</v>
      </c>
      <c r="OGQ72" s="53" t="s">
        <v>121</v>
      </c>
      <c r="OGR72" s="54">
        <v>8627</v>
      </c>
      <c r="OGS72" s="54"/>
      <c r="OGT72" s="55">
        <v>1295.54</v>
      </c>
      <c r="OGU72" s="56">
        <v>7331.46</v>
      </c>
      <c r="OGV72" s="57"/>
      <c r="OGW72" s="52" t="s">
        <v>119</v>
      </c>
      <c r="OGX72" s="53" t="s">
        <v>120</v>
      </c>
      <c r="OGY72" s="53" t="s">
        <v>121</v>
      </c>
      <c r="OGZ72" s="54">
        <v>8627</v>
      </c>
      <c r="OHA72" s="54"/>
      <c r="OHB72" s="55">
        <v>1295.54</v>
      </c>
      <c r="OHC72" s="56">
        <v>7331.46</v>
      </c>
      <c r="OHD72" s="57"/>
      <c r="OHE72" s="52" t="s">
        <v>119</v>
      </c>
      <c r="OHF72" s="53" t="s">
        <v>120</v>
      </c>
      <c r="OHG72" s="53" t="s">
        <v>121</v>
      </c>
      <c r="OHH72" s="54">
        <v>8627</v>
      </c>
      <c r="OHI72" s="54"/>
      <c r="OHJ72" s="55">
        <v>1295.54</v>
      </c>
      <c r="OHK72" s="56">
        <v>7331.46</v>
      </c>
      <c r="OHL72" s="57"/>
      <c r="OHM72" s="52" t="s">
        <v>119</v>
      </c>
      <c r="OHN72" s="53" t="s">
        <v>120</v>
      </c>
      <c r="OHO72" s="53" t="s">
        <v>121</v>
      </c>
      <c r="OHP72" s="54">
        <v>8627</v>
      </c>
      <c r="OHQ72" s="54"/>
      <c r="OHR72" s="55">
        <v>1295.54</v>
      </c>
      <c r="OHS72" s="56">
        <v>7331.46</v>
      </c>
      <c r="OHT72" s="57"/>
      <c r="OHU72" s="52" t="s">
        <v>119</v>
      </c>
      <c r="OHV72" s="53" t="s">
        <v>120</v>
      </c>
      <c r="OHW72" s="53" t="s">
        <v>121</v>
      </c>
      <c r="OHX72" s="54">
        <v>8627</v>
      </c>
      <c r="OHY72" s="54"/>
      <c r="OHZ72" s="55">
        <v>1295.54</v>
      </c>
      <c r="OIA72" s="56">
        <v>7331.46</v>
      </c>
      <c r="OIB72" s="57"/>
      <c r="OIC72" s="52" t="s">
        <v>119</v>
      </c>
      <c r="OID72" s="53" t="s">
        <v>120</v>
      </c>
      <c r="OIE72" s="53" t="s">
        <v>121</v>
      </c>
      <c r="OIF72" s="54">
        <v>8627</v>
      </c>
      <c r="OIG72" s="54"/>
      <c r="OIH72" s="55">
        <v>1295.54</v>
      </c>
      <c r="OII72" s="56">
        <v>7331.46</v>
      </c>
      <c r="OIJ72" s="57"/>
      <c r="OIK72" s="52" t="s">
        <v>119</v>
      </c>
      <c r="OIL72" s="53" t="s">
        <v>120</v>
      </c>
      <c r="OIM72" s="53" t="s">
        <v>121</v>
      </c>
      <c r="OIN72" s="54">
        <v>8627</v>
      </c>
      <c r="OIO72" s="54"/>
      <c r="OIP72" s="55">
        <v>1295.54</v>
      </c>
      <c r="OIQ72" s="56">
        <v>7331.46</v>
      </c>
      <c r="OIR72" s="57"/>
      <c r="OIS72" s="52" t="s">
        <v>119</v>
      </c>
      <c r="OIT72" s="53" t="s">
        <v>120</v>
      </c>
      <c r="OIU72" s="53" t="s">
        <v>121</v>
      </c>
      <c r="OIV72" s="54">
        <v>8627</v>
      </c>
      <c r="OIW72" s="54"/>
      <c r="OIX72" s="55">
        <v>1295.54</v>
      </c>
      <c r="OIY72" s="56">
        <v>7331.46</v>
      </c>
      <c r="OIZ72" s="57"/>
      <c r="OJA72" s="52" t="s">
        <v>119</v>
      </c>
      <c r="OJB72" s="53" t="s">
        <v>120</v>
      </c>
      <c r="OJC72" s="53" t="s">
        <v>121</v>
      </c>
      <c r="OJD72" s="54">
        <v>8627</v>
      </c>
      <c r="OJE72" s="54"/>
      <c r="OJF72" s="55">
        <v>1295.54</v>
      </c>
      <c r="OJG72" s="56">
        <v>7331.46</v>
      </c>
      <c r="OJH72" s="57"/>
      <c r="OJI72" s="52" t="s">
        <v>119</v>
      </c>
      <c r="OJJ72" s="53" t="s">
        <v>120</v>
      </c>
      <c r="OJK72" s="53" t="s">
        <v>121</v>
      </c>
      <c r="OJL72" s="54">
        <v>8627</v>
      </c>
      <c r="OJM72" s="54"/>
      <c r="OJN72" s="55">
        <v>1295.54</v>
      </c>
      <c r="OJO72" s="56">
        <v>7331.46</v>
      </c>
      <c r="OJP72" s="57"/>
      <c r="OJQ72" s="52" t="s">
        <v>119</v>
      </c>
      <c r="OJR72" s="53" t="s">
        <v>120</v>
      </c>
      <c r="OJS72" s="53" t="s">
        <v>121</v>
      </c>
      <c r="OJT72" s="54">
        <v>8627</v>
      </c>
      <c r="OJU72" s="54"/>
      <c r="OJV72" s="55">
        <v>1295.54</v>
      </c>
      <c r="OJW72" s="56">
        <v>7331.46</v>
      </c>
      <c r="OJX72" s="57"/>
      <c r="OJY72" s="52" t="s">
        <v>119</v>
      </c>
      <c r="OJZ72" s="53" t="s">
        <v>120</v>
      </c>
      <c r="OKA72" s="53" t="s">
        <v>121</v>
      </c>
      <c r="OKB72" s="54">
        <v>8627</v>
      </c>
      <c r="OKC72" s="54"/>
      <c r="OKD72" s="55">
        <v>1295.54</v>
      </c>
      <c r="OKE72" s="56">
        <v>7331.46</v>
      </c>
      <c r="OKF72" s="57"/>
      <c r="OKG72" s="52" t="s">
        <v>119</v>
      </c>
      <c r="OKH72" s="53" t="s">
        <v>120</v>
      </c>
      <c r="OKI72" s="53" t="s">
        <v>121</v>
      </c>
      <c r="OKJ72" s="54">
        <v>8627</v>
      </c>
      <c r="OKK72" s="54"/>
      <c r="OKL72" s="55">
        <v>1295.54</v>
      </c>
      <c r="OKM72" s="56">
        <v>7331.46</v>
      </c>
      <c r="OKN72" s="57"/>
      <c r="OKO72" s="52" t="s">
        <v>119</v>
      </c>
      <c r="OKP72" s="53" t="s">
        <v>120</v>
      </c>
      <c r="OKQ72" s="53" t="s">
        <v>121</v>
      </c>
      <c r="OKR72" s="54">
        <v>8627</v>
      </c>
      <c r="OKS72" s="54"/>
      <c r="OKT72" s="55">
        <v>1295.54</v>
      </c>
      <c r="OKU72" s="56">
        <v>7331.46</v>
      </c>
      <c r="OKV72" s="57"/>
      <c r="OKW72" s="52" t="s">
        <v>119</v>
      </c>
      <c r="OKX72" s="53" t="s">
        <v>120</v>
      </c>
      <c r="OKY72" s="53" t="s">
        <v>121</v>
      </c>
      <c r="OKZ72" s="54">
        <v>8627</v>
      </c>
      <c r="OLA72" s="54"/>
      <c r="OLB72" s="55">
        <v>1295.54</v>
      </c>
      <c r="OLC72" s="56">
        <v>7331.46</v>
      </c>
      <c r="OLD72" s="57"/>
      <c r="OLE72" s="52" t="s">
        <v>119</v>
      </c>
      <c r="OLF72" s="53" t="s">
        <v>120</v>
      </c>
      <c r="OLG72" s="53" t="s">
        <v>121</v>
      </c>
      <c r="OLH72" s="54">
        <v>8627</v>
      </c>
      <c r="OLI72" s="54"/>
      <c r="OLJ72" s="55">
        <v>1295.54</v>
      </c>
      <c r="OLK72" s="56">
        <v>7331.46</v>
      </c>
      <c r="OLL72" s="57"/>
      <c r="OLM72" s="52" t="s">
        <v>119</v>
      </c>
      <c r="OLN72" s="53" t="s">
        <v>120</v>
      </c>
      <c r="OLO72" s="53" t="s">
        <v>121</v>
      </c>
      <c r="OLP72" s="54">
        <v>8627</v>
      </c>
      <c r="OLQ72" s="54"/>
      <c r="OLR72" s="55">
        <v>1295.54</v>
      </c>
      <c r="OLS72" s="56">
        <v>7331.46</v>
      </c>
      <c r="OLT72" s="57"/>
      <c r="OLU72" s="52" t="s">
        <v>119</v>
      </c>
      <c r="OLV72" s="53" t="s">
        <v>120</v>
      </c>
      <c r="OLW72" s="53" t="s">
        <v>121</v>
      </c>
      <c r="OLX72" s="54">
        <v>8627</v>
      </c>
      <c r="OLY72" s="54"/>
      <c r="OLZ72" s="55">
        <v>1295.54</v>
      </c>
      <c r="OMA72" s="56">
        <v>7331.46</v>
      </c>
      <c r="OMB72" s="57"/>
      <c r="OMC72" s="52" t="s">
        <v>119</v>
      </c>
      <c r="OMD72" s="53" t="s">
        <v>120</v>
      </c>
      <c r="OME72" s="53" t="s">
        <v>121</v>
      </c>
      <c r="OMF72" s="54">
        <v>8627</v>
      </c>
      <c r="OMG72" s="54"/>
      <c r="OMH72" s="55">
        <v>1295.54</v>
      </c>
      <c r="OMI72" s="56">
        <v>7331.46</v>
      </c>
      <c r="OMJ72" s="57"/>
      <c r="OMK72" s="52" t="s">
        <v>119</v>
      </c>
      <c r="OML72" s="53" t="s">
        <v>120</v>
      </c>
      <c r="OMM72" s="53" t="s">
        <v>121</v>
      </c>
      <c r="OMN72" s="54">
        <v>8627</v>
      </c>
      <c r="OMO72" s="54"/>
      <c r="OMP72" s="55">
        <v>1295.54</v>
      </c>
      <c r="OMQ72" s="56">
        <v>7331.46</v>
      </c>
      <c r="OMR72" s="57"/>
      <c r="OMS72" s="52" t="s">
        <v>119</v>
      </c>
      <c r="OMT72" s="53" t="s">
        <v>120</v>
      </c>
      <c r="OMU72" s="53" t="s">
        <v>121</v>
      </c>
      <c r="OMV72" s="54">
        <v>8627</v>
      </c>
      <c r="OMW72" s="54"/>
      <c r="OMX72" s="55">
        <v>1295.54</v>
      </c>
      <c r="OMY72" s="56">
        <v>7331.46</v>
      </c>
      <c r="OMZ72" s="57"/>
      <c r="ONA72" s="52" t="s">
        <v>119</v>
      </c>
      <c r="ONB72" s="53" t="s">
        <v>120</v>
      </c>
      <c r="ONC72" s="53" t="s">
        <v>121</v>
      </c>
      <c r="OND72" s="54">
        <v>8627</v>
      </c>
      <c r="ONE72" s="54"/>
      <c r="ONF72" s="55">
        <v>1295.54</v>
      </c>
      <c r="ONG72" s="56">
        <v>7331.46</v>
      </c>
      <c r="ONH72" s="57"/>
      <c r="ONI72" s="52" t="s">
        <v>119</v>
      </c>
      <c r="ONJ72" s="53" t="s">
        <v>120</v>
      </c>
      <c r="ONK72" s="53" t="s">
        <v>121</v>
      </c>
      <c r="ONL72" s="54">
        <v>8627</v>
      </c>
      <c r="ONM72" s="54"/>
      <c r="ONN72" s="55">
        <v>1295.54</v>
      </c>
      <c r="ONO72" s="56">
        <v>7331.46</v>
      </c>
      <c r="ONP72" s="57"/>
      <c r="ONQ72" s="52" t="s">
        <v>119</v>
      </c>
      <c r="ONR72" s="53" t="s">
        <v>120</v>
      </c>
      <c r="ONS72" s="53" t="s">
        <v>121</v>
      </c>
      <c r="ONT72" s="54">
        <v>8627</v>
      </c>
      <c r="ONU72" s="54"/>
      <c r="ONV72" s="55">
        <v>1295.54</v>
      </c>
      <c r="ONW72" s="56">
        <v>7331.46</v>
      </c>
      <c r="ONX72" s="57"/>
      <c r="ONY72" s="52" t="s">
        <v>119</v>
      </c>
      <c r="ONZ72" s="53" t="s">
        <v>120</v>
      </c>
      <c r="OOA72" s="53" t="s">
        <v>121</v>
      </c>
      <c r="OOB72" s="54">
        <v>8627</v>
      </c>
      <c r="OOC72" s="54"/>
      <c r="OOD72" s="55">
        <v>1295.54</v>
      </c>
      <c r="OOE72" s="56">
        <v>7331.46</v>
      </c>
      <c r="OOF72" s="57"/>
      <c r="OOG72" s="52" t="s">
        <v>119</v>
      </c>
      <c r="OOH72" s="53" t="s">
        <v>120</v>
      </c>
      <c r="OOI72" s="53" t="s">
        <v>121</v>
      </c>
      <c r="OOJ72" s="54">
        <v>8627</v>
      </c>
      <c r="OOK72" s="54"/>
      <c r="OOL72" s="55">
        <v>1295.54</v>
      </c>
      <c r="OOM72" s="56">
        <v>7331.46</v>
      </c>
      <c r="OON72" s="57"/>
      <c r="OOO72" s="52" t="s">
        <v>119</v>
      </c>
      <c r="OOP72" s="53" t="s">
        <v>120</v>
      </c>
      <c r="OOQ72" s="53" t="s">
        <v>121</v>
      </c>
      <c r="OOR72" s="54">
        <v>8627</v>
      </c>
      <c r="OOS72" s="54"/>
      <c r="OOT72" s="55">
        <v>1295.54</v>
      </c>
      <c r="OOU72" s="56">
        <v>7331.46</v>
      </c>
      <c r="OOV72" s="57"/>
      <c r="OOW72" s="52" t="s">
        <v>119</v>
      </c>
      <c r="OOX72" s="53" t="s">
        <v>120</v>
      </c>
      <c r="OOY72" s="53" t="s">
        <v>121</v>
      </c>
      <c r="OOZ72" s="54">
        <v>8627</v>
      </c>
      <c r="OPA72" s="54"/>
      <c r="OPB72" s="55">
        <v>1295.54</v>
      </c>
      <c r="OPC72" s="56">
        <v>7331.46</v>
      </c>
      <c r="OPD72" s="57"/>
      <c r="OPE72" s="52" t="s">
        <v>119</v>
      </c>
      <c r="OPF72" s="53" t="s">
        <v>120</v>
      </c>
      <c r="OPG72" s="53" t="s">
        <v>121</v>
      </c>
      <c r="OPH72" s="54">
        <v>8627</v>
      </c>
      <c r="OPI72" s="54"/>
      <c r="OPJ72" s="55">
        <v>1295.54</v>
      </c>
      <c r="OPK72" s="56">
        <v>7331.46</v>
      </c>
      <c r="OPL72" s="57"/>
      <c r="OPM72" s="52" t="s">
        <v>119</v>
      </c>
      <c r="OPN72" s="53" t="s">
        <v>120</v>
      </c>
      <c r="OPO72" s="53" t="s">
        <v>121</v>
      </c>
      <c r="OPP72" s="54">
        <v>8627</v>
      </c>
      <c r="OPQ72" s="54"/>
      <c r="OPR72" s="55">
        <v>1295.54</v>
      </c>
      <c r="OPS72" s="56">
        <v>7331.46</v>
      </c>
      <c r="OPT72" s="57"/>
      <c r="OPU72" s="52" t="s">
        <v>119</v>
      </c>
      <c r="OPV72" s="53" t="s">
        <v>120</v>
      </c>
      <c r="OPW72" s="53" t="s">
        <v>121</v>
      </c>
      <c r="OPX72" s="54">
        <v>8627</v>
      </c>
      <c r="OPY72" s="54"/>
      <c r="OPZ72" s="55">
        <v>1295.54</v>
      </c>
      <c r="OQA72" s="56">
        <v>7331.46</v>
      </c>
      <c r="OQB72" s="57"/>
      <c r="OQC72" s="52" t="s">
        <v>119</v>
      </c>
      <c r="OQD72" s="53" t="s">
        <v>120</v>
      </c>
      <c r="OQE72" s="53" t="s">
        <v>121</v>
      </c>
      <c r="OQF72" s="54">
        <v>8627</v>
      </c>
      <c r="OQG72" s="54"/>
      <c r="OQH72" s="55">
        <v>1295.54</v>
      </c>
      <c r="OQI72" s="56">
        <v>7331.46</v>
      </c>
      <c r="OQJ72" s="57"/>
      <c r="OQK72" s="52" t="s">
        <v>119</v>
      </c>
      <c r="OQL72" s="53" t="s">
        <v>120</v>
      </c>
      <c r="OQM72" s="53" t="s">
        <v>121</v>
      </c>
      <c r="OQN72" s="54">
        <v>8627</v>
      </c>
      <c r="OQO72" s="54"/>
      <c r="OQP72" s="55">
        <v>1295.54</v>
      </c>
      <c r="OQQ72" s="56">
        <v>7331.46</v>
      </c>
      <c r="OQR72" s="57"/>
      <c r="OQS72" s="52" t="s">
        <v>119</v>
      </c>
      <c r="OQT72" s="53" t="s">
        <v>120</v>
      </c>
      <c r="OQU72" s="53" t="s">
        <v>121</v>
      </c>
      <c r="OQV72" s="54">
        <v>8627</v>
      </c>
      <c r="OQW72" s="54"/>
      <c r="OQX72" s="55">
        <v>1295.54</v>
      </c>
      <c r="OQY72" s="56">
        <v>7331.46</v>
      </c>
      <c r="OQZ72" s="57"/>
      <c r="ORA72" s="52" t="s">
        <v>119</v>
      </c>
      <c r="ORB72" s="53" t="s">
        <v>120</v>
      </c>
      <c r="ORC72" s="53" t="s">
        <v>121</v>
      </c>
      <c r="ORD72" s="54">
        <v>8627</v>
      </c>
      <c r="ORE72" s="54"/>
      <c r="ORF72" s="55">
        <v>1295.54</v>
      </c>
      <c r="ORG72" s="56">
        <v>7331.46</v>
      </c>
      <c r="ORH72" s="57"/>
      <c r="ORI72" s="52" t="s">
        <v>119</v>
      </c>
      <c r="ORJ72" s="53" t="s">
        <v>120</v>
      </c>
      <c r="ORK72" s="53" t="s">
        <v>121</v>
      </c>
      <c r="ORL72" s="54">
        <v>8627</v>
      </c>
      <c r="ORM72" s="54"/>
      <c r="ORN72" s="55">
        <v>1295.54</v>
      </c>
      <c r="ORO72" s="56">
        <v>7331.46</v>
      </c>
      <c r="ORP72" s="57"/>
      <c r="ORQ72" s="52" t="s">
        <v>119</v>
      </c>
      <c r="ORR72" s="53" t="s">
        <v>120</v>
      </c>
      <c r="ORS72" s="53" t="s">
        <v>121</v>
      </c>
      <c r="ORT72" s="54">
        <v>8627</v>
      </c>
      <c r="ORU72" s="54"/>
      <c r="ORV72" s="55">
        <v>1295.54</v>
      </c>
      <c r="ORW72" s="56">
        <v>7331.46</v>
      </c>
      <c r="ORX72" s="57"/>
      <c r="ORY72" s="52" t="s">
        <v>119</v>
      </c>
      <c r="ORZ72" s="53" t="s">
        <v>120</v>
      </c>
      <c r="OSA72" s="53" t="s">
        <v>121</v>
      </c>
      <c r="OSB72" s="54">
        <v>8627</v>
      </c>
      <c r="OSC72" s="54"/>
      <c r="OSD72" s="55">
        <v>1295.54</v>
      </c>
      <c r="OSE72" s="56">
        <v>7331.46</v>
      </c>
      <c r="OSF72" s="57"/>
      <c r="OSG72" s="52" t="s">
        <v>119</v>
      </c>
      <c r="OSH72" s="53" t="s">
        <v>120</v>
      </c>
      <c r="OSI72" s="53" t="s">
        <v>121</v>
      </c>
      <c r="OSJ72" s="54">
        <v>8627</v>
      </c>
      <c r="OSK72" s="54"/>
      <c r="OSL72" s="55">
        <v>1295.54</v>
      </c>
      <c r="OSM72" s="56">
        <v>7331.46</v>
      </c>
      <c r="OSN72" s="57"/>
      <c r="OSO72" s="52" t="s">
        <v>119</v>
      </c>
      <c r="OSP72" s="53" t="s">
        <v>120</v>
      </c>
      <c r="OSQ72" s="53" t="s">
        <v>121</v>
      </c>
      <c r="OSR72" s="54">
        <v>8627</v>
      </c>
      <c r="OSS72" s="54"/>
      <c r="OST72" s="55">
        <v>1295.54</v>
      </c>
      <c r="OSU72" s="56">
        <v>7331.46</v>
      </c>
      <c r="OSV72" s="57"/>
      <c r="OSW72" s="52" t="s">
        <v>119</v>
      </c>
      <c r="OSX72" s="53" t="s">
        <v>120</v>
      </c>
      <c r="OSY72" s="53" t="s">
        <v>121</v>
      </c>
      <c r="OSZ72" s="54">
        <v>8627</v>
      </c>
      <c r="OTA72" s="54"/>
      <c r="OTB72" s="55">
        <v>1295.54</v>
      </c>
      <c r="OTC72" s="56">
        <v>7331.46</v>
      </c>
      <c r="OTD72" s="57"/>
      <c r="OTE72" s="52" t="s">
        <v>119</v>
      </c>
      <c r="OTF72" s="53" t="s">
        <v>120</v>
      </c>
      <c r="OTG72" s="53" t="s">
        <v>121</v>
      </c>
      <c r="OTH72" s="54">
        <v>8627</v>
      </c>
      <c r="OTI72" s="54"/>
      <c r="OTJ72" s="55">
        <v>1295.54</v>
      </c>
      <c r="OTK72" s="56">
        <v>7331.46</v>
      </c>
      <c r="OTL72" s="57"/>
      <c r="OTM72" s="52" t="s">
        <v>119</v>
      </c>
      <c r="OTN72" s="53" t="s">
        <v>120</v>
      </c>
      <c r="OTO72" s="53" t="s">
        <v>121</v>
      </c>
      <c r="OTP72" s="54">
        <v>8627</v>
      </c>
      <c r="OTQ72" s="54"/>
      <c r="OTR72" s="55">
        <v>1295.54</v>
      </c>
      <c r="OTS72" s="56">
        <v>7331.46</v>
      </c>
      <c r="OTT72" s="57"/>
      <c r="OTU72" s="52" t="s">
        <v>119</v>
      </c>
      <c r="OTV72" s="53" t="s">
        <v>120</v>
      </c>
      <c r="OTW72" s="53" t="s">
        <v>121</v>
      </c>
      <c r="OTX72" s="54">
        <v>8627</v>
      </c>
      <c r="OTY72" s="54"/>
      <c r="OTZ72" s="55">
        <v>1295.54</v>
      </c>
      <c r="OUA72" s="56">
        <v>7331.46</v>
      </c>
      <c r="OUB72" s="57"/>
      <c r="OUC72" s="52" t="s">
        <v>119</v>
      </c>
      <c r="OUD72" s="53" t="s">
        <v>120</v>
      </c>
      <c r="OUE72" s="53" t="s">
        <v>121</v>
      </c>
      <c r="OUF72" s="54">
        <v>8627</v>
      </c>
      <c r="OUG72" s="54"/>
      <c r="OUH72" s="55">
        <v>1295.54</v>
      </c>
      <c r="OUI72" s="56">
        <v>7331.46</v>
      </c>
      <c r="OUJ72" s="57"/>
      <c r="OUK72" s="52" t="s">
        <v>119</v>
      </c>
      <c r="OUL72" s="53" t="s">
        <v>120</v>
      </c>
      <c r="OUM72" s="53" t="s">
        <v>121</v>
      </c>
      <c r="OUN72" s="54">
        <v>8627</v>
      </c>
      <c r="OUO72" s="54"/>
      <c r="OUP72" s="55">
        <v>1295.54</v>
      </c>
      <c r="OUQ72" s="56">
        <v>7331.46</v>
      </c>
      <c r="OUR72" s="57"/>
      <c r="OUS72" s="52" t="s">
        <v>119</v>
      </c>
      <c r="OUT72" s="53" t="s">
        <v>120</v>
      </c>
      <c r="OUU72" s="53" t="s">
        <v>121</v>
      </c>
      <c r="OUV72" s="54">
        <v>8627</v>
      </c>
      <c r="OUW72" s="54"/>
      <c r="OUX72" s="55">
        <v>1295.54</v>
      </c>
      <c r="OUY72" s="56">
        <v>7331.46</v>
      </c>
      <c r="OUZ72" s="57"/>
      <c r="OVA72" s="52" t="s">
        <v>119</v>
      </c>
      <c r="OVB72" s="53" t="s">
        <v>120</v>
      </c>
      <c r="OVC72" s="53" t="s">
        <v>121</v>
      </c>
      <c r="OVD72" s="54">
        <v>8627</v>
      </c>
      <c r="OVE72" s="54"/>
      <c r="OVF72" s="55">
        <v>1295.54</v>
      </c>
      <c r="OVG72" s="56">
        <v>7331.46</v>
      </c>
      <c r="OVH72" s="57"/>
      <c r="OVI72" s="52" t="s">
        <v>119</v>
      </c>
      <c r="OVJ72" s="53" t="s">
        <v>120</v>
      </c>
      <c r="OVK72" s="53" t="s">
        <v>121</v>
      </c>
      <c r="OVL72" s="54">
        <v>8627</v>
      </c>
      <c r="OVM72" s="54"/>
      <c r="OVN72" s="55">
        <v>1295.54</v>
      </c>
      <c r="OVO72" s="56">
        <v>7331.46</v>
      </c>
      <c r="OVP72" s="57"/>
      <c r="OVQ72" s="52" t="s">
        <v>119</v>
      </c>
      <c r="OVR72" s="53" t="s">
        <v>120</v>
      </c>
      <c r="OVS72" s="53" t="s">
        <v>121</v>
      </c>
      <c r="OVT72" s="54">
        <v>8627</v>
      </c>
      <c r="OVU72" s="54"/>
      <c r="OVV72" s="55">
        <v>1295.54</v>
      </c>
      <c r="OVW72" s="56">
        <v>7331.46</v>
      </c>
      <c r="OVX72" s="57"/>
      <c r="OVY72" s="52" t="s">
        <v>119</v>
      </c>
      <c r="OVZ72" s="53" t="s">
        <v>120</v>
      </c>
      <c r="OWA72" s="53" t="s">
        <v>121</v>
      </c>
      <c r="OWB72" s="54">
        <v>8627</v>
      </c>
      <c r="OWC72" s="54"/>
      <c r="OWD72" s="55">
        <v>1295.54</v>
      </c>
      <c r="OWE72" s="56">
        <v>7331.46</v>
      </c>
      <c r="OWF72" s="57"/>
      <c r="OWG72" s="52" t="s">
        <v>119</v>
      </c>
      <c r="OWH72" s="53" t="s">
        <v>120</v>
      </c>
      <c r="OWI72" s="53" t="s">
        <v>121</v>
      </c>
      <c r="OWJ72" s="54">
        <v>8627</v>
      </c>
      <c r="OWK72" s="54"/>
      <c r="OWL72" s="55">
        <v>1295.54</v>
      </c>
      <c r="OWM72" s="56">
        <v>7331.46</v>
      </c>
      <c r="OWN72" s="57"/>
      <c r="OWO72" s="52" t="s">
        <v>119</v>
      </c>
      <c r="OWP72" s="53" t="s">
        <v>120</v>
      </c>
      <c r="OWQ72" s="53" t="s">
        <v>121</v>
      </c>
      <c r="OWR72" s="54">
        <v>8627</v>
      </c>
      <c r="OWS72" s="54"/>
      <c r="OWT72" s="55">
        <v>1295.54</v>
      </c>
      <c r="OWU72" s="56">
        <v>7331.46</v>
      </c>
      <c r="OWV72" s="57"/>
      <c r="OWW72" s="52" t="s">
        <v>119</v>
      </c>
      <c r="OWX72" s="53" t="s">
        <v>120</v>
      </c>
      <c r="OWY72" s="53" t="s">
        <v>121</v>
      </c>
      <c r="OWZ72" s="54">
        <v>8627</v>
      </c>
      <c r="OXA72" s="54"/>
      <c r="OXB72" s="55">
        <v>1295.54</v>
      </c>
      <c r="OXC72" s="56">
        <v>7331.46</v>
      </c>
      <c r="OXD72" s="57"/>
      <c r="OXE72" s="52" t="s">
        <v>119</v>
      </c>
      <c r="OXF72" s="53" t="s">
        <v>120</v>
      </c>
      <c r="OXG72" s="53" t="s">
        <v>121</v>
      </c>
      <c r="OXH72" s="54">
        <v>8627</v>
      </c>
      <c r="OXI72" s="54"/>
      <c r="OXJ72" s="55">
        <v>1295.54</v>
      </c>
      <c r="OXK72" s="56">
        <v>7331.46</v>
      </c>
      <c r="OXL72" s="57"/>
      <c r="OXM72" s="52" t="s">
        <v>119</v>
      </c>
      <c r="OXN72" s="53" t="s">
        <v>120</v>
      </c>
      <c r="OXO72" s="53" t="s">
        <v>121</v>
      </c>
      <c r="OXP72" s="54">
        <v>8627</v>
      </c>
      <c r="OXQ72" s="54"/>
      <c r="OXR72" s="55">
        <v>1295.54</v>
      </c>
      <c r="OXS72" s="56">
        <v>7331.46</v>
      </c>
      <c r="OXT72" s="57"/>
      <c r="OXU72" s="52" t="s">
        <v>119</v>
      </c>
      <c r="OXV72" s="53" t="s">
        <v>120</v>
      </c>
      <c r="OXW72" s="53" t="s">
        <v>121</v>
      </c>
      <c r="OXX72" s="54">
        <v>8627</v>
      </c>
      <c r="OXY72" s="54"/>
      <c r="OXZ72" s="55">
        <v>1295.54</v>
      </c>
      <c r="OYA72" s="56">
        <v>7331.46</v>
      </c>
      <c r="OYB72" s="57"/>
      <c r="OYC72" s="52" t="s">
        <v>119</v>
      </c>
      <c r="OYD72" s="53" t="s">
        <v>120</v>
      </c>
      <c r="OYE72" s="53" t="s">
        <v>121</v>
      </c>
      <c r="OYF72" s="54">
        <v>8627</v>
      </c>
      <c r="OYG72" s="54"/>
      <c r="OYH72" s="55">
        <v>1295.54</v>
      </c>
      <c r="OYI72" s="56">
        <v>7331.46</v>
      </c>
      <c r="OYJ72" s="57"/>
      <c r="OYK72" s="52" t="s">
        <v>119</v>
      </c>
      <c r="OYL72" s="53" t="s">
        <v>120</v>
      </c>
      <c r="OYM72" s="53" t="s">
        <v>121</v>
      </c>
      <c r="OYN72" s="54">
        <v>8627</v>
      </c>
      <c r="OYO72" s="54"/>
      <c r="OYP72" s="55">
        <v>1295.54</v>
      </c>
      <c r="OYQ72" s="56">
        <v>7331.46</v>
      </c>
      <c r="OYR72" s="57"/>
      <c r="OYS72" s="52" t="s">
        <v>119</v>
      </c>
      <c r="OYT72" s="53" t="s">
        <v>120</v>
      </c>
      <c r="OYU72" s="53" t="s">
        <v>121</v>
      </c>
      <c r="OYV72" s="54">
        <v>8627</v>
      </c>
      <c r="OYW72" s="54"/>
      <c r="OYX72" s="55">
        <v>1295.54</v>
      </c>
      <c r="OYY72" s="56">
        <v>7331.46</v>
      </c>
      <c r="OYZ72" s="57"/>
      <c r="OZA72" s="52" t="s">
        <v>119</v>
      </c>
      <c r="OZB72" s="53" t="s">
        <v>120</v>
      </c>
      <c r="OZC72" s="53" t="s">
        <v>121</v>
      </c>
      <c r="OZD72" s="54">
        <v>8627</v>
      </c>
      <c r="OZE72" s="54"/>
      <c r="OZF72" s="55">
        <v>1295.54</v>
      </c>
      <c r="OZG72" s="56">
        <v>7331.46</v>
      </c>
      <c r="OZH72" s="57"/>
      <c r="OZI72" s="52" t="s">
        <v>119</v>
      </c>
      <c r="OZJ72" s="53" t="s">
        <v>120</v>
      </c>
      <c r="OZK72" s="53" t="s">
        <v>121</v>
      </c>
      <c r="OZL72" s="54">
        <v>8627</v>
      </c>
      <c r="OZM72" s="54"/>
      <c r="OZN72" s="55">
        <v>1295.54</v>
      </c>
      <c r="OZO72" s="56">
        <v>7331.46</v>
      </c>
      <c r="OZP72" s="57"/>
      <c r="OZQ72" s="52" t="s">
        <v>119</v>
      </c>
      <c r="OZR72" s="53" t="s">
        <v>120</v>
      </c>
      <c r="OZS72" s="53" t="s">
        <v>121</v>
      </c>
      <c r="OZT72" s="54">
        <v>8627</v>
      </c>
      <c r="OZU72" s="54"/>
      <c r="OZV72" s="55">
        <v>1295.54</v>
      </c>
      <c r="OZW72" s="56">
        <v>7331.46</v>
      </c>
      <c r="OZX72" s="57"/>
      <c r="OZY72" s="52" t="s">
        <v>119</v>
      </c>
      <c r="OZZ72" s="53" t="s">
        <v>120</v>
      </c>
      <c r="PAA72" s="53" t="s">
        <v>121</v>
      </c>
      <c r="PAB72" s="54">
        <v>8627</v>
      </c>
      <c r="PAC72" s="54"/>
      <c r="PAD72" s="55">
        <v>1295.54</v>
      </c>
      <c r="PAE72" s="56">
        <v>7331.46</v>
      </c>
      <c r="PAF72" s="57"/>
      <c r="PAG72" s="52" t="s">
        <v>119</v>
      </c>
      <c r="PAH72" s="53" t="s">
        <v>120</v>
      </c>
      <c r="PAI72" s="53" t="s">
        <v>121</v>
      </c>
      <c r="PAJ72" s="54">
        <v>8627</v>
      </c>
      <c r="PAK72" s="54"/>
      <c r="PAL72" s="55">
        <v>1295.54</v>
      </c>
      <c r="PAM72" s="56">
        <v>7331.46</v>
      </c>
      <c r="PAN72" s="57"/>
      <c r="PAO72" s="52" t="s">
        <v>119</v>
      </c>
      <c r="PAP72" s="53" t="s">
        <v>120</v>
      </c>
      <c r="PAQ72" s="53" t="s">
        <v>121</v>
      </c>
      <c r="PAR72" s="54">
        <v>8627</v>
      </c>
      <c r="PAS72" s="54"/>
      <c r="PAT72" s="55">
        <v>1295.54</v>
      </c>
      <c r="PAU72" s="56">
        <v>7331.46</v>
      </c>
      <c r="PAV72" s="57"/>
      <c r="PAW72" s="52" t="s">
        <v>119</v>
      </c>
      <c r="PAX72" s="53" t="s">
        <v>120</v>
      </c>
      <c r="PAY72" s="53" t="s">
        <v>121</v>
      </c>
      <c r="PAZ72" s="54">
        <v>8627</v>
      </c>
      <c r="PBA72" s="54"/>
      <c r="PBB72" s="55">
        <v>1295.54</v>
      </c>
      <c r="PBC72" s="56">
        <v>7331.46</v>
      </c>
      <c r="PBD72" s="57"/>
      <c r="PBE72" s="52" t="s">
        <v>119</v>
      </c>
      <c r="PBF72" s="53" t="s">
        <v>120</v>
      </c>
      <c r="PBG72" s="53" t="s">
        <v>121</v>
      </c>
      <c r="PBH72" s="54">
        <v>8627</v>
      </c>
      <c r="PBI72" s="54"/>
      <c r="PBJ72" s="55">
        <v>1295.54</v>
      </c>
      <c r="PBK72" s="56">
        <v>7331.46</v>
      </c>
      <c r="PBL72" s="57"/>
      <c r="PBM72" s="52" t="s">
        <v>119</v>
      </c>
      <c r="PBN72" s="53" t="s">
        <v>120</v>
      </c>
      <c r="PBO72" s="53" t="s">
        <v>121</v>
      </c>
      <c r="PBP72" s="54">
        <v>8627</v>
      </c>
      <c r="PBQ72" s="54"/>
      <c r="PBR72" s="55">
        <v>1295.54</v>
      </c>
      <c r="PBS72" s="56">
        <v>7331.46</v>
      </c>
      <c r="PBT72" s="57"/>
      <c r="PBU72" s="52" t="s">
        <v>119</v>
      </c>
      <c r="PBV72" s="53" t="s">
        <v>120</v>
      </c>
      <c r="PBW72" s="53" t="s">
        <v>121</v>
      </c>
      <c r="PBX72" s="54">
        <v>8627</v>
      </c>
      <c r="PBY72" s="54"/>
      <c r="PBZ72" s="55">
        <v>1295.54</v>
      </c>
      <c r="PCA72" s="56">
        <v>7331.46</v>
      </c>
      <c r="PCB72" s="57"/>
      <c r="PCC72" s="52" t="s">
        <v>119</v>
      </c>
      <c r="PCD72" s="53" t="s">
        <v>120</v>
      </c>
      <c r="PCE72" s="53" t="s">
        <v>121</v>
      </c>
      <c r="PCF72" s="54">
        <v>8627</v>
      </c>
      <c r="PCG72" s="54"/>
      <c r="PCH72" s="55">
        <v>1295.54</v>
      </c>
      <c r="PCI72" s="56">
        <v>7331.46</v>
      </c>
      <c r="PCJ72" s="57"/>
      <c r="PCK72" s="52" t="s">
        <v>119</v>
      </c>
      <c r="PCL72" s="53" t="s">
        <v>120</v>
      </c>
      <c r="PCM72" s="53" t="s">
        <v>121</v>
      </c>
      <c r="PCN72" s="54">
        <v>8627</v>
      </c>
      <c r="PCO72" s="54"/>
      <c r="PCP72" s="55">
        <v>1295.54</v>
      </c>
      <c r="PCQ72" s="56">
        <v>7331.46</v>
      </c>
      <c r="PCR72" s="57"/>
      <c r="PCS72" s="52" t="s">
        <v>119</v>
      </c>
      <c r="PCT72" s="53" t="s">
        <v>120</v>
      </c>
      <c r="PCU72" s="53" t="s">
        <v>121</v>
      </c>
      <c r="PCV72" s="54">
        <v>8627</v>
      </c>
      <c r="PCW72" s="54"/>
      <c r="PCX72" s="55">
        <v>1295.54</v>
      </c>
      <c r="PCY72" s="56">
        <v>7331.46</v>
      </c>
      <c r="PCZ72" s="57"/>
      <c r="PDA72" s="52" t="s">
        <v>119</v>
      </c>
      <c r="PDB72" s="53" t="s">
        <v>120</v>
      </c>
      <c r="PDC72" s="53" t="s">
        <v>121</v>
      </c>
      <c r="PDD72" s="54">
        <v>8627</v>
      </c>
      <c r="PDE72" s="54"/>
      <c r="PDF72" s="55">
        <v>1295.54</v>
      </c>
      <c r="PDG72" s="56">
        <v>7331.46</v>
      </c>
      <c r="PDH72" s="57"/>
      <c r="PDI72" s="52" t="s">
        <v>119</v>
      </c>
      <c r="PDJ72" s="53" t="s">
        <v>120</v>
      </c>
      <c r="PDK72" s="53" t="s">
        <v>121</v>
      </c>
      <c r="PDL72" s="54">
        <v>8627</v>
      </c>
      <c r="PDM72" s="54"/>
      <c r="PDN72" s="55">
        <v>1295.54</v>
      </c>
      <c r="PDO72" s="56">
        <v>7331.46</v>
      </c>
      <c r="PDP72" s="57"/>
      <c r="PDQ72" s="52" t="s">
        <v>119</v>
      </c>
      <c r="PDR72" s="53" t="s">
        <v>120</v>
      </c>
      <c r="PDS72" s="53" t="s">
        <v>121</v>
      </c>
      <c r="PDT72" s="54">
        <v>8627</v>
      </c>
      <c r="PDU72" s="54"/>
      <c r="PDV72" s="55">
        <v>1295.54</v>
      </c>
      <c r="PDW72" s="56">
        <v>7331.46</v>
      </c>
      <c r="PDX72" s="57"/>
      <c r="PDY72" s="52" t="s">
        <v>119</v>
      </c>
      <c r="PDZ72" s="53" t="s">
        <v>120</v>
      </c>
      <c r="PEA72" s="53" t="s">
        <v>121</v>
      </c>
      <c r="PEB72" s="54">
        <v>8627</v>
      </c>
      <c r="PEC72" s="54"/>
      <c r="PED72" s="55">
        <v>1295.54</v>
      </c>
      <c r="PEE72" s="56">
        <v>7331.46</v>
      </c>
      <c r="PEF72" s="57"/>
      <c r="PEG72" s="52" t="s">
        <v>119</v>
      </c>
      <c r="PEH72" s="53" t="s">
        <v>120</v>
      </c>
      <c r="PEI72" s="53" t="s">
        <v>121</v>
      </c>
      <c r="PEJ72" s="54">
        <v>8627</v>
      </c>
      <c r="PEK72" s="54"/>
      <c r="PEL72" s="55">
        <v>1295.54</v>
      </c>
      <c r="PEM72" s="56">
        <v>7331.46</v>
      </c>
      <c r="PEN72" s="57"/>
      <c r="PEO72" s="52" t="s">
        <v>119</v>
      </c>
      <c r="PEP72" s="53" t="s">
        <v>120</v>
      </c>
      <c r="PEQ72" s="53" t="s">
        <v>121</v>
      </c>
      <c r="PER72" s="54">
        <v>8627</v>
      </c>
      <c r="PES72" s="54"/>
      <c r="PET72" s="55">
        <v>1295.54</v>
      </c>
      <c r="PEU72" s="56">
        <v>7331.46</v>
      </c>
      <c r="PEV72" s="57"/>
      <c r="PEW72" s="52" t="s">
        <v>119</v>
      </c>
      <c r="PEX72" s="53" t="s">
        <v>120</v>
      </c>
      <c r="PEY72" s="53" t="s">
        <v>121</v>
      </c>
      <c r="PEZ72" s="54">
        <v>8627</v>
      </c>
      <c r="PFA72" s="54"/>
      <c r="PFB72" s="55">
        <v>1295.54</v>
      </c>
      <c r="PFC72" s="56">
        <v>7331.46</v>
      </c>
      <c r="PFD72" s="57"/>
      <c r="PFE72" s="52" t="s">
        <v>119</v>
      </c>
      <c r="PFF72" s="53" t="s">
        <v>120</v>
      </c>
      <c r="PFG72" s="53" t="s">
        <v>121</v>
      </c>
      <c r="PFH72" s="54">
        <v>8627</v>
      </c>
      <c r="PFI72" s="54"/>
      <c r="PFJ72" s="55">
        <v>1295.54</v>
      </c>
      <c r="PFK72" s="56">
        <v>7331.46</v>
      </c>
      <c r="PFL72" s="57"/>
      <c r="PFM72" s="52" t="s">
        <v>119</v>
      </c>
      <c r="PFN72" s="53" t="s">
        <v>120</v>
      </c>
      <c r="PFO72" s="53" t="s">
        <v>121</v>
      </c>
      <c r="PFP72" s="54">
        <v>8627</v>
      </c>
      <c r="PFQ72" s="54"/>
      <c r="PFR72" s="55">
        <v>1295.54</v>
      </c>
      <c r="PFS72" s="56">
        <v>7331.46</v>
      </c>
      <c r="PFT72" s="57"/>
      <c r="PFU72" s="52" t="s">
        <v>119</v>
      </c>
      <c r="PFV72" s="53" t="s">
        <v>120</v>
      </c>
      <c r="PFW72" s="53" t="s">
        <v>121</v>
      </c>
      <c r="PFX72" s="54">
        <v>8627</v>
      </c>
      <c r="PFY72" s="54"/>
      <c r="PFZ72" s="55">
        <v>1295.54</v>
      </c>
      <c r="PGA72" s="56">
        <v>7331.46</v>
      </c>
      <c r="PGB72" s="57"/>
      <c r="PGC72" s="52" t="s">
        <v>119</v>
      </c>
      <c r="PGD72" s="53" t="s">
        <v>120</v>
      </c>
      <c r="PGE72" s="53" t="s">
        <v>121</v>
      </c>
      <c r="PGF72" s="54">
        <v>8627</v>
      </c>
      <c r="PGG72" s="54"/>
      <c r="PGH72" s="55">
        <v>1295.54</v>
      </c>
      <c r="PGI72" s="56">
        <v>7331.46</v>
      </c>
      <c r="PGJ72" s="57"/>
      <c r="PGK72" s="52" t="s">
        <v>119</v>
      </c>
      <c r="PGL72" s="53" t="s">
        <v>120</v>
      </c>
      <c r="PGM72" s="53" t="s">
        <v>121</v>
      </c>
      <c r="PGN72" s="54">
        <v>8627</v>
      </c>
      <c r="PGO72" s="54"/>
      <c r="PGP72" s="55">
        <v>1295.54</v>
      </c>
      <c r="PGQ72" s="56">
        <v>7331.46</v>
      </c>
      <c r="PGR72" s="57"/>
      <c r="PGS72" s="52" t="s">
        <v>119</v>
      </c>
      <c r="PGT72" s="53" t="s">
        <v>120</v>
      </c>
      <c r="PGU72" s="53" t="s">
        <v>121</v>
      </c>
      <c r="PGV72" s="54">
        <v>8627</v>
      </c>
      <c r="PGW72" s="54"/>
      <c r="PGX72" s="55">
        <v>1295.54</v>
      </c>
      <c r="PGY72" s="56">
        <v>7331.46</v>
      </c>
      <c r="PGZ72" s="57"/>
      <c r="PHA72" s="52" t="s">
        <v>119</v>
      </c>
      <c r="PHB72" s="53" t="s">
        <v>120</v>
      </c>
      <c r="PHC72" s="53" t="s">
        <v>121</v>
      </c>
      <c r="PHD72" s="54">
        <v>8627</v>
      </c>
      <c r="PHE72" s="54"/>
      <c r="PHF72" s="55">
        <v>1295.54</v>
      </c>
      <c r="PHG72" s="56">
        <v>7331.46</v>
      </c>
      <c r="PHH72" s="57"/>
      <c r="PHI72" s="52" t="s">
        <v>119</v>
      </c>
      <c r="PHJ72" s="53" t="s">
        <v>120</v>
      </c>
      <c r="PHK72" s="53" t="s">
        <v>121</v>
      </c>
      <c r="PHL72" s="54">
        <v>8627</v>
      </c>
      <c r="PHM72" s="54"/>
      <c r="PHN72" s="55">
        <v>1295.54</v>
      </c>
      <c r="PHO72" s="56">
        <v>7331.46</v>
      </c>
      <c r="PHP72" s="57"/>
      <c r="PHQ72" s="52" t="s">
        <v>119</v>
      </c>
      <c r="PHR72" s="53" t="s">
        <v>120</v>
      </c>
      <c r="PHS72" s="53" t="s">
        <v>121</v>
      </c>
      <c r="PHT72" s="54">
        <v>8627</v>
      </c>
      <c r="PHU72" s="54"/>
      <c r="PHV72" s="55">
        <v>1295.54</v>
      </c>
      <c r="PHW72" s="56">
        <v>7331.46</v>
      </c>
      <c r="PHX72" s="57"/>
      <c r="PHY72" s="52" t="s">
        <v>119</v>
      </c>
      <c r="PHZ72" s="53" t="s">
        <v>120</v>
      </c>
      <c r="PIA72" s="53" t="s">
        <v>121</v>
      </c>
      <c r="PIB72" s="54">
        <v>8627</v>
      </c>
      <c r="PIC72" s="54"/>
      <c r="PID72" s="55">
        <v>1295.54</v>
      </c>
      <c r="PIE72" s="56">
        <v>7331.46</v>
      </c>
      <c r="PIF72" s="57"/>
      <c r="PIG72" s="52" t="s">
        <v>119</v>
      </c>
      <c r="PIH72" s="53" t="s">
        <v>120</v>
      </c>
      <c r="PII72" s="53" t="s">
        <v>121</v>
      </c>
      <c r="PIJ72" s="54">
        <v>8627</v>
      </c>
      <c r="PIK72" s="54"/>
      <c r="PIL72" s="55">
        <v>1295.54</v>
      </c>
      <c r="PIM72" s="56">
        <v>7331.46</v>
      </c>
      <c r="PIN72" s="57"/>
      <c r="PIO72" s="52" t="s">
        <v>119</v>
      </c>
      <c r="PIP72" s="53" t="s">
        <v>120</v>
      </c>
      <c r="PIQ72" s="53" t="s">
        <v>121</v>
      </c>
      <c r="PIR72" s="54">
        <v>8627</v>
      </c>
      <c r="PIS72" s="54"/>
      <c r="PIT72" s="55">
        <v>1295.54</v>
      </c>
      <c r="PIU72" s="56">
        <v>7331.46</v>
      </c>
      <c r="PIV72" s="57"/>
      <c r="PIW72" s="52" t="s">
        <v>119</v>
      </c>
      <c r="PIX72" s="53" t="s">
        <v>120</v>
      </c>
      <c r="PIY72" s="53" t="s">
        <v>121</v>
      </c>
      <c r="PIZ72" s="54">
        <v>8627</v>
      </c>
      <c r="PJA72" s="54"/>
      <c r="PJB72" s="55">
        <v>1295.54</v>
      </c>
      <c r="PJC72" s="56">
        <v>7331.46</v>
      </c>
      <c r="PJD72" s="57"/>
      <c r="PJE72" s="52" t="s">
        <v>119</v>
      </c>
      <c r="PJF72" s="53" t="s">
        <v>120</v>
      </c>
      <c r="PJG72" s="53" t="s">
        <v>121</v>
      </c>
      <c r="PJH72" s="54">
        <v>8627</v>
      </c>
      <c r="PJI72" s="54"/>
      <c r="PJJ72" s="55">
        <v>1295.54</v>
      </c>
      <c r="PJK72" s="56">
        <v>7331.46</v>
      </c>
      <c r="PJL72" s="57"/>
      <c r="PJM72" s="52" t="s">
        <v>119</v>
      </c>
      <c r="PJN72" s="53" t="s">
        <v>120</v>
      </c>
      <c r="PJO72" s="53" t="s">
        <v>121</v>
      </c>
      <c r="PJP72" s="54">
        <v>8627</v>
      </c>
      <c r="PJQ72" s="54"/>
      <c r="PJR72" s="55">
        <v>1295.54</v>
      </c>
      <c r="PJS72" s="56">
        <v>7331.46</v>
      </c>
      <c r="PJT72" s="57"/>
      <c r="PJU72" s="52" t="s">
        <v>119</v>
      </c>
      <c r="PJV72" s="53" t="s">
        <v>120</v>
      </c>
      <c r="PJW72" s="53" t="s">
        <v>121</v>
      </c>
      <c r="PJX72" s="54">
        <v>8627</v>
      </c>
      <c r="PJY72" s="54"/>
      <c r="PJZ72" s="55">
        <v>1295.54</v>
      </c>
      <c r="PKA72" s="56">
        <v>7331.46</v>
      </c>
      <c r="PKB72" s="57"/>
      <c r="PKC72" s="52" t="s">
        <v>119</v>
      </c>
      <c r="PKD72" s="53" t="s">
        <v>120</v>
      </c>
      <c r="PKE72" s="53" t="s">
        <v>121</v>
      </c>
      <c r="PKF72" s="54">
        <v>8627</v>
      </c>
      <c r="PKG72" s="54"/>
      <c r="PKH72" s="55">
        <v>1295.54</v>
      </c>
      <c r="PKI72" s="56">
        <v>7331.46</v>
      </c>
      <c r="PKJ72" s="57"/>
      <c r="PKK72" s="52" t="s">
        <v>119</v>
      </c>
      <c r="PKL72" s="53" t="s">
        <v>120</v>
      </c>
      <c r="PKM72" s="53" t="s">
        <v>121</v>
      </c>
      <c r="PKN72" s="54">
        <v>8627</v>
      </c>
      <c r="PKO72" s="54"/>
      <c r="PKP72" s="55">
        <v>1295.54</v>
      </c>
      <c r="PKQ72" s="56">
        <v>7331.46</v>
      </c>
      <c r="PKR72" s="57"/>
      <c r="PKS72" s="52" t="s">
        <v>119</v>
      </c>
      <c r="PKT72" s="53" t="s">
        <v>120</v>
      </c>
      <c r="PKU72" s="53" t="s">
        <v>121</v>
      </c>
      <c r="PKV72" s="54">
        <v>8627</v>
      </c>
      <c r="PKW72" s="54"/>
      <c r="PKX72" s="55">
        <v>1295.54</v>
      </c>
      <c r="PKY72" s="56">
        <v>7331.46</v>
      </c>
      <c r="PKZ72" s="57"/>
      <c r="PLA72" s="52" t="s">
        <v>119</v>
      </c>
      <c r="PLB72" s="53" t="s">
        <v>120</v>
      </c>
      <c r="PLC72" s="53" t="s">
        <v>121</v>
      </c>
      <c r="PLD72" s="54">
        <v>8627</v>
      </c>
      <c r="PLE72" s="54"/>
      <c r="PLF72" s="55">
        <v>1295.54</v>
      </c>
      <c r="PLG72" s="56">
        <v>7331.46</v>
      </c>
      <c r="PLH72" s="57"/>
      <c r="PLI72" s="52" t="s">
        <v>119</v>
      </c>
      <c r="PLJ72" s="53" t="s">
        <v>120</v>
      </c>
      <c r="PLK72" s="53" t="s">
        <v>121</v>
      </c>
      <c r="PLL72" s="54">
        <v>8627</v>
      </c>
      <c r="PLM72" s="54"/>
      <c r="PLN72" s="55">
        <v>1295.54</v>
      </c>
      <c r="PLO72" s="56">
        <v>7331.46</v>
      </c>
      <c r="PLP72" s="57"/>
      <c r="PLQ72" s="52" t="s">
        <v>119</v>
      </c>
      <c r="PLR72" s="53" t="s">
        <v>120</v>
      </c>
      <c r="PLS72" s="53" t="s">
        <v>121</v>
      </c>
      <c r="PLT72" s="54">
        <v>8627</v>
      </c>
      <c r="PLU72" s="54"/>
      <c r="PLV72" s="55">
        <v>1295.54</v>
      </c>
      <c r="PLW72" s="56">
        <v>7331.46</v>
      </c>
      <c r="PLX72" s="57"/>
      <c r="PLY72" s="52" t="s">
        <v>119</v>
      </c>
      <c r="PLZ72" s="53" t="s">
        <v>120</v>
      </c>
      <c r="PMA72" s="53" t="s">
        <v>121</v>
      </c>
      <c r="PMB72" s="54">
        <v>8627</v>
      </c>
      <c r="PMC72" s="54"/>
      <c r="PMD72" s="55">
        <v>1295.54</v>
      </c>
      <c r="PME72" s="56">
        <v>7331.46</v>
      </c>
      <c r="PMF72" s="57"/>
      <c r="PMG72" s="52" t="s">
        <v>119</v>
      </c>
      <c r="PMH72" s="53" t="s">
        <v>120</v>
      </c>
      <c r="PMI72" s="53" t="s">
        <v>121</v>
      </c>
      <c r="PMJ72" s="54">
        <v>8627</v>
      </c>
      <c r="PMK72" s="54"/>
      <c r="PML72" s="55">
        <v>1295.54</v>
      </c>
      <c r="PMM72" s="56">
        <v>7331.46</v>
      </c>
      <c r="PMN72" s="57"/>
      <c r="PMO72" s="52" t="s">
        <v>119</v>
      </c>
      <c r="PMP72" s="53" t="s">
        <v>120</v>
      </c>
      <c r="PMQ72" s="53" t="s">
        <v>121</v>
      </c>
      <c r="PMR72" s="54">
        <v>8627</v>
      </c>
      <c r="PMS72" s="54"/>
      <c r="PMT72" s="55">
        <v>1295.54</v>
      </c>
      <c r="PMU72" s="56">
        <v>7331.46</v>
      </c>
      <c r="PMV72" s="57"/>
      <c r="PMW72" s="52" t="s">
        <v>119</v>
      </c>
      <c r="PMX72" s="53" t="s">
        <v>120</v>
      </c>
      <c r="PMY72" s="53" t="s">
        <v>121</v>
      </c>
      <c r="PMZ72" s="54">
        <v>8627</v>
      </c>
      <c r="PNA72" s="54"/>
      <c r="PNB72" s="55">
        <v>1295.54</v>
      </c>
      <c r="PNC72" s="56">
        <v>7331.46</v>
      </c>
      <c r="PND72" s="57"/>
      <c r="PNE72" s="52" t="s">
        <v>119</v>
      </c>
      <c r="PNF72" s="53" t="s">
        <v>120</v>
      </c>
      <c r="PNG72" s="53" t="s">
        <v>121</v>
      </c>
      <c r="PNH72" s="54">
        <v>8627</v>
      </c>
      <c r="PNI72" s="54"/>
      <c r="PNJ72" s="55">
        <v>1295.54</v>
      </c>
      <c r="PNK72" s="56">
        <v>7331.46</v>
      </c>
      <c r="PNL72" s="57"/>
      <c r="PNM72" s="52" t="s">
        <v>119</v>
      </c>
      <c r="PNN72" s="53" t="s">
        <v>120</v>
      </c>
      <c r="PNO72" s="53" t="s">
        <v>121</v>
      </c>
      <c r="PNP72" s="54">
        <v>8627</v>
      </c>
      <c r="PNQ72" s="54"/>
      <c r="PNR72" s="55">
        <v>1295.54</v>
      </c>
      <c r="PNS72" s="56">
        <v>7331.46</v>
      </c>
      <c r="PNT72" s="57"/>
      <c r="PNU72" s="52" t="s">
        <v>119</v>
      </c>
      <c r="PNV72" s="53" t="s">
        <v>120</v>
      </c>
      <c r="PNW72" s="53" t="s">
        <v>121</v>
      </c>
      <c r="PNX72" s="54">
        <v>8627</v>
      </c>
      <c r="PNY72" s="54"/>
      <c r="PNZ72" s="55">
        <v>1295.54</v>
      </c>
      <c r="POA72" s="56">
        <v>7331.46</v>
      </c>
      <c r="POB72" s="57"/>
      <c r="POC72" s="52" t="s">
        <v>119</v>
      </c>
      <c r="POD72" s="53" t="s">
        <v>120</v>
      </c>
      <c r="POE72" s="53" t="s">
        <v>121</v>
      </c>
      <c r="POF72" s="54">
        <v>8627</v>
      </c>
      <c r="POG72" s="54"/>
      <c r="POH72" s="55">
        <v>1295.54</v>
      </c>
      <c r="POI72" s="56">
        <v>7331.46</v>
      </c>
      <c r="POJ72" s="57"/>
      <c r="POK72" s="52" t="s">
        <v>119</v>
      </c>
      <c r="POL72" s="53" t="s">
        <v>120</v>
      </c>
      <c r="POM72" s="53" t="s">
        <v>121</v>
      </c>
      <c r="PON72" s="54">
        <v>8627</v>
      </c>
      <c r="POO72" s="54"/>
      <c r="POP72" s="55">
        <v>1295.54</v>
      </c>
      <c r="POQ72" s="56">
        <v>7331.46</v>
      </c>
      <c r="POR72" s="57"/>
      <c r="POS72" s="52" t="s">
        <v>119</v>
      </c>
      <c r="POT72" s="53" t="s">
        <v>120</v>
      </c>
      <c r="POU72" s="53" t="s">
        <v>121</v>
      </c>
      <c r="POV72" s="54">
        <v>8627</v>
      </c>
      <c r="POW72" s="54"/>
      <c r="POX72" s="55">
        <v>1295.54</v>
      </c>
      <c r="POY72" s="56">
        <v>7331.46</v>
      </c>
      <c r="POZ72" s="57"/>
      <c r="PPA72" s="52" t="s">
        <v>119</v>
      </c>
      <c r="PPB72" s="53" t="s">
        <v>120</v>
      </c>
      <c r="PPC72" s="53" t="s">
        <v>121</v>
      </c>
      <c r="PPD72" s="54">
        <v>8627</v>
      </c>
      <c r="PPE72" s="54"/>
      <c r="PPF72" s="55">
        <v>1295.54</v>
      </c>
      <c r="PPG72" s="56">
        <v>7331.46</v>
      </c>
      <c r="PPH72" s="57"/>
      <c r="PPI72" s="52" t="s">
        <v>119</v>
      </c>
      <c r="PPJ72" s="53" t="s">
        <v>120</v>
      </c>
      <c r="PPK72" s="53" t="s">
        <v>121</v>
      </c>
      <c r="PPL72" s="54">
        <v>8627</v>
      </c>
      <c r="PPM72" s="54"/>
      <c r="PPN72" s="55">
        <v>1295.54</v>
      </c>
      <c r="PPO72" s="56">
        <v>7331.46</v>
      </c>
      <c r="PPP72" s="57"/>
      <c r="PPQ72" s="52" t="s">
        <v>119</v>
      </c>
      <c r="PPR72" s="53" t="s">
        <v>120</v>
      </c>
      <c r="PPS72" s="53" t="s">
        <v>121</v>
      </c>
      <c r="PPT72" s="54">
        <v>8627</v>
      </c>
      <c r="PPU72" s="54"/>
      <c r="PPV72" s="55">
        <v>1295.54</v>
      </c>
      <c r="PPW72" s="56">
        <v>7331.46</v>
      </c>
      <c r="PPX72" s="57"/>
      <c r="PPY72" s="52" t="s">
        <v>119</v>
      </c>
      <c r="PPZ72" s="53" t="s">
        <v>120</v>
      </c>
      <c r="PQA72" s="53" t="s">
        <v>121</v>
      </c>
      <c r="PQB72" s="54">
        <v>8627</v>
      </c>
      <c r="PQC72" s="54"/>
      <c r="PQD72" s="55">
        <v>1295.54</v>
      </c>
      <c r="PQE72" s="56">
        <v>7331.46</v>
      </c>
      <c r="PQF72" s="57"/>
      <c r="PQG72" s="52" t="s">
        <v>119</v>
      </c>
      <c r="PQH72" s="53" t="s">
        <v>120</v>
      </c>
      <c r="PQI72" s="53" t="s">
        <v>121</v>
      </c>
      <c r="PQJ72" s="54">
        <v>8627</v>
      </c>
      <c r="PQK72" s="54"/>
      <c r="PQL72" s="55">
        <v>1295.54</v>
      </c>
      <c r="PQM72" s="56">
        <v>7331.46</v>
      </c>
      <c r="PQN72" s="57"/>
      <c r="PQO72" s="52" t="s">
        <v>119</v>
      </c>
      <c r="PQP72" s="53" t="s">
        <v>120</v>
      </c>
      <c r="PQQ72" s="53" t="s">
        <v>121</v>
      </c>
      <c r="PQR72" s="54">
        <v>8627</v>
      </c>
      <c r="PQS72" s="54"/>
      <c r="PQT72" s="55">
        <v>1295.54</v>
      </c>
      <c r="PQU72" s="56">
        <v>7331.46</v>
      </c>
      <c r="PQV72" s="57"/>
      <c r="PQW72" s="52" t="s">
        <v>119</v>
      </c>
      <c r="PQX72" s="53" t="s">
        <v>120</v>
      </c>
      <c r="PQY72" s="53" t="s">
        <v>121</v>
      </c>
      <c r="PQZ72" s="54">
        <v>8627</v>
      </c>
      <c r="PRA72" s="54"/>
      <c r="PRB72" s="55">
        <v>1295.54</v>
      </c>
      <c r="PRC72" s="56">
        <v>7331.46</v>
      </c>
      <c r="PRD72" s="57"/>
      <c r="PRE72" s="52" t="s">
        <v>119</v>
      </c>
      <c r="PRF72" s="53" t="s">
        <v>120</v>
      </c>
      <c r="PRG72" s="53" t="s">
        <v>121</v>
      </c>
      <c r="PRH72" s="54">
        <v>8627</v>
      </c>
      <c r="PRI72" s="54"/>
      <c r="PRJ72" s="55">
        <v>1295.54</v>
      </c>
      <c r="PRK72" s="56">
        <v>7331.46</v>
      </c>
      <c r="PRL72" s="57"/>
      <c r="PRM72" s="52" t="s">
        <v>119</v>
      </c>
      <c r="PRN72" s="53" t="s">
        <v>120</v>
      </c>
      <c r="PRO72" s="53" t="s">
        <v>121</v>
      </c>
      <c r="PRP72" s="54">
        <v>8627</v>
      </c>
      <c r="PRQ72" s="54"/>
      <c r="PRR72" s="55">
        <v>1295.54</v>
      </c>
      <c r="PRS72" s="56">
        <v>7331.46</v>
      </c>
      <c r="PRT72" s="57"/>
      <c r="PRU72" s="52" t="s">
        <v>119</v>
      </c>
      <c r="PRV72" s="53" t="s">
        <v>120</v>
      </c>
      <c r="PRW72" s="53" t="s">
        <v>121</v>
      </c>
      <c r="PRX72" s="54">
        <v>8627</v>
      </c>
      <c r="PRY72" s="54"/>
      <c r="PRZ72" s="55">
        <v>1295.54</v>
      </c>
      <c r="PSA72" s="56">
        <v>7331.46</v>
      </c>
      <c r="PSB72" s="57"/>
      <c r="PSC72" s="52" t="s">
        <v>119</v>
      </c>
      <c r="PSD72" s="53" t="s">
        <v>120</v>
      </c>
      <c r="PSE72" s="53" t="s">
        <v>121</v>
      </c>
      <c r="PSF72" s="54">
        <v>8627</v>
      </c>
      <c r="PSG72" s="54"/>
      <c r="PSH72" s="55">
        <v>1295.54</v>
      </c>
      <c r="PSI72" s="56">
        <v>7331.46</v>
      </c>
      <c r="PSJ72" s="57"/>
      <c r="PSK72" s="52" t="s">
        <v>119</v>
      </c>
      <c r="PSL72" s="53" t="s">
        <v>120</v>
      </c>
      <c r="PSM72" s="53" t="s">
        <v>121</v>
      </c>
      <c r="PSN72" s="54">
        <v>8627</v>
      </c>
      <c r="PSO72" s="54"/>
      <c r="PSP72" s="55">
        <v>1295.54</v>
      </c>
      <c r="PSQ72" s="56">
        <v>7331.46</v>
      </c>
      <c r="PSR72" s="57"/>
      <c r="PSS72" s="52" t="s">
        <v>119</v>
      </c>
      <c r="PST72" s="53" t="s">
        <v>120</v>
      </c>
      <c r="PSU72" s="53" t="s">
        <v>121</v>
      </c>
      <c r="PSV72" s="54">
        <v>8627</v>
      </c>
      <c r="PSW72" s="54"/>
      <c r="PSX72" s="55">
        <v>1295.54</v>
      </c>
      <c r="PSY72" s="56">
        <v>7331.46</v>
      </c>
      <c r="PSZ72" s="57"/>
      <c r="PTA72" s="52" t="s">
        <v>119</v>
      </c>
      <c r="PTB72" s="53" t="s">
        <v>120</v>
      </c>
      <c r="PTC72" s="53" t="s">
        <v>121</v>
      </c>
      <c r="PTD72" s="54">
        <v>8627</v>
      </c>
      <c r="PTE72" s="54"/>
      <c r="PTF72" s="55">
        <v>1295.54</v>
      </c>
      <c r="PTG72" s="56">
        <v>7331.46</v>
      </c>
      <c r="PTH72" s="57"/>
      <c r="PTI72" s="52" t="s">
        <v>119</v>
      </c>
      <c r="PTJ72" s="53" t="s">
        <v>120</v>
      </c>
      <c r="PTK72" s="53" t="s">
        <v>121</v>
      </c>
      <c r="PTL72" s="54">
        <v>8627</v>
      </c>
      <c r="PTM72" s="54"/>
      <c r="PTN72" s="55">
        <v>1295.54</v>
      </c>
      <c r="PTO72" s="56">
        <v>7331.46</v>
      </c>
      <c r="PTP72" s="57"/>
      <c r="PTQ72" s="52" t="s">
        <v>119</v>
      </c>
      <c r="PTR72" s="53" t="s">
        <v>120</v>
      </c>
      <c r="PTS72" s="53" t="s">
        <v>121</v>
      </c>
      <c r="PTT72" s="54">
        <v>8627</v>
      </c>
      <c r="PTU72" s="54"/>
      <c r="PTV72" s="55">
        <v>1295.54</v>
      </c>
      <c r="PTW72" s="56">
        <v>7331.46</v>
      </c>
      <c r="PTX72" s="57"/>
      <c r="PTY72" s="52" t="s">
        <v>119</v>
      </c>
      <c r="PTZ72" s="53" t="s">
        <v>120</v>
      </c>
      <c r="PUA72" s="53" t="s">
        <v>121</v>
      </c>
      <c r="PUB72" s="54">
        <v>8627</v>
      </c>
      <c r="PUC72" s="54"/>
      <c r="PUD72" s="55">
        <v>1295.54</v>
      </c>
      <c r="PUE72" s="56">
        <v>7331.46</v>
      </c>
      <c r="PUF72" s="57"/>
      <c r="PUG72" s="52" t="s">
        <v>119</v>
      </c>
      <c r="PUH72" s="53" t="s">
        <v>120</v>
      </c>
      <c r="PUI72" s="53" t="s">
        <v>121</v>
      </c>
      <c r="PUJ72" s="54">
        <v>8627</v>
      </c>
      <c r="PUK72" s="54"/>
      <c r="PUL72" s="55">
        <v>1295.54</v>
      </c>
      <c r="PUM72" s="56">
        <v>7331.46</v>
      </c>
      <c r="PUN72" s="57"/>
      <c r="PUO72" s="52" t="s">
        <v>119</v>
      </c>
      <c r="PUP72" s="53" t="s">
        <v>120</v>
      </c>
      <c r="PUQ72" s="53" t="s">
        <v>121</v>
      </c>
      <c r="PUR72" s="54">
        <v>8627</v>
      </c>
      <c r="PUS72" s="54"/>
      <c r="PUT72" s="55">
        <v>1295.54</v>
      </c>
      <c r="PUU72" s="56">
        <v>7331.46</v>
      </c>
      <c r="PUV72" s="57"/>
      <c r="PUW72" s="52" t="s">
        <v>119</v>
      </c>
      <c r="PUX72" s="53" t="s">
        <v>120</v>
      </c>
      <c r="PUY72" s="53" t="s">
        <v>121</v>
      </c>
      <c r="PUZ72" s="54">
        <v>8627</v>
      </c>
      <c r="PVA72" s="54"/>
      <c r="PVB72" s="55">
        <v>1295.54</v>
      </c>
      <c r="PVC72" s="56">
        <v>7331.46</v>
      </c>
      <c r="PVD72" s="57"/>
      <c r="PVE72" s="52" t="s">
        <v>119</v>
      </c>
      <c r="PVF72" s="53" t="s">
        <v>120</v>
      </c>
      <c r="PVG72" s="53" t="s">
        <v>121</v>
      </c>
      <c r="PVH72" s="54">
        <v>8627</v>
      </c>
      <c r="PVI72" s="54"/>
      <c r="PVJ72" s="55">
        <v>1295.54</v>
      </c>
      <c r="PVK72" s="56">
        <v>7331.46</v>
      </c>
      <c r="PVL72" s="57"/>
      <c r="PVM72" s="52" t="s">
        <v>119</v>
      </c>
      <c r="PVN72" s="53" t="s">
        <v>120</v>
      </c>
      <c r="PVO72" s="53" t="s">
        <v>121</v>
      </c>
      <c r="PVP72" s="54">
        <v>8627</v>
      </c>
      <c r="PVQ72" s="54"/>
      <c r="PVR72" s="55">
        <v>1295.54</v>
      </c>
      <c r="PVS72" s="56">
        <v>7331.46</v>
      </c>
      <c r="PVT72" s="57"/>
      <c r="PVU72" s="52" t="s">
        <v>119</v>
      </c>
      <c r="PVV72" s="53" t="s">
        <v>120</v>
      </c>
      <c r="PVW72" s="53" t="s">
        <v>121</v>
      </c>
      <c r="PVX72" s="54">
        <v>8627</v>
      </c>
      <c r="PVY72" s="54"/>
      <c r="PVZ72" s="55">
        <v>1295.54</v>
      </c>
      <c r="PWA72" s="56">
        <v>7331.46</v>
      </c>
      <c r="PWB72" s="57"/>
      <c r="PWC72" s="52" t="s">
        <v>119</v>
      </c>
      <c r="PWD72" s="53" t="s">
        <v>120</v>
      </c>
      <c r="PWE72" s="53" t="s">
        <v>121</v>
      </c>
      <c r="PWF72" s="54">
        <v>8627</v>
      </c>
      <c r="PWG72" s="54"/>
      <c r="PWH72" s="55">
        <v>1295.54</v>
      </c>
      <c r="PWI72" s="56">
        <v>7331.46</v>
      </c>
      <c r="PWJ72" s="57"/>
      <c r="PWK72" s="52" t="s">
        <v>119</v>
      </c>
      <c r="PWL72" s="53" t="s">
        <v>120</v>
      </c>
      <c r="PWM72" s="53" t="s">
        <v>121</v>
      </c>
      <c r="PWN72" s="54">
        <v>8627</v>
      </c>
      <c r="PWO72" s="54"/>
      <c r="PWP72" s="55">
        <v>1295.54</v>
      </c>
      <c r="PWQ72" s="56">
        <v>7331.46</v>
      </c>
      <c r="PWR72" s="57"/>
      <c r="PWS72" s="52" t="s">
        <v>119</v>
      </c>
      <c r="PWT72" s="53" t="s">
        <v>120</v>
      </c>
      <c r="PWU72" s="53" t="s">
        <v>121</v>
      </c>
      <c r="PWV72" s="54">
        <v>8627</v>
      </c>
      <c r="PWW72" s="54"/>
      <c r="PWX72" s="55">
        <v>1295.54</v>
      </c>
      <c r="PWY72" s="56">
        <v>7331.46</v>
      </c>
      <c r="PWZ72" s="57"/>
      <c r="PXA72" s="52" t="s">
        <v>119</v>
      </c>
      <c r="PXB72" s="53" t="s">
        <v>120</v>
      </c>
      <c r="PXC72" s="53" t="s">
        <v>121</v>
      </c>
      <c r="PXD72" s="54">
        <v>8627</v>
      </c>
      <c r="PXE72" s="54"/>
      <c r="PXF72" s="55">
        <v>1295.54</v>
      </c>
      <c r="PXG72" s="56">
        <v>7331.46</v>
      </c>
      <c r="PXH72" s="57"/>
      <c r="PXI72" s="52" t="s">
        <v>119</v>
      </c>
      <c r="PXJ72" s="53" t="s">
        <v>120</v>
      </c>
      <c r="PXK72" s="53" t="s">
        <v>121</v>
      </c>
      <c r="PXL72" s="54">
        <v>8627</v>
      </c>
      <c r="PXM72" s="54"/>
      <c r="PXN72" s="55">
        <v>1295.54</v>
      </c>
      <c r="PXO72" s="56">
        <v>7331.46</v>
      </c>
      <c r="PXP72" s="57"/>
      <c r="PXQ72" s="52" t="s">
        <v>119</v>
      </c>
      <c r="PXR72" s="53" t="s">
        <v>120</v>
      </c>
      <c r="PXS72" s="53" t="s">
        <v>121</v>
      </c>
      <c r="PXT72" s="54">
        <v>8627</v>
      </c>
      <c r="PXU72" s="54"/>
      <c r="PXV72" s="55">
        <v>1295.54</v>
      </c>
      <c r="PXW72" s="56">
        <v>7331.46</v>
      </c>
      <c r="PXX72" s="57"/>
      <c r="PXY72" s="52" t="s">
        <v>119</v>
      </c>
      <c r="PXZ72" s="53" t="s">
        <v>120</v>
      </c>
      <c r="PYA72" s="53" t="s">
        <v>121</v>
      </c>
      <c r="PYB72" s="54">
        <v>8627</v>
      </c>
      <c r="PYC72" s="54"/>
      <c r="PYD72" s="55">
        <v>1295.54</v>
      </c>
      <c r="PYE72" s="56">
        <v>7331.46</v>
      </c>
      <c r="PYF72" s="57"/>
      <c r="PYG72" s="52" t="s">
        <v>119</v>
      </c>
      <c r="PYH72" s="53" t="s">
        <v>120</v>
      </c>
      <c r="PYI72" s="53" t="s">
        <v>121</v>
      </c>
      <c r="PYJ72" s="54">
        <v>8627</v>
      </c>
      <c r="PYK72" s="54"/>
      <c r="PYL72" s="55">
        <v>1295.54</v>
      </c>
      <c r="PYM72" s="56">
        <v>7331.46</v>
      </c>
      <c r="PYN72" s="57"/>
      <c r="PYO72" s="52" t="s">
        <v>119</v>
      </c>
      <c r="PYP72" s="53" t="s">
        <v>120</v>
      </c>
      <c r="PYQ72" s="53" t="s">
        <v>121</v>
      </c>
      <c r="PYR72" s="54">
        <v>8627</v>
      </c>
      <c r="PYS72" s="54"/>
      <c r="PYT72" s="55">
        <v>1295.54</v>
      </c>
      <c r="PYU72" s="56">
        <v>7331.46</v>
      </c>
      <c r="PYV72" s="57"/>
      <c r="PYW72" s="52" t="s">
        <v>119</v>
      </c>
      <c r="PYX72" s="53" t="s">
        <v>120</v>
      </c>
      <c r="PYY72" s="53" t="s">
        <v>121</v>
      </c>
      <c r="PYZ72" s="54">
        <v>8627</v>
      </c>
      <c r="PZA72" s="54"/>
      <c r="PZB72" s="55">
        <v>1295.54</v>
      </c>
      <c r="PZC72" s="56">
        <v>7331.46</v>
      </c>
      <c r="PZD72" s="57"/>
      <c r="PZE72" s="52" t="s">
        <v>119</v>
      </c>
      <c r="PZF72" s="53" t="s">
        <v>120</v>
      </c>
      <c r="PZG72" s="53" t="s">
        <v>121</v>
      </c>
      <c r="PZH72" s="54">
        <v>8627</v>
      </c>
      <c r="PZI72" s="54"/>
      <c r="PZJ72" s="55">
        <v>1295.54</v>
      </c>
      <c r="PZK72" s="56">
        <v>7331.46</v>
      </c>
      <c r="PZL72" s="57"/>
      <c r="PZM72" s="52" t="s">
        <v>119</v>
      </c>
      <c r="PZN72" s="53" t="s">
        <v>120</v>
      </c>
      <c r="PZO72" s="53" t="s">
        <v>121</v>
      </c>
      <c r="PZP72" s="54">
        <v>8627</v>
      </c>
      <c r="PZQ72" s="54"/>
      <c r="PZR72" s="55">
        <v>1295.54</v>
      </c>
      <c r="PZS72" s="56">
        <v>7331.46</v>
      </c>
      <c r="PZT72" s="57"/>
      <c r="PZU72" s="52" t="s">
        <v>119</v>
      </c>
      <c r="PZV72" s="53" t="s">
        <v>120</v>
      </c>
      <c r="PZW72" s="53" t="s">
        <v>121</v>
      </c>
      <c r="PZX72" s="54">
        <v>8627</v>
      </c>
      <c r="PZY72" s="54"/>
      <c r="PZZ72" s="55">
        <v>1295.54</v>
      </c>
      <c r="QAA72" s="56">
        <v>7331.46</v>
      </c>
      <c r="QAB72" s="57"/>
      <c r="QAC72" s="52" t="s">
        <v>119</v>
      </c>
      <c r="QAD72" s="53" t="s">
        <v>120</v>
      </c>
      <c r="QAE72" s="53" t="s">
        <v>121</v>
      </c>
      <c r="QAF72" s="54">
        <v>8627</v>
      </c>
      <c r="QAG72" s="54"/>
      <c r="QAH72" s="55">
        <v>1295.54</v>
      </c>
      <c r="QAI72" s="56">
        <v>7331.46</v>
      </c>
      <c r="QAJ72" s="57"/>
      <c r="QAK72" s="52" t="s">
        <v>119</v>
      </c>
      <c r="QAL72" s="53" t="s">
        <v>120</v>
      </c>
      <c r="QAM72" s="53" t="s">
        <v>121</v>
      </c>
      <c r="QAN72" s="54">
        <v>8627</v>
      </c>
      <c r="QAO72" s="54"/>
      <c r="QAP72" s="55">
        <v>1295.54</v>
      </c>
      <c r="QAQ72" s="56">
        <v>7331.46</v>
      </c>
      <c r="QAR72" s="57"/>
      <c r="QAS72" s="52" t="s">
        <v>119</v>
      </c>
      <c r="QAT72" s="53" t="s">
        <v>120</v>
      </c>
      <c r="QAU72" s="53" t="s">
        <v>121</v>
      </c>
      <c r="QAV72" s="54">
        <v>8627</v>
      </c>
      <c r="QAW72" s="54"/>
      <c r="QAX72" s="55">
        <v>1295.54</v>
      </c>
      <c r="QAY72" s="56">
        <v>7331.46</v>
      </c>
      <c r="QAZ72" s="57"/>
      <c r="QBA72" s="52" t="s">
        <v>119</v>
      </c>
      <c r="QBB72" s="53" t="s">
        <v>120</v>
      </c>
      <c r="QBC72" s="53" t="s">
        <v>121</v>
      </c>
      <c r="QBD72" s="54">
        <v>8627</v>
      </c>
      <c r="QBE72" s="54"/>
      <c r="QBF72" s="55">
        <v>1295.54</v>
      </c>
      <c r="QBG72" s="56">
        <v>7331.46</v>
      </c>
      <c r="QBH72" s="57"/>
      <c r="QBI72" s="52" t="s">
        <v>119</v>
      </c>
      <c r="QBJ72" s="53" t="s">
        <v>120</v>
      </c>
      <c r="QBK72" s="53" t="s">
        <v>121</v>
      </c>
      <c r="QBL72" s="54">
        <v>8627</v>
      </c>
      <c r="QBM72" s="54"/>
      <c r="QBN72" s="55">
        <v>1295.54</v>
      </c>
      <c r="QBO72" s="56">
        <v>7331.46</v>
      </c>
      <c r="QBP72" s="57"/>
      <c r="QBQ72" s="52" t="s">
        <v>119</v>
      </c>
      <c r="QBR72" s="53" t="s">
        <v>120</v>
      </c>
      <c r="QBS72" s="53" t="s">
        <v>121</v>
      </c>
      <c r="QBT72" s="54">
        <v>8627</v>
      </c>
      <c r="QBU72" s="54"/>
      <c r="QBV72" s="55">
        <v>1295.54</v>
      </c>
      <c r="QBW72" s="56">
        <v>7331.46</v>
      </c>
      <c r="QBX72" s="57"/>
      <c r="QBY72" s="52" t="s">
        <v>119</v>
      </c>
      <c r="QBZ72" s="53" t="s">
        <v>120</v>
      </c>
      <c r="QCA72" s="53" t="s">
        <v>121</v>
      </c>
      <c r="QCB72" s="54">
        <v>8627</v>
      </c>
      <c r="QCC72" s="54"/>
      <c r="QCD72" s="55">
        <v>1295.54</v>
      </c>
      <c r="QCE72" s="56">
        <v>7331.46</v>
      </c>
      <c r="QCF72" s="57"/>
      <c r="QCG72" s="52" t="s">
        <v>119</v>
      </c>
      <c r="QCH72" s="53" t="s">
        <v>120</v>
      </c>
      <c r="QCI72" s="53" t="s">
        <v>121</v>
      </c>
      <c r="QCJ72" s="54">
        <v>8627</v>
      </c>
      <c r="QCK72" s="54"/>
      <c r="QCL72" s="55">
        <v>1295.54</v>
      </c>
      <c r="QCM72" s="56">
        <v>7331.46</v>
      </c>
      <c r="QCN72" s="57"/>
      <c r="QCO72" s="52" t="s">
        <v>119</v>
      </c>
      <c r="QCP72" s="53" t="s">
        <v>120</v>
      </c>
      <c r="QCQ72" s="53" t="s">
        <v>121</v>
      </c>
      <c r="QCR72" s="54">
        <v>8627</v>
      </c>
      <c r="QCS72" s="54"/>
      <c r="QCT72" s="55">
        <v>1295.54</v>
      </c>
      <c r="QCU72" s="56">
        <v>7331.46</v>
      </c>
      <c r="QCV72" s="57"/>
      <c r="QCW72" s="52" t="s">
        <v>119</v>
      </c>
      <c r="QCX72" s="53" t="s">
        <v>120</v>
      </c>
      <c r="QCY72" s="53" t="s">
        <v>121</v>
      </c>
      <c r="QCZ72" s="54">
        <v>8627</v>
      </c>
      <c r="QDA72" s="54"/>
      <c r="QDB72" s="55">
        <v>1295.54</v>
      </c>
      <c r="QDC72" s="56">
        <v>7331.46</v>
      </c>
      <c r="QDD72" s="57"/>
      <c r="QDE72" s="52" t="s">
        <v>119</v>
      </c>
      <c r="QDF72" s="53" t="s">
        <v>120</v>
      </c>
      <c r="QDG72" s="53" t="s">
        <v>121</v>
      </c>
      <c r="QDH72" s="54">
        <v>8627</v>
      </c>
      <c r="QDI72" s="54"/>
      <c r="QDJ72" s="55">
        <v>1295.54</v>
      </c>
      <c r="QDK72" s="56">
        <v>7331.46</v>
      </c>
      <c r="QDL72" s="57"/>
      <c r="QDM72" s="52" t="s">
        <v>119</v>
      </c>
      <c r="QDN72" s="53" t="s">
        <v>120</v>
      </c>
      <c r="QDO72" s="53" t="s">
        <v>121</v>
      </c>
      <c r="QDP72" s="54">
        <v>8627</v>
      </c>
      <c r="QDQ72" s="54"/>
      <c r="QDR72" s="55">
        <v>1295.54</v>
      </c>
      <c r="QDS72" s="56">
        <v>7331.46</v>
      </c>
      <c r="QDT72" s="57"/>
      <c r="QDU72" s="52" t="s">
        <v>119</v>
      </c>
      <c r="QDV72" s="53" t="s">
        <v>120</v>
      </c>
      <c r="QDW72" s="53" t="s">
        <v>121</v>
      </c>
      <c r="QDX72" s="54">
        <v>8627</v>
      </c>
      <c r="QDY72" s="54"/>
      <c r="QDZ72" s="55">
        <v>1295.54</v>
      </c>
      <c r="QEA72" s="56">
        <v>7331.46</v>
      </c>
      <c r="QEB72" s="57"/>
      <c r="QEC72" s="52" t="s">
        <v>119</v>
      </c>
      <c r="QED72" s="53" t="s">
        <v>120</v>
      </c>
      <c r="QEE72" s="53" t="s">
        <v>121</v>
      </c>
      <c r="QEF72" s="54">
        <v>8627</v>
      </c>
      <c r="QEG72" s="54"/>
      <c r="QEH72" s="55">
        <v>1295.54</v>
      </c>
      <c r="QEI72" s="56">
        <v>7331.46</v>
      </c>
      <c r="QEJ72" s="57"/>
      <c r="QEK72" s="52" t="s">
        <v>119</v>
      </c>
      <c r="QEL72" s="53" t="s">
        <v>120</v>
      </c>
      <c r="QEM72" s="53" t="s">
        <v>121</v>
      </c>
      <c r="QEN72" s="54">
        <v>8627</v>
      </c>
      <c r="QEO72" s="54"/>
      <c r="QEP72" s="55">
        <v>1295.54</v>
      </c>
      <c r="QEQ72" s="56">
        <v>7331.46</v>
      </c>
      <c r="QER72" s="57"/>
      <c r="QES72" s="52" t="s">
        <v>119</v>
      </c>
      <c r="QET72" s="53" t="s">
        <v>120</v>
      </c>
      <c r="QEU72" s="53" t="s">
        <v>121</v>
      </c>
      <c r="QEV72" s="54">
        <v>8627</v>
      </c>
      <c r="QEW72" s="54"/>
      <c r="QEX72" s="55">
        <v>1295.54</v>
      </c>
      <c r="QEY72" s="56">
        <v>7331.46</v>
      </c>
      <c r="QEZ72" s="57"/>
      <c r="QFA72" s="52" t="s">
        <v>119</v>
      </c>
      <c r="QFB72" s="53" t="s">
        <v>120</v>
      </c>
      <c r="QFC72" s="53" t="s">
        <v>121</v>
      </c>
      <c r="QFD72" s="54">
        <v>8627</v>
      </c>
      <c r="QFE72" s="54"/>
      <c r="QFF72" s="55">
        <v>1295.54</v>
      </c>
      <c r="QFG72" s="56">
        <v>7331.46</v>
      </c>
      <c r="QFH72" s="57"/>
      <c r="QFI72" s="52" t="s">
        <v>119</v>
      </c>
      <c r="QFJ72" s="53" t="s">
        <v>120</v>
      </c>
      <c r="QFK72" s="53" t="s">
        <v>121</v>
      </c>
      <c r="QFL72" s="54">
        <v>8627</v>
      </c>
      <c r="QFM72" s="54"/>
      <c r="QFN72" s="55">
        <v>1295.54</v>
      </c>
      <c r="QFO72" s="56">
        <v>7331.46</v>
      </c>
      <c r="QFP72" s="57"/>
      <c r="QFQ72" s="52" t="s">
        <v>119</v>
      </c>
      <c r="QFR72" s="53" t="s">
        <v>120</v>
      </c>
      <c r="QFS72" s="53" t="s">
        <v>121</v>
      </c>
      <c r="QFT72" s="54">
        <v>8627</v>
      </c>
      <c r="QFU72" s="54"/>
      <c r="QFV72" s="55">
        <v>1295.54</v>
      </c>
      <c r="QFW72" s="56">
        <v>7331.46</v>
      </c>
      <c r="QFX72" s="57"/>
      <c r="QFY72" s="52" t="s">
        <v>119</v>
      </c>
      <c r="QFZ72" s="53" t="s">
        <v>120</v>
      </c>
      <c r="QGA72" s="53" t="s">
        <v>121</v>
      </c>
      <c r="QGB72" s="54">
        <v>8627</v>
      </c>
      <c r="QGC72" s="54"/>
      <c r="QGD72" s="55">
        <v>1295.54</v>
      </c>
      <c r="QGE72" s="56">
        <v>7331.46</v>
      </c>
      <c r="QGF72" s="57"/>
      <c r="QGG72" s="52" t="s">
        <v>119</v>
      </c>
      <c r="QGH72" s="53" t="s">
        <v>120</v>
      </c>
      <c r="QGI72" s="53" t="s">
        <v>121</v>
      </c>
      <c r="QGJ72" s="54">
        <v>8627</v>
      </c>
      <c r="QGK72" s="54"/>
      <c r="QGL72" s="55">
        <v>1295.54</v>
      </c>
      <c r="QGM72" s="56">
        <v>7331.46</v>
      </c>
      <c r="QGN72" s="57"/>
      <c r="QGO72" s="52" t="s">
        <v>119</v>
      </c>
      <c r="QGP72" s="53" t="s">
        <v>120</v>
      </c>
      <c r="QGQ72" s="53" t="s">
        <v>121</v>
      </c>
      <c r="QGR72" s="54">
        <v>8627</v>
      </c>
      <c r="QGS72" s="54"/>
      <c r="QGT72" s="55">
        <v>1295.54</v>
      </c>
      <c r="QGU72" s="56">
        <v>7331.46</v>
      </c>
      <c r="QGV72" s="57"/>
      <c r="QGW72" s="52" t="s">
        <v>119</v>
      </c>
      <c r="QGX72" s="53" t="s">
        <v>120</v>
      </c>
      <c r="QGY72" s="53" t="s">
        <v>121</v>
      </c>
      <c r="QGZ72" s="54">
        <v>8627</v>
      </c>
      <c r="QHA72" s="54"/>
      <c r="QHB72" s="55">
        <v>1295.54</v>
      </c>
      <c r="QHC72" s="56">
        <v>7331.46</v>
      </c>
      <c r="QHD72" s="57"/>
      <c r="QHE72" s="52" t="s">
        <v>119</v>
      </c>
      <c r="QHF72" s="53" t="s">
        <v>120</v>
      </c>
      <c r="QHG72" s="53" t="s">
        <v>121</v>
      </c>
      <c r="QHH72" s="54">
        <v>8627</v>
      </c>
      <c r="QHI72" s="54"/>
      <c r="QHJ72" s="55">
        <v>1295.54</v>
      </c>
      <c r="QHK72" s="56">
        <v>7331.46</v>
      </c>
      <c r="QHL72" s="57"/>
      <c r="QHM72" s="52" t="s">
        <v>119</v>
      </c>
      <c r="QHN72" s="53" t="s">
        <v>120</v>
      </c>
      <c r="QHO72" s="53" t="s">
        <v>121</v>
      </c>
      <c r="QHP72" s="54">
        <v>8627</v>
      </c>
      <c r="QHQ72" s="54"/>
      <c r="QHR72" s="55">
        <v>1295.54</v>
      </c>
      <c r="QHS72" s="56">
        <v>7331.46</v>
      </c>
      <c r="QHT72" s="57"/>
      <c r="QHU72" s="52" t="s">
        <v>119</v>
      </c>
      <c r="QHV72" s="53" t="s">
        <v>120</v>
      </c>
      <c r="QHW72" s="53" t="s">
        <v>121</v>
      </c>
      <c r="QHX72" s="54">
        <v>8627</v>
      </c>
      <c r="QHY72" s="54"/>
      <c r="QHZ72" s="55">
        <v>1295.54</v>
      </c>
      <c r="QIA72" s="56">
        <v>7331.46</v>
      </c>
      <c r="QIB72" s="57"/>
      <c r="QIC72" s="52" t="s">
        <v>119</v>
      </c>
      <c r="QID72" s="53" t="s">
        <v>120</v>
      </c>
      <c r="QIE72" s="53" t="s">
        <v>121</v>
      </c>
      <c r="QIF72" s="54">
        <v>8627</v>
      </c>
      <c r="QIG72" s="54"/>
      <c r="QIH72" s="55">
        <v>1295.54</v>
      </c>
      <c r="QII72" s="56">
        <v>7331.46</v>
      </c>
      <c r="QIJ72" s="57"/>
      <c r="QIK72" s="52" t="s">
        <v>119</v>
      </c>
      <c r="QIL72" s="53" t="s">
        <v>120</v>
      </c>
      <c r="QIM72" s="53" t="s">
        <v>121</v>
      </c>
      <c r="QIN72" s="54">
        <v>8627</v>
      </c>
      <c r="QIO72" s="54"/>
      <c r="QIP72" s="55">
        <v>1295.54</v>
      </c>
      <c r="QIQ72" s="56">
        <v>7331.46</v>
      </c>
      <c r="QIR72" s="57"/>
      <c r="QIS72" s="52" t="s">
        <v>119</v>
      </c>
      <c r="QIT72" s="53" t="s">
        <v>120</v>
      </c>
      <c r="QIU72" s="53" t="s">
        <v>121</v>
      </c>
      <c r="QIV72" s="54">
        <v>8627</v>
      </c>
      <c r="QIW72" s="54"/>
      <c r="QIX72" s="55">
        <v>1295.54</v>
      </c>
      <c r="QIY72" s="56">
        <v>7331.46</v>
      </c>
      <c r="QIZ72" s="57"/>
      <c r="QJA72" s="52" t="s">
        <v>119</v>
      </c>
      <c r="QJB72" s="53" t="s">
        <v>120</v>
      </c>
      <c r="QJC72" s="53" t="s">
        <v>121</v>
      </c>
      <c r="QJD72" s="54">
        <v>8627</v>
      </c>
      <c r="QJE72" s="54"/>
      <c r="QJF72" s="55">
        <v>1295.54</v>
      </c>
      <c r="QJG72" s="56">
        <v>7331.46</v>
      </c>
      <c r="QJH72" s="57"/>
      <c r="QJI72" s="52" t="s">
        <v>119</v>
      </c>
      <c r="QJJ72" s="53" t="s">
        <v>120</v>
      </c>
      <c r="QJK72" s="53" t="s">
        <v>121</v>
      </c>
      <c r="QJL72" s="54">
        <v>8627</v>
      </c>
      <c r="QJM72" s="54"/>
      <c r="QJN72" s="55">
        <v>1295.54</v>
      </c>
      <c r="QJO72" s="56">
        <v>7331.46</v>
      </c>
      <c r="QJP72" s="57"/>
      <c r="QJQ72" s="52" t="s">
        <v>119</v>
      </c>
      <c r="QJR72" s="53" t="s">
        <v>120</v>
      </c>
      <c r="QJS72" s="53" t="s">
        <v>121</v>
      </c>
      <c r="QJT72" s="54">
        <v>8627</v>
      </c>
      <c r="QJU72" s="54"/>
      <c r="QJV72" s="55">
        <v>1295.54</v>
      </c>
      <c r="QJW72" s="56">
        <v>7331.46</v>
      </c>
      <c r="QJX72" s="57"/>
      <c r="QJY72" s="52" t="s">
        <v>119</v>
      </c>
      <c r="QJZ72" s="53" t="s">
        <v>120</v>
      </c>
      <c r="QKA72" s="53" t="s">
        <v>121</v>
      </c>
      <c r="QKB72" s="54">
        <v>8627</v>
      </c>
      <c r="QKC72" s="54"/>
      <c r="QKD72" s="55">
        <v>1295.54</v>
      </c>
      <c r="QKE72" s="56">
        <v>7331.46</v>
      </c>
      <c r="QKF72" s="57"/>
      <c r="QKG72" s="52" t="s">
        <v>119</v>
      </c>
      <c r="QKH72" s="53" t="s">
        <v>120</v>
      </c>
      <c r="QKI72" s="53" t="s">
        <v>121</v>
      </c>
      <c r="QKJ72" s="54">
        <v>8627</v>
      </c>
      <c r="QKK72" s="54"/>
      <c r="QKL72" s="55">
        <v>1295.54</v>
      </c>
      <c r="QKM72" s="56">
        <v>7331.46</v>
      </c>
      <c r="QKN72" s="57"/>
      <c r="QKO72" s="52" t="s">
        <v>119</v>
      </c>
      <c r="QKP72" s="53" t="s">
        <v>120</v>
      </c>
      <c r="QKQ72" s="53" t="s">
        <v>121</v>
      </c>
      <c r="QKR72" s="54">
        <v>8627</v>
      </c>
      <c r="QKS72" s="54"/>
      <c r="QKT72" s="55">
        <v>1295.54</v>
      </c>
      <c r="QKU72" s="56">
        <v>7331.46</v>
      </c>
      <c r="QKV72" s="57"/>
      <c r="QKW72" s="52" t="s">
        <v>119</v>
      </c>
      <c r="QKX72" s="53" t="s">
        <v>120</v>
      </c>
      <c r="QKY72" s="53" t="s">
        <v>121</v>
      </c>
      <c r="QKZ72" s="54">
        <v>8627</v>
      </c>
      <c r="QLA72" s="54"/>
      <c r="QLB72" s="55">
        <v>1295.54</v>
      </c>
      <c r="QLC72" s="56">
        <v>7331.46</v>
      </c>
      <c r="QLD72" s="57"/>
      <c r="QLE72" s="52" t="s">
        <v>119</v>
      </c>
      <c r="QLF72" s="53" t="s">
        <v>120</v>
      </c>
      <c r="QLG72" s="53" t="s">
        <v>121</v>
      </c>
      <c r="QLH72" s="54">
        <v>8627</v>
      </c>
      <c r="QLI72" s="54"/>
      <c r="QLJ72" s="55">
        <v>1295.54</v>
      </c>
      <c r="QLK72" s="56">
        <v>7331.46</v>
      </c>
      <c r="QLL72" s="57"/>
      <c r="QLM72" s="52" t="s">
        <v>119</v>
      </c>
      <c r="QLN72" s="53" t="s">
        <v>120</v>
      </c>
      <c r="QLO72" s="53" t="s">
        <v>121</v>
      </c>
      <c r="QLP72" s="54">
        <v>8627</v>
      </c>
      <c r="QLQ72" s="54"/>
      <c r="QLR72" s="55">
        <v>1295.54</v>
      </c>
      <c r="QLS72" s="56">
        <v>7331.46</v>
      </c>
      <c r="QLT72" s="57"/>
      <c r="QLU72" s="52" t="s">
        <v>119</v>
      </c>
      <c r="QLV72" s="53" t="s">
        <v>120</v>
      </c>
      <c r="QLW72" s="53" t="s">
        <v>121</v>
      </c>
      <c r="QLX72" s="54">
        <v>8627</v>
      </c>
      <c r="QLY72" s="54"/>
      <c r="QLZ72" s="55">
        <v>1295.54</v>
      </c>
      <c r="QMA72" s="56">
        <v>7331.46</v>
      </c>
      <c r="QMB72" s="57"/>
      <c r="QMC72" s="52" t="s">
        <v>119</v>
      </c>
      <c r="QMD72" s="53" t="s">
        <v>120</v>
      </c>
      <c r="QME72" s="53" t="s">
        <v>121</v>
      </c>
      <c r="QMF72" s="54">
        <v>8627</v>
      </c>
      <c r="QMG72" s="54"/>
      <c r="QMH72" s="55">
        <v>1295.54</v>
      </c>
      <c r="QMI72" s="56">
        <v>7331.46</v>
      </c>
      <c r="QMJ72" s="57"/>
      <c r="QMK72" s="52" t="s">
        <v>119</v>
      </c>
      <c r="QML72" s="53" t="s">
        <v>120</v>
      </c>
      <c r="QMM72" s="53" t="s">
        <v>121</v>
      </c>
      <c r="QMN72" s="54">
        <v>8627</v>
      </c>
      <c r="QMO72" s="54"/>
      <c r="QMP72" s="55">
        <v>1295.54</v>
      </c>
      <c r="QMQ72" s="56">
        <v>7331.46</v>
      </c>
      <c r="QMR72" s="57"/>
      <c r="QMS72" s="52" t="s">
        <v>119</v>
      </c>
      <c r="QMT72" s="53" t="s">
        <v>120</v>
      </c>
      <c r="QMU72" s="53" t="s">
        <v>121</v>
      </c>
      <c r="QMV72" s="54">
        <v>8627</v>
      </c>
      <c r="QMW72" s="54"/>
      <c r="QMX72" s="55">
        <v>1295.54</v>
      </c>
      <c r="QMY72" s="56">
        <v>7331.46</v>
      </c>
      <c r="QMZ72" s="57"/>
      <c r="QNA72" s="52" t="s">
        <v>119</v>
      </c>
      <c r="QNB72" s="53" t="s">
        <v>120</v>
      </c>
      <c r="QNC72" s="53" t="s">
        <v>121</v>
      </c>
      <c r="QND72" s="54">
        <v>8627</v>
      </c>
      <c r="QNE72" s="54"/>
      <c r="QNF72" s="55">
        <v>1295.54</v>
      </c>
      <c r="QNG72" s="56">
        <v>7331.46</v>
      </c>
      <c r="QNH72" s="57"/>
      <c r="QNI72" s="52" t="s">
        <v>119</v>
      </c>
      <c r="QNJ72" s="53" t="s">
        <v>120</v>
      </c>
      <c r="QNK72" s="53" t="s">
        <v>121</v>
      </c>
      <c r="QNL72" s="54">
        <v>8627</v>
      </c>
      <c r="QNM72" s="54"/>
      <c r="QNN72" s="55">
        <v>1295.54</v>
      </c>
      <c r="QNO72" s="56">
        <v>7331.46</v>
      </c>
      <c r="QNP72" s="57"/>
      <c r="QNQ72" s="52" t="s">
        <v>119</v>
      </c>
      <c r="QNR72" s="53" t="s">
        <v>120</v>
      </c>
      <c r="QNS72" s="53" t="s">
        <v>121</v>
      </c>
      <c r="QNT72" s="54">
        <v>8627</v>
      </c>
      <c r="QNU72" s="54"/>
      <c r="QNV72" s="55">
        <v>1295.54</v>
      </c>
      <c r="QNW72" s="56">
        <v>7331.46</v>
      </c>
      <c r="QNX72" s="57"/>
      <c r="QNY72" s="52" t="s">
        <v>119</v>
      </c>
      <c r="QNZ72" s="53" t="s">
        <v>120</v>
      </c>
      <c r="QOA72" s="53" t="s">
        <v>121</v>
      </c>
      <c r="QOB72" s="54">
        <v>8627</v>
      </c>
      <c r="QOC72" s="54"/>
      <c r="QOD72" s="55">
        <v>1295.54</v>
      </c>
      <c r="QOE72" s="56">
        <v>7331.46</v>
      </c>
      <c r="QOF72" s="57"/>
      <c r="QOG72" s="52" t="s">
        <v>119</v>
      </c>
      <c r="QOH72" s="53" t="s">
        <v>120</v>
      </c>
      <c r="QOI72" s="53" t="s">
        <v>121</v>
      </c>
      <c r="QOJ72" s="54">
        <v>8627</v>
      </c>
      <c r="QOK72" s="54"/>
      <c r="QOL72" s="55">
        <v>1295.54</v>
      </c>
      <c r="QOM72" s="56">
        <v>7331.46</v>
      </c>
      <c r="QON72" s="57"/>
      <c r="QOO72" s="52" t="s">
        <v>119</v>
      </c>
      <c r="QOP72" s="53" t="s">
        <v>120</v>
      </c>
      <c r="QOQ72" s="53" t="s">
        <v>121</v>
      </c>
      <c r="QOR72" s="54">
        <v>8627</v>
      </c>
      <c r="QOS72" s="54"/>
      <c r="QOT72" s="55">
        <v>1295.54</v>
      </c>
      <c r="QOU72" s="56">
        <v>7331.46</v>
      </c>
      <c r="QOV72" s="57"/>
      <c r="QOW72" s="52" t="s">
        <v>119</v>
      </c>
      <c r="QOX72" s="53" t="s">
        <v>120</v>
      </c>
      <c r="QOY72" s="53" t="s">
        <v>121</v>
      </c>
      <c r="QOZ72" s="54">
        <v>8627</v>
      </c>
      <c r="QPA72" s="54"/>
      <c r="QPB72" s="55">
        <v>1295.54</v>
      </c>
      <c r="QPC72" s="56">
        <v>7331.46</v>
      </c>
      <c r="QPD72" s="57"/>
      <c r="QPE72" s="52" t="s">
        <v>119</v>
      </c>
      <c r="QPF72" s="53" t="s">
        <v>120</v>
      </c>
      <c r="QPG72" s="53" t="s">
        <v>121</v>
      </c>
      <c r="QPH72" s="54">
        <v>8627</v>
      </c>
      <c r="QPI72" s="54"/>
      <c r="QPJ72" s="55">
        <v>1295.54</v>
      </c>
      <c r="QPK72" s="56">
        <v>7331.46</v>
      </c>
      <c r="QPL72" s="57"/>
      <c r="QPM72" s="52" t="s">
        <v>119</v>
      </c>
      <c r="QPN72" s="53" t="s">
        <v>120</v>
      </c>
      <c r="QPO72" s="53" t="s">
        <v>121</v>
      </c>
      <c r="QPP72" s="54">
        <v>8627</v>
      </c>
      <c r="QPQ72" s="54"/>
      <c r="QPR72" s="55">
        <v>1295.54</v>
      </c>
      <c r="QPS72" s="56">
        <v>7331.46</v>
      </c>
      <c r="QPT72" s="57"/>
      <c r="QPU72" s="52" t="s">
        <v>119</v>
      </c>
      <c r="QPV72" s="53" t="s">
        <v>120</v>
      </c>
      <c r="QPW72" s="53" t="s">
        <v>121</v>
      </c>
      <c r="QPX72" s="54">
        <v>8627</v>
      </c>
      <c r="QPY72" s="54"/>
      <c r="QPZ72" s="55">
        <v>1295.54</v>
      </c>
      <c r="QQA72" s="56">
        <v>7331.46</v>
      </c>
      <c r="QQB72" s="57"/>
      <c r="QQC72" s="52" t="s">
        <v>119</v>
      </c>
      <c r="QQD72" s="53" t="s">
        <v>120</v>
      </c>
      <c r="QQE72" s="53" t="s">
        <v>121</v>
      </c>
      <c r="QQF72" s="54">
        <v>8627</v>
      </c>
      <c r="QQG72" s="54"/>
      <c r="QQH72" s="55">
        <v>1295.54</v>
      </c>
      <c r="QQI72" s="56">
        <v>7331.46</v>
      </c>
      <c r="QQJ72" s="57"/>
      <c r="QQK72" s="52" t="s">
        <v>119</v>
      </c>
      <c r="QQL72" s="53" t="s">
        <v>120</v>
      </c>
      <c r="QQM72" s="53" t="s">
        <v>121</v>
      </c>
      <c r="QQN72" s="54">
        <v>8627</v>
      </c>
      <c r="QQO72" s="54"/>
      <c r="QQP72" s="55">
        <v>1295.54</v>
      </c>
      <c r="QQQ72" s="56">
        <v>7331.46</v>
      </c>
      <c r="QQR72" s="57"/>
      <c r="QQS72" s="52" t="s">
        <v>119</v>
      </c>
      <c r="QQT72" s="53" t="s">
        <v>120</v>
      </c>
      <c r="QQU72" s="53" t="s">
        <v>121</v>
      </c>
      <c r="QQV72" s="54">
        <v>8627</v>
      </c>
      <c r="QQW72" s="54"/>
      <c r="QQX72" s="55">
        <v>1295.54</v>
      </c>
      <c r="QQY72" s="56">
        <v>7331.46</v>
      </c>
      <c r="QQZ72" s="57"/>
      <c r="QRA72" s="52" t="s">
        <v>119</v>
      </c>
      <c r="QRB72" s="53" t="s">
        <v>120</v>
      </c>
      <c r="QRC72" s="53" t="s">
        <v>121</v>
      </c>
      <c r="QRD72" s="54">
        <v>8627</v>
      </c>
      <c r="QRE72" s="54"/>
      <c r="QRF72" s="55">
        <v>1295.54</v>
      </c>
      <c r="QRG72" s="56">
        <v>7331.46</v>
      </c>
      <c r="QRH72" s="57"/>
      <c r="QRI72" s="52" t="s">
        <v>119</v>
      </c>
      <c r="QRJ72" s="53" t="s">
        <v>120</v>
      </c>
      <c r="QRK72" s="53" t="s">
        <v>121</v>
      </c>
      <c r="QRL72" s="54">
        <v>8627</v>
      </c>
      <c r="QRM72" s="54"/>
      <c r="QRN72" s="55">
        <v>1295.54</v>
      </c>
      <c r="QRO72" s="56">
        <v>7331.46</v>
      </c>
      <c r="QRP72" s="57"/>
      <c r="QRQ72" s="52" t="s">
        <v>119</v>
      </c>
      <c r="QRR72" s="53" t="s">
        <v>120</v>
      </c>
      <c r="QRS72" s="53" t="s">
        <v>121</v>
      </c>
      <c r="QRT72" s="54">
        <v>8627</v>
      </c>
      <c r="QRU72" s="54"/>
      <c r="QRV72" s="55">
        <v>1295.54</v>
      </c>
      <c r="QRW72" s="56">
        <v>7331.46</v>
      </c>
      <c r="QRX72" s="57"/>
      <c r="QRY72" s="52" t="s">
        <v>119</v>
      </c>
      <c r="QRZ72" s="53" t="s">
        <v>120</v>
      </c>
      <c r="QSA72" s="53" t="s">
        <v>121</v>
      </c>
      <c r="QSB72" s="54">
        <v>8627</v>
      </c>
      <c r="QSC72" s="54"/>
      <c r="QSD72" s="55">
        <v>1295.54</v>
      </c>
      <c r="QSE72" s="56">
        <v>7331.46</v>
      </c>
      <c r="QSF72" s="57"/>
      <c r="QSG72" s="52" t="s">
        <v>119</v>
      </c>
      <c r="QSH72" s="53" t="s">
        <v>120</v>
      </c>
      <c r="QSI72" s="53" t="s">
        <v>121</v>
      </c>
      <c r="QSJ72" s="54">
        <v>8627</v>
      </c>
      <c r="QSK72" s="54"/>
      <c r="QSL72" s="55">
        <v>1295.54</v>
      </c>
      <c r="QSM72" s="56">
        <v>7331.46</v>
      </c>
      <c r="QSN72" s="57"/>
      <c r="QSO72" s="52" t="s">
        <v>119</v>
      </c>
      <c r="QSP72" s="53" t="s">
        <v>120</v>
      </c>
      <c r="QSQ72" s="53" t="s">
        <v>121</v>
      </c>
      <c r="QSR72" s="54">
        <v>8627</v>
      </c>
      <c r="QSS72" s="54"/>
      <c r="QST72" s="55">
        <v>1295.54</v>
      </c>
      <c r="QSU72" s="56">
        <v>7331.46</v>
      </c>
      <c r="QSV72" s="57"/>
      <c r="QSW72" s="52" t="s">
        <v>119</v>
      </c>
      <c r="QSX72" s="53" t="s">
        <v>120</v>
      </c>
      <c r="QSY72" s="53" t="s">
        <v>121</v>
      </c>
      <c r="QSZ72" s="54">
        <v>8627</v>
      </c>
      <c r="QTA72" s="54"/>
      <c r="QTB72" s="55">
        <v>1295.54</v>
      </c>
      <c r="QTC72" s="56">
        <v>7331.46</v>
      </c>
      <c r="QTD72" s="57"/>
      <c r="QTE72" s="52" t="s">
        <v>119</v>
      </c>
      <c r="QTF72" s="53" t="s">
        <v>120</v>
      </c>
      <c r="QTG72" s="53" t="s">
        <v>121</v>
      </c>
      <c r="QTH72" s="54">
        <v>8627</v>
      </c>
      <c r="QTI72" s="54"/>
      <c r="QTJ72" s="55">
        <v>1295.54</v>
      </c>
      <c r="QTK72" s="56">
        <v>7331.46</v>
      </c>
      <c r="QTL72" s="57"/>
      <c r="QTM72" s="52" t="s">
        <v>119</v>
      </c>
      <c r="QTN72" s="53" t="s">
        <v>120</v>
      </c>
      <c r="QTO72" s="53" t="s">
        <v>121</v>
      </c>
      <c r="QTP72" s="54">
        <v>8627</v>
      </c>
      <c r="QTQ72" s="54"/>
      <c r="QTR72" s="55">
        <v>1295.54</v>
      </c>
      <c r="QTS72" s="56">
        <v>7331.46</v>
      </c>
      <c r="QTT72" s="57"/>
      <c r="QTU72" s="52" t="s">
        <v>119</v>
      </c>
      <c r="QTV72" s="53" t="s">
        <v>120</v>
      </c>
      <c r="QTW72" s="53" t="s">
        <v>121</v>
      </c>
      <c r="QTX72" s="54">
        <v>8627</v>
      </c>
      <c r="QTY72" s="54"/>
      <c r="QTZ72" s="55">
        <v>1295.54</v>
      </c>
      <c r="QUA72" s="56">
        <v>7331.46</v>
      </c>
      <c r="QUB72" s="57"/>
      <c r="QUC72" s="52" t="s">
        <v>119</v>
      </c>
      <c r="QUD72" s="53" t="s">
        <v>120</v>
      </c>
      <c r="QUE72" s="53" t="s">
        <v>121</v>
      </c>
      <c r="QUF72" s="54">
        <v>8627</v>
      </c>
      <c r="QUG72" s="54"/>
      <c r="QUH72" s="55">
        <v>1295.54</v>
      </c>
      <c r="QUI72" s="56">
        <v>7331.46</v>
      </c>
      <c r="QUJ72" s="57"/>
      <c r="QUK72" s="52" t="s">
        <v>119</v>
      </c>
      <c r="QUL72" s="53" t="s">
        <v>120</v>
      </c>
      <c r="QUM72" s="53" t="s">
        <v>121</v>
      </c>
      <c r="QUN72" s="54">
        <v>8627</v>
      </c>
      <c r="QUO72" s="54"/>
      <c r="QUP72" s="55">
        <v>1295.54</v>
      </c>
      <c r="QUQ72" s="56">
        <v>7331.46</v>
      </c>
      <c r="QUR72" s="57"/>
      <c r="QUS72" s="52" t="s">
        <v>119</v>
      </c>
      <c r="QUT72" s="53" t="s">
        <v>120</v>
      </c>
      <c r="QUU72" s="53" t="s">
        <v>121</v>
      </c>
      <c r="QUV72" s="54">
        <v>8627</v>
      </c>
      <c r="QUW72" s="54"/>
      <c r="QUX72" s="55">
        <v>1295.54</v>
      </c>
      <c r="QUY72" s="56">
        <v>7331.46</v>
      </c>
      <c r="QUZ72" s="57"/>
      <c r="QVA72" s="52" t="s">
        <v>119</v>
      </c>
      <c r="QVB72" s="53" t="s">
        <v>120</v>
      </c>
      <c r="QVC72" s="53" t="s">
        <v>121</v>
      </c>
      <c r="QVD72" s="54">
        <v>8627</v>
      </c>
      <c r="QVE72" s="54"/>
      <c r="QVF72" s="55">
        <v>1295.54</v>
      </c>
      <c r="QVG72" s="56">
        <v>7331.46</v>
      </c>
      <c r="QVH72" s="57"/>
      <c r="QVI72" s="52" t="s">
        <v>119</v>
      </c>
      <c r="QVJ72" s="53" t="s">
        <v>120</v>
      </c>
      <c r="QVK72" s="53" t="s">
        <v>121</v>
      </c>
      <c r="QVL72" s="54">
        <v>8627</v>
      </c>
      <c r="QVM72" s="54"/>
      <c r="QVN72" s="55">
        <v>1295.54</v>
      </c>
      <c r="QVO72" s="56">
        <v>7331.46</v>
      </c>
      <c r="QVP72" s="57"/>
      <c r="QVQ72" s="52" t="s">
        <v>119</v>
      </c>
      <c r="QVR72" s="53" t="s">
        <v>120</v>
      </c>
      <c r="QVS72" s="53" t="s">
        <v>121</v>
      </c>
      <c r="QVT72" s="54">
        <v>8627</v>
      </c>
      <c r="QVU72" s="54"/>
      <c r="QVV72" s="55">
        <v>1295.54</v>
      </c>
      <c r="QVW72" s="56">
        <v>7331.46</v>
      </c>
      <c r="QVX72" s="57"/>
      <c r="QVY72" s="52" t="s">
        <v>119</v>
      </c>
      <c r="QVZ72" s="53" t="s">
        <v>120</v>
      </c>
      <c r="QWA72" s="53" t="s">
        <v>121</v>
      </c>
      <c r="QWB72" s="54">
        <v>8627</v>
      </c>
      <c r="QWC72" s="54"/>
      <c r="QWD72" s="55">
        <v>1295.54</v>
      </c>
      <c r="QWE72" s="56">
        <v>7331.46</v>
      </c>
      <c r="QWF72" s="57"/>
      <c r="QWG72" s="52" t="s">
        <v>119</v>
      </c>
      <c r="QWH72" s="53" t="s">
        <v>120</v>
      </c>
      <c r="QWI72" s="53" t="s">
        <v>121</v>
      </c>
      <c r="QWJ72" s="54">
        <v>8627</v>
      </c>
      <c r="QWK72" s="54"/>
      <c r="QWL72" s="55">
        <v>1295.54</v>
      </c>
      <c r="QWM72" s="56">
        <v>7331.46</v>
      </c>
      <c r="QWN72" s="57"/>
      <c r="QWO72" s="52" t="s">
        <v>119</v>
      </c>
      <c r="QWP72" s="53" t="s">
        <v>120</v>
      </c>
      <c r="QWQ72" s="53" t="s">
        <v>121</v>
      </c>
      <c r="QWR72" s="54">
        <v>8627</v>
      </c>
      <c r="QWS72" s="54"/>
      <c r="QWT72" s="55">
        <v>1295.54</v>
      </c>
      <c r="QWU72" s="56">
        <v>7331.46</v>
      </c>
      <c r="QWV72" s="57"/>
      <c r="QWW72" s="52" t="s">
        <v>119</v>
      </c>
      <c r="QWX72" s="53" t="s">
        <v>120</v>
      </c>
      <c r="QWY72" s="53" t="s">
        <v>121</v>
      </c>
      <c r="QWZ72" s="54">
        <v>8627</v>
      </c>
      <c r="QXA72" s="54"/>
      <c r="QXB72" s="55">
        <v>1295.54</v>
      </c>
      <c r="QXC72" s="56">
        <v>7331.46</v>
      </c>
      <c r="QXD72" s="57"/>
      <c r="QXE72" s="52" t="s">
        <v>119</v>
      </c>
      <c r="QXF72" s="53" t="s">
        <v>120</v>
      </c>
      <c r="QXG72" s="53" t="s">
        <v>121</v>
      </c>
      <c r="QXH72" s="54">
        <v>8627</v>
      </c>
      <c r="QXI72" s="54"/>
      <c r="QXJ72" s="55">
        <v>1295.54</v>
      </c>
      <c r="QXK72" s="56">
        <v>7331.46</v>
      </c>
      <c r="QXL72" s="57"/>
      <c r="QXM72" s="52" t="s">
        <v>119</v>
      </c>
      <c r="QXN72" s="53" t="s">
        <v>120</v>
      </c>
      <c r="QXO72" s="53" t="s">
        <v>121</v>
      </c>
      <c r="QXP72" s="54">
        <v>8627</v>
      </c>
      <c r="QXQ72" s="54"/>
      <c r="QXR72" s="55">
        <v>1295.54</v>
      </c>
      <c r="QXS72" s="56">
        <v>7331.46</v>
      </c>
      <c r="QXT72" s="57"/>
      <c r="QXU72" s="52" t="s">
        <v>119</v>
      </c>
      <c r="QXV72" s="53" t="s">
        <v>120</v>
      </c>
      <c r="QXW72" s="53" t="s">
        <v>121</v>
      </c>
      <c r="QXX72" s="54">
        <v>8627</v>
      </c>
      <c r="QXY72" s="54"/>
      <c r="QXZ72" s="55">
        <v>1295.54</v>
      </c>
      <c r="QYA72" s="56">
        <v>7331.46</v>
      </c>
      <c r="QYB72" s="57"/>
      <c r="QYC72" s="52" t="s">
        <v>119</v>
      </c>
      <c r="QYD72" s="53" t="s">
        <v>120</v>
      </c>
      <c r="QYE72" s="53" t="s">
        <v>121</v>
      </c>
      <c r="QYF72" s="54">
        <v>8627</v>
      </c>
      <c r="QYG72" s="54"/>
      <c r="QYH72" s="55">
        <v>1295.54</v>
      </c>
      <c r="QYI72" s="56">
        <v>7331.46</v>
      </c>
      <c r="QYJ72" s="57"/>
      <c r="QYK72" s="52" t="s">
        <v>119</v>
      </c>
      <c r="QYL72" s="53" t="s">
        <v>120</v>
      </c>
      <c r="QYM72" s="53" t="s">
        <v>121</v>
      </c>
      <c r="QYN72" s="54">
        <v>8627</v>
      </c>
      <c r="QYO72" s="54"/>
      <c r="QYP72" s="55">
        <v>1295.54</v>
      </c>
      <c r="QYQ72" s="56">
        <v>7331.46</v>
      </c>
      <c r="QYR72" s="57"/>
      <c r="QYS72" s="52" t="s">
        <v>119</v>
      </c>
      <c r="QYT72" s="53" t="s">
        <v>120</v>
      </c>
      <c r="QYU72" s="53" t="s">
        <v>121</v>
      </c>
      <c r="QYV72" s="54">
        <v>8627</v>
      </c>
      <c r="QYW72" s="54"/>
      <c r="QYX72" s="55">
        <v>1295.54</v>
      </c>
      <c r="QYY72" s="56">
        <v>7331.46</v>
      </c>
      <c r="QYZ72" s="57"/>
      <c r="QZA72" s="52" t="s">
        <v>119</v>
      </c>
      <c r="QZB72" s="53" t="s">
        <v>120</v>
      </c>
      <c r="QZC72" s="53" t="s">
        <v>121</v>
      </c>
      <c r="QZD72" s="54">
        <v>8627</v>
      </c>
      <c r="QZE72" s="54"/>
      <c r="QZF72" s="55">
        <v>1295.54</v>
      </c>
      <c r="QZG72" s="56">
        <v>7331.46</v>
      </c>
      <c r="QZH72" s="57"/>
      <c r="QZI72" s="52" t="s">
        <v>119</v>
      </c>
      <c r="QZJ72" s="53" t="s">
        <v>120</v>
      </c>
      <c r="QZK72" s="53" t="s">
        <v>121</v>
      </c>
      <c r="QZL72" s="54">
        <v>8627</v>
      </c>
      <c r="QZM72" s="54"/>
      <c r="QZN72" s="55">
        <v>1295.54</v>
      </c>
      <c r="QZO72" s="56">
        <v>7331.46</v>
      </c>
      <c r="QZP72" s="57"/>
      <c r="QZQ72" s="52" t="s">
        <v>119</v>
      </c>
      <c r="QZR72" s="53" t="s">
        <v>120</v>
      </c>
      <c r="QZS72" s="53" t="s">
        <v>121</v>
      </c>
      <c r="QZT72" s="54">
        <v>8627</v>
      </c>
      <c r="QZU72" s="54"/>
      <c r="QZV72" s="55">
        <v>1295.54</v>
      </c>
      <c r="QZW72" s="56">
        <v>7331.46</v>
      </c>
      <c r="QZX72" s="57"/>
      <c r="QZY72" s="52" t="s">
        <v>119</v>
      </c>
      <c r="QZZ72" s="53" t="s">
        <v>120</v>
      </c>
      <c r="RAA72" s="53" t="s">
        <v>121</v>
      </c>
      <c r="RAB72" s="54">
        <v>8627</v>
      </c>
      <c r="RAC72" s="54"/>
      <c r="RAD72" s="55">
        <v>1295.54</v>
      </c>
      <c r="RAE72" s="56">
        <v>7331.46</v>
      </c>
      <c r="RAF72" s="57"/>
      <c r="RAG72" s="52" t="s">
        <v>119</v>
      </c>
      <c r="RAH72" s="53" t="s">
        <v>120</v>
      </c>
      <c r="RAI72" s="53" t="s">
        <v>121</v>
      </c>
      <c r="RAJ72" s="54">
        <v>8627</v>
      </c>
      <c r="RAK72" s="54"/>
      <c r="RAL72" s="55">
        <v>1295.54</v>
      </c>
      <c r="RAM72" s="56">
        <v>7331.46</v>
      </c>
      <c r="RAN72" s="57"/>
      <c r="RAO72" s="52" t="s">
        <v>119</v>
      </c>
      <c r="RAP72" s="53" t="s">
        <v>120</v>
      </c>
      <c r="RAQ72" s="53" t="s">
        <v>121</v>
      </c>
      <c r="RAR72" s="54">
        <v>8627</v>
      </c>
      <c r="RAS72" s="54"/>
      <c r="RAT72" s="55">
        <v>1295.54</v>
      </c>
      <c r="RAU72" s="56">
        <v>7331.46</v>
      </c>
      <c r="RAV72" s="57"/>
      <c r="RAW72" s="52" t="s">
        <v>119</v>
      </c>
      <c r="RAX72" s="53" t="s">
        <v>120</v>
      </c>
      <c r="RAY72" s="53" t="s">
        <v>121</v>
      </c>
      <c r="RAZ72" s="54">
        <v>8627</v>
      </c>
      <c r="RBA72" s="54"/>
      <c r="RBB72" s="55">
        <v>1295.54</v>
      </c>
      <c r="RBC72" s="56">
        <v>7331.46</v>
      </c>
      <c r="RBD72" s="57"/>
      <c r="RBE72" s="52" t="s">
        <v>119</v>
      </c>
      <c r="RBF72" s="53" t="s">
        <v>120</v>
      </c>
      <c r="RBG72" s="53" t="s">
        <v>121</v>
      </c>
      <c r="RBH72" s="54">
        <v>8627</v>
      </c>
      <c r="RBI72" s="54"/>
      <c r="RBJ72" s="55">
        <v>1295.54</v>
      </c>
      <c r="RBK72" s="56">
        <v>7331.46</v>
      </c>
      <c r="RBL72" s="57"/>
      <c r="RBM72" s="52" t="s">
        <v>119</v>
      </c>
      <c r="RBN72" s="53" t="s">
        <v>120</v>
      </c>
      <c r="RBO72" s="53" t="s">
        <v>121</v>
      </c>
      <c r="RBP72" s="54">
        <v>8627</v>
      </c>
      <c r="RBQ72" s="54"/>
      <c r="RBR72" s="55">
        <v>1295.54</v>
      </c>
      <c r="RBS72" s="56">
        <v>7331.46</v>
      </c>
      <c r="RBT72" s="57"/>
      <c r="RBU72" s="52" t="s">
        <v>119</v>
      </c>
      <c r="RBV72" s="53" t="s">
        <v>120</v>
      </c>
      <c r="RBW72" s="53" t="s">
        <v>121</v>
      </c>
      <c r="RBX72" s="54">
        <v>8627</v>
      </c>
      <c r="RBY72" s="54"/>
      <c r="RBZ72" s="55">
        <v>1295.54</v>
      </c>
      <c r="RCA72" s="56">
        <v>7331.46</v>
      </c>
      <c r="RCB72" s="57"/>
      <c r="RCC72" s="52" t="s">
        <v>119</v>
      </c>
      <c r="RCD72" s="53" t="s">
        <v>120</v>
      </c>
      <c r="RCE72" s="53" t="s">
        <v>121</v>
      </c>
      <c r="RCF72" s="54">
        <v>8627</v>
      </c>
      <c r="RCG72" s="54"/>
      <c r="RCH72" s="55">
        <v>1295.54</v>
      </c>
      <c r="RCI72" s="56">
        <v>7331.46</v>
      </c>
      <c r="RCJ72" s="57"/>
      <c r="RCK72" s="52" t="s">
        <v>119</v>
      </c>
      <c r="RCL72" s="53" t="s">
        <v>120</v>
      </c>
      <c r="RCM72" s="53" t="s">
        <v>121</v>
      </c>
      <c r="RCN72" s="54">
        <v>8627</v>
      </c>
      <c r="RCO72" s="54"/>
      <c r="RCP72" s="55">
        <v>1295.54</v>
      </c>
      <c r="RCQ72" s="56">
        <v>7331.46</v>
      </c>
      <c r="RCR72" s="57"/>
      <c r="RCS72" s="52" t="s">
        <v>119</v>
      </c>
      <c r="RCT72" s="53" t="s">
        <v>120</v>
      </c>
      <c r="RCU72" s="53" t="s">
        <v>121</v>
      </c>
      <c r="RCV72" s="54">
        <v>8627</v>
      </c>
      <c r="RCW72" s="54"/>
      <c r="RCX72" s="55">
        <v>1295.54</v>
      </c>
      <c r="RCY72" s="56">
        <v>7331.46</v>
      </c>
      <c r="RCZ72" s="57"/>
      <c r="RDA72" s="52" t="s">
        <v>119</v>
      </c>
      <c r="RDB72" s="53" t="s">
        <v>120</v>
      </c>
      <c r="RDC72" s="53" t="s">
        <v>121</v>
      </c>
      <c r="RDD72" s="54">
        <v>8627</v>
      </c>
      <c r="RDE72" s="54"/>
      <c r="RDF72" s="55">
        <v>1295.54</v>
      </c>
      <c r="RDG72" s="56">
        <v>7331.46</v>
      </c>
      <c r="RDH72" s="57"/>
      <c r="RDI72" s="52" t="s">
        <v>119</v>
      </c>
      <c r="RDJ72" s="53" t="s">
        <v>120</v>
      </c>
      <c r="RDK72" s="53" t="s">
        <v>121</v>
      </c>
      <c r="RDL72" s="54">
        <v>8627</v>
      </c>
      <c r="RDM72" s="54"/>
      <c r="RDN72" s="55">
        <v>1295.54</v>
      </c>
      <c r="RDO72" s="56">
        <v>7331.46</v>
      </c>
      <c r="RDP72" s="57"/>
      <c r="RDQ72" s="52" t="s">
        <v>119</v>
      </c>
      <c r="RDR72" s="53" t="s">
        <v>120</v>
      </c>
      <c r="RDS72" s="53" t="s">
        <v>121</v>
      </c>
      <c r="RDT72" s="54">
        <v>8627</v>
      </c>
      <c r="RDU72" s="54"/>
      <c r="RDV72" s="55">
        <v>1295.54</v>
      </c>
      <c r="RDW72" s="56">
        <v>7331.46</v>
      </c>
      <c r="RDX72" s="57"/>
      <c r="RDY72" s="52" t="s">
        <v>119</v>
      </c>
      <c r="RDZ72" s="53" t="s">
        <v>120</v>
      </c>
      <c r="REA72" s="53" t="s">
        <v>121</v>
      </c>
      <c r="REB72" s="54">
        <v>8627</v>
      </c>
      <c r="REC72" s="54"/>
      <c r="RED72" s="55">
        <v>1295.54</v>
      </c>
      <c r="REE72" s="56">
        <v>7331.46</v>
      </c>
      <c r="REF72" s="57"/>
      <c r="REG72" s="52" t="s">
        <v>119</v>
      </c>
      <c r="REH72" s="53" t="s">
        <v>120</v>
      </c>
      <c r="REI72" s="53" t="s">
        <v>121</v>
      </c>
      <c r="REJ72" s="54">
        <v>8627</v>
      </c>
      <c r="REK72" s="54"/>
      <c r="REL72" s="55">
        <v>1295.54</v>
      </c>
      <c r="REM72" s="56">
        <v>7331.46</v>
      </c>
      <c r="REN72" s="57"/>
      <c r="REO72" s="52" t="s">
        <v>119</v>
      </c>
      <c r="REP72" s="53" t="s">
        <v>120</v>
      </c>
      <c r="REQ72" s="53" t="s">
        <v>121</v>
      </c>
      <c r="RER72" s="54">
        <v>8627</v>
      </c>
      <c r="RES72" s="54"/>
      <c r="RET72" s="55">
        <v>1295.54</v>
      </c>
      <c r="REU72" s="56">
        <v>7331.46</v>
      </c>
      <c r="REV72" s="57"/>
      <c r="REW72" s="52" t="s">
        <v>119</v>
      </c>
      <c r="REX72" s="53" t="s">
        <v>120</v>
      </c>
      <c r="REY72" s="53" t="s">
        <v>121</v>
      </c>
      <c r="REZ72" s="54">
        <v>8627</v>
      </c>
      <c r="RFA72" s="54"/>
      <c r="RFB72" s="55">
        <v>1295.54</v>
      </c>
      <c r="RFC72" s="56">
        <v>7331.46</v>
      </c>
      <c r="RFD72" s="57"/>
      <c r="RFE72" s="52" t="s">
        <v>119</v>
      </c>
      <c r="RFF72" s="53" t="s">
        <v>120</v>
      </c>
      <c r="RFG72" s="53" t="s">
        <v>121</v>
      </c>
      <c r="RFH72" s="54">
        <v>8627</v>
      </c>
      <c r="RFI72" s="54"/>
      <c r="RFJ72" s="55">
        <v>1295.54</v>
      </c>
      <c r="RFK72" s="56">
        <v>7331.46</v>
      </c>
      <c r="RFL72" s="57"/>
      <c r="RFM72" s="52" t="s">
        <v>119</v>
      </c>
      <c r="RFN72" s="53" t="s">
        <v>120</v>
      </c>
      <c r="RFO72" s="53" t="s">
        <v>121</v>
      </c>
      <c r="RFP72" s="54">
        <v>8627</v>
      </c>
      <c r="RFQ72" s="54"/>
      <c r="RFR72" s="55">
        <v>1295.54</v>
      </c>
      <c r="RFS72" s="56">
        <v>7331.46</v>
      </c>
      <c r="RFT72" s="57"/>
      <c r="RFU72" s="52" t="s">
        <v>119</v>
      </c>
      <c r="RFV72" s="53" t="s">
        <v>120</v>
      </c>
      <c r="RFW72" s="53" t="s">
        <v>121</v>
      </c>
      <c r="RFX72" s="54">
        <v>8627</v>
      </c>
      <c r="RFY72" s="54"/>
      <c r="RFZ72" s="55">
        <v>1295.54</v>
      </c>
      <c r="RGA72" s="56">
        <v>7331.46</v>
      </c>
      <c r="RGB72" s="57"/>
      <c r="RGC72" s="52" t="s">
        <v>119</v>
      </c>
      <c r="RGD72" s="53" t="s">
        <v>120</v>
      </c>
      <c r="RGE72" s="53" t="s">
        <v>121</v>
      </c>
      <c r="RGF72" s="54">
        <v>8627</v>
      </c>
      <c r="RGG72" s="54"/>
      <c r="RGH72" s="55">
        <v>1295.54</v>
      </c>
      <c r="RGI72" s="56">
        <v>7331.46</v>
      </c>
      <c r="RGJ72" s="57"/>
      <c r="RGK72" s="52" t="s">
        <v>119</v>
      </c>
      <c r="RGL72" s="53" t="s">
        <v>120</v>
      </c>
      <c r="RGM72" s="53" t="s">
        <v>121</v>
      </c>
      <c r="RGN72" s="54">
        <v>8627</v>
      </c>
      <c r="RGO72" s="54"/>
      <c r="RGP72" s="55">
        <v>1295.54</v>
      </c>
      <c r="RGQ72" s="56">
        <v>7331.46</v>
      </c>
      <c r="RGR72" s="57"/>
      <c r="RGS72" s="52" t="s">
        <v>119</v>
      </c>
      <c r="RGT72" s="53" t="s">
        <v>120</v>
      </c>
      <c r="RGU72" s="53" t="s">
        <v>121</v>
      </c>
      <c r="RGV72" s="54">
        <v>8627</v>
      </c>
      <c r="RGW72" s="54"/>
      <c r="RGX72" s="55">
        <v>1295.54</v>
      </c>
      <c r="RGY72" s="56">
        <v>7331.46</v>
      </c>
      <c r="RGZ72" s="57"/>
      <c r="RHA72" s="52" t="s">
        <v>119</v>
      </c>
      <c r="RHB72" s="53" t="s">
        <v>120</v>
      </c>
      <c r="RHC72" s="53" t="s">
        <v>121</v>
      </c>
      <c r="RHD72" s="54">
        <v>8627</v>
      </c>
      <c r="RHE72" s="54"/>
      <c r="RHF72" s="55">
        <v>1295.54</v>
      </c>
      <c r="RHG72" s="56">
        <v>7331.46</v>
      </c>
      <c r="RHH72" s="57"/>
      <c r="RHI72" s="52" t="s">
        <v>119</v>
      </c>
      <c r="RHJ72" s="53" t="s">
        <v>120</v>
      </c>
      <c r="RHK72" s="53" t="s">
        <v>121</v>
      </c>
      <c r="RHL72" s="54">
        <v>8627</v>
      </c>
      <c r="RHM72" s="54"/>
      <c r="RHN72" s="55">
        <v>1295.54</v>
      </c>
      <c r="RHO72" s="56">
        <v>7331.46</v>
      </c>
      <c r="RHP72" s="57"/>
      <c r="RHQ72" s="52" t="s">
        <v>119</v>
      </c>
      <c r="RHR72" s="53" t="s">
        <v>120</v>
      </c>
      <c r="RHS72" s="53" t="s">
        <v>121</v>
      </c>
      <c r="RHT72" s="54">
        <v>8627</v>
      </c>
      <c r="RHU72" s="54"/>
      <c r="RHV72" s="55">
        <v>1295.54</v>
      </c>
      <c r="RHW72" s="56">
        <v>7331.46</v>
      </c>
      <c r="RHX72" s="57"/>
      <c r="RHY72" s="52" t="s">
        <v>119</v>
      </c>
      <c r="RHZ72" s="53" t="s">
        <v>120</v>
      </c>
      <c r="RIA72" s="53" t="s">
        <v>121</v>
      </c>
      <c r="RIB72" s="54">
        <v>8627</v>
      </c>
      <c r="RIC72" s="54"/>
      <c r="RID72" s="55">
        <v>1295.54</v>
      </c>
      <c r="RIE72" s="56">
        <v>7331.46</v>
      </c>
      <c r="RIF72" s="57"/>
      <c r="RIG72" s="52" t="s">
        <v>119</v>
      </c>
      <c r="RIH72" s="53" t="s">
        <v>120</v>
      </c>
      <c r="RII72" s="53" t="s">
        <v>121</v>
      </c>
      <c r="RIJ72" s="54">
        <v>8627</v>
      </c>
      <c r="RIK72" s="54"/>
      <c r="RIL72" s="55">
        <v>1295.54</v>
      </c>
      <c r="RIM72" s="56">
        <v>7331.46</v>
      </c>
      <c r="RIN72" s="57"/>
      <c r="RIO72" s="52" t="s">
        <v>119</v>
      </c>
      <c r="RIP72" s="53" t="s">
        <v>120</v>
      </c>
      <c r="RIQ72" s="53" t="s">
        <v>121</v>
      </c>
      <c r="RIR72" s="54">
        <v>8627</v>
      </c>
      <c r="RIS72" s="54"/>
      <c r="RIT72" s="55">
        <v>1295.54</v>
      </c>
      <c r="RIU72" s="56">
        <v>7331.46</v>
      </c>
      <c r="RIV72" s="57"/>
      <c r="RIW72" s="52" t="s">
        <v>119</v>
      </c>
      <c r="RIX72" s="53" t="s">
        <v>120</v>
      </c>
      <c r="RIY72" s="53" t="s">
        <v>121</v>
      </c>
      <c r="RIZ72" s="54">
        <v>8627</v>
      </c>
      <c r="RJA72" s="54"/>
      <c r="RJB72" s="55">
        <v>1295.54</v>
      </c>
      <c r="RJC72" s="56">
        <v>7331.46</v>
      </c>
      <c r="RJD72" s="57"/>
      <c r="RJE72" s="52" t="s">
        <v>119</v>
      </c>
      <c r="RJF72" s="53" t="s">
        <v>120</v>
      </c>
      <c r="RJG72" s="53" t="s">
        <v>121</v>
      </c>
      <c r="RJH72" s="54">
        <v>8627</v>
      </c>
      <c r="RJI72" s="54"/>
      <c r="RJJ72" s="55">
        <v>1295.54</v>
      </c>
      <c r="RJK72" s="56">
        <v>7331.46</v>
      </c>
      <c r="RJL72" s="57"/>
      <c r="RJM72" s="52" t="s">
        <v>119</v>
      </c>
      <c r="RJN72" s="53" t="s">
        <v>120</v>
      </c>
      <c r="RJO72" s="53" t="s">
        <v>121</v>
      </c>
      <c r="RJP72" s="54">
        <v>8627</v>
      </c>
      <c r="RJQ72" s="54"/>
      <c r="RJR72" s="55">
        <v>1295.54</v>
      </c>
      <c r="RJS72" s="56">
        <v>7331.46</v>
      </c>
      <c r="RJT72" s="57"/>
      <c r="RJU72" s="52" t="s">
        <v>119</v>
      </c>
      <c r="RJV72" s="53" t="s">
        <v>120</v>
      </c>
      <c r="RJW72" s="53" t="s">
        <v>121</v>
      </c>
      <c r="RJX72" s="54">
        <v>8627</v>
      </c>
      <c r="RJY72" s="54"/>
      <c r="RJZ72" s="55">
        <v>1295.54</v>
      </c>
      <c r="RKA72" s="56">
        <v>7331.46</v>
      </c>
      <c r="RKB72" s="57"/>
      <c r="RKC72" s="52" t="s">
        <v>119</v>
      </c>
      <c r="RKD72" s="53" t="s">
        <v>120</v>
      </c>
      <c r="RKE72" s="53" t="s">
        <v>121</v>
      </c>
      <c r="RKF72" s="54">
        <v>8627</v>
      </c>
      <c r="RKG72" s="54"/>
      <c r="RKH72" s="55">
        <v>1295.54</v>
      </c>
      <c r="RKI72" s="56">
        <v>7331.46</v>
      </c>
      <c r="RKJ72" s="57"/>
      <c r="RKK72" s="52" t="s">
        <v>119</v>
      </c>
      <c r="RKL72" s="53" t="s">
        <v>120</v>
      </c>
      <c r="RKM72" s="53" t="s">
        <v>121</v>
      </c>
      <c r="RKN72" s="54">
        <v>8627</v>
      </c>
      <c r="RKO72" s="54"/>
      <c r="RKP72" s="55">
        <v>1295.54</v>
      </c>
      <c r="RKQ72" s="56">
        <v>7331.46</v>
      </c>
      <c r="RKR72" s="57"/>
      <c r="RKS72" s="52" t="s">
        <v>119</v>
      </c>
      <c r="RKT72" s="53" t="s">
        <v>120</v>
      </c>
      <c r="RKU72" s="53" t="s">
        <v>121</v>
      </c>
      <c r="RKV72" s="54">
        <v>8627</v>
      </c>
      <c r="RKW72" s="54"/>
      <c r="RKX72" s="55">
        <v>1295.54</v>
      </c>
      <c r="RKY72" s="56">
        <v>7331.46</v>
      </c>
      <c r="RKZ72" s="57"/>
      <c r="RLA72" s="52" t="s">
        <v>119</v>
      </c>
      <c r="RLB72" s="53" t="s">
        <v>120</v>
      </c>
      <c r="RLC72" s="53" t="s">
        <v>121</v>
      </c>
      <c r="RLD72" s="54">
        <v>8627</v>
      </c>
      <c r="RLE72" s="54"/>
      <c r="RLF72" s="55">
        <v>1295.54</v>
      </c>
      <c r="RLG72" s="56">
        <v>7331.46</v>
      </c>
      <c r="RLH72" s="57"/>
      <c r="RLI72" s="52" t="s">
        <v>119</v>
      </c>
      <c r="RLJ72" s="53" t="s">
        <v>120</v>
      </c>
      <c r="RLK72" s="53" t="s">
        <v>121</v>
      </c>
      <c r="RLL72" s="54">
        <v>8627</v>
      </c>
      <c r="RLM72" s="54"/>
      <c r="RLN72" s="55">
        <v>1295.54</v>
      </c>
      <c r="RLO72" s="56">
        <v>7331.46</v>
      </c>
      <c r="RLP72" s="57"/>
      <c r="RLQ72" s="52" t="s">
        <v>119</v>
      </c>
      <c r="RLR72" s="53" t="s">
        <v>120</v>
      </c>
      <c r="RLS72" s="53" t="s">
        <v>121</v>
      </c>
      <c r="RLT72" s="54">
        <v>8627</v>
      </c>
      <c r="RLU72" s="54"/>
      <c r="RLV72" s="55">
        <v>1295.54</v>
      </c>
      <c r="RLW72" s="56">
        <v>7331.46</v>
      </c>
      <c r="RLX72" s="57"/>
      <c r="RLY72" s="52" t="s">
        <v>119</v>
      </c>
      <c r="RLZ72" s="53" t="s">
        <v>120</v>
      </c>
      <c r="RMA72" s="53" t="s">
        <v>121</v>
      </c>
      <c r="RMB72" s="54">
        <v>8627</v>
      </c>
      <c r="RMC72" s="54"/>
      <c r="RMD72" s="55">
        <v>1295.54</v>
      </c>
      <c r="RME72" s="56">
        <v>7331.46</v>
      </c>
      <c r="RMF72" s="57"/>
      <c r="RMG72" s="52" t="s">
        <v>119</v>
      </c>
      <c r="RMH72" s="53" t="s">
        <v>120</v>
      </c>
      <c r="RMI72" s="53" t="s">
        <v>121</v>
      </c>
      <c r="RMJ72" s="54">
        <v>8627</v>
      </c>
      <c r="RMK72" s="54"/>
      <c r="RML72" s="55">
        <v>1295.54</v>
      </c>
      <c r="RMM72" s="56">
        <v>7331.46</v>
      </c>
      <c r="RMN72" s="57"/>
      <c r="RMO72" s="52" t="s">
        <v>119</v>
      </c>
      <c r="RMP72" s="53" t="s">
        <v>120</v>
      </c>
      <c r="RMQ72" s="53" t="s">
        <v>121</v>
      </c>
      <c r="RMR72" s="54">
        <v>8627</v>
      </c>
      <c r="RMS72" s="54"/>
      <c r="RMT72" s="55">
        <v>1295.54</v>
      </c>
      <c r="RMU72" s="56">
        <v>7331.46</v>
      </c>
      <c r="RMV72" s="57"/>
      <c r="RMW72" s="52" t="s">
        <v>119</v>
      </c>
      <c r="RMX72" s="53" t="s">
        <v>120</v>
      </c>
      <c r="RMY72" s="53" t="s">
        <v>121</v>
      </c>
      <c r="RMZ72" s="54">
        <v>8627</v>
      </c>
      <c r="RNA72" s="54"/>
      <c r="RNB72" s="55">
        <v>1295.54</v>
      </c>
      <c r="RNC72" s="56">
        <v>7331.46</v>
      </c>
      <c r="RND72" s="57"/>
      <c r="RNE72" s="52" t="s">
        <v>119</v>
      </c>
      <c r="RNF72" s="53" t="s">
        <v>120</v>
      </c>
      <c r="RNG72" s="53" t="s">
        <v>121</v>
      </c>
      <c r="RNH72" s="54">
        <v>8627</v>
      </c>
      <c r="RNI72" s="54"/>
      <c r="RNJ72" s="55">
        <v>1295.54</v>
      </c>
      <c r="RNK72" s="56">
        <v>7331.46</v>
      </c>
      <c r="RNL72" s="57"/>
      <c r="RNM72" s="52" t="s">
        <v>119</v>
      </c>
      <c r="RNN72" s="53" t="s">
        <v>120</v>
      </c>
      <c r="RNO72" s="53" t="s">
        <v>121</v>
      </c>
      <c r="RNP72" s="54">
        <v>8627</v>
      </c>
      <c r="RNQ72" s="54"/>
      <c r="RNR72" s="55">
        <v>1295.54</v>
      </c>
      <c r="RNS72" s="56">
        <v>7331.46</v>
      </c>
      <c r="RNT72" s="57"/>
      <c r="RNU72" s="52" t="s">
        <v>119</v>
      </c>
      <c r="RNV72" s="53" t="s">
        <v>120</v>
      </c>
      <c r="RNW72" s="53" t="s">
        <v>121</v>
      </c>
      <c r="RNX72" s="54">
        <v>8627</v>
      </c>
      <c r="RNY72" s="54"/>
      <c r="RNZ72" s="55">
        <v>1295.54</v>
      </c>
      <c r="ROA72" s="56">
        <v>7331.46</v>
      </c>
      <c r="ROB72" s="57"/>
      <c r="ROC72" s="52" t="s">
        <v>119</v>
      </c>
      <c r="ROD72" s="53" t="s">
        <v>120</v>
      </c>
      <c r="ROE72" s="53" t="s">
        <v>121</v>
      </c>
      <c r="ROF72" s="54">
        <v>8627</v>
      </c>
      <c r="ROG72" s="54"/>
      <c r="ROH72" s="55">
        <v>1295.54</v>
      </c>
      <c r="ROI72" s="56">
        <v>7331.46</v>
      </c>
      <c r="ROJ72" s="57"/>
      <c r="ROK72" s="52" t="s">
        <v>119</v>
      </c>
      <c r="ROL72" s="53" t="s">
        <v>120</v>
      </c>
      <c r="ROM72" s="53" t="s">
        <v>121</v>
      </c>
      <c r="RON72" s="54">
        <v>8627</v>
      </c>
      <c r="ROO72" s="54"/>
      <c r="ROP72" s="55">
        <v>1295.54</v>
      </c>
      <c r="ROQ72" s="56">
        <v>7331.46</v>
      </c>
      <c r="ROR72" s="57"/>
      <c r="ROS72" s="52" t="s">
        <v>119</v>
      </c>
      <c r="ROT72" s="53" t="s">
        <v>120</v>
      </c>
      <c r="ROU72" s="53" t="s">
        <v>121</v>
      </c>
      <c r="ROV72" s="54">
        <v>8627</v>
      </c>
      <c r="ROW72" s="54"/>
      <c r="ROX72" s="55">
        <v>1295.54</v>
      </c>
      <c r="ROY72" s="56">
        <v>7331.46</v>
      </c>
      <c r="ROZ72" s="57"/>
      <c r="RPA72" s="52" t="s">
        <v>119</v>
      </c>
      <c r="RPB72" s="53" t="s">
        <v>120</v>
      </c>
      <c r="RPC72" s="53" t="s">
        <v>121</v>
      </c>
      <c r="RPD72" s="54">
        <v>8627</v>
      </c>
      <c r="RPE72" s="54"/>
      <c r="RPF72" s="55">
        <v>1295.54</v>
      </c>
      <c r="RPG72" s="56">
        <v>7331.46</v>
      </c>
      <c r="RPH72" s="57"/>
      <c r="RPI72" s="52" t="s">
        <v>119</v>
      </c>
      <c r="RPJ72" s="53" t="s">
        <v>120</v>
      </c>
      <c r="RPK72" s="53" t="s">
        <v>121</v>
      </c>
      <c r="RPL72" s="54">
        <v>8627</v>
      </c>
      <c r="RPM72" s="54"/>
      <c r="RPN72" s="55">
        <v>1295.54</v>
      </c>
      <c r="RPO72" s="56">
        <v>7331.46</v>
      </c>
      <c r="RPP72" s="57"/>
      <c r="RPQ72" s="52" t="s">
        <v>119</v>
      </c>
      <c r="RPR72" s="53" t="s">
        <v>120</v>
      </c>
      <c r="RPS72" s="53" t="s">
        <v>121</v>
      </c>
      <c r="RPT72" s="54">
        <v>8627</v>
      </c>
      <c r="RPU72" s="54"/>
      <c r="RPV72" s="55">
        <v>1295.54</v>
      </c>
      <c r="RPW72" s="56">
        <v>7331.46</v>
      </c>
      <c r="RPX72" s="57"/>
      <c r="RPY72" s="52" t="s">
        <v>119</v>
      </c>
      <c r="RPZ72" s="53" t="s">
        <v>120</v>
      </c>
      <c r="RQA72" s="53" t="s">
        <v>121</v>
      </c>
      <c r="RQB72" s="54">
        <v>8627</v>
      </c>
      <c r="RQC72" s="54"/>
      <c r="RQD72" s="55">
        <v>1295.54</v>
      </c>
      <c r="RQE72" s="56">
        <v>7331.46</v>
      </c>
      <c r="RQF72" s="57"/>
      <c r="RQG72" s="52" t="s">
        <v>119</v>
      </c>
      <c r="RQH72" s="53" t="s">
        <v>120</v>
      </c>
      <c r="RQI72" s="53" t="s">
        <v>121</v>
      </c>
      <c r="RQJ72" s="54">
        <v>8627</v>
      </c>
      <c r="RQK72" s="54"/>
      <c r="RQL72" s="55">
        <v>1295.54</v>
      </c>
      <c r="RQM72" s="56">
        <v>7331.46</v>
      </c>
      <c r="RQN72" s="57"/>
      <c r="RQO72" s="52" t="s">
        <v>119</v>
      </c>
      <c r="RQP72" s="53" t="s">
        <v>120</v>
      </c>
      <c r="RQQ72" s="53" t="s">
        <v>121</v>
      </c>
      <c r="RQR72" s="54">
        <v>8627</v>
      </c>
      <c r="RQS72" s="54"/>
      <c r="RQT72" s="55">
        <v>1295.54</v>
      </c>
      <c r="RQU72" s="56">
        <v>7331.46</v>
      </c>
      <c r="RQV72" s="57"/>
      <c r="RQW72" s="52" t="s">
        <v>119</v>
      </c>
      <c r="RQX72" s="53" t="s">
        <v>120</v>
      </c>
      <c r="RQY72" s="53" t="s">
        <v>121</v>
      </c>
      <c r="RQZ72" s="54">
        <v>8627</v>
      </c>
      <c r="RRA72" s="54"/>
      <c r="RRB72" s="55">
        <v>1295.54</v>
      </c>
      <c r="RRC72" s="56">
        <v>7331.46</v>
      </c>
      <c r="RRD72" s="57"/>
      <c r="RRE72" s="52" t="s">
        <v>119</v>
      </c>
      <c r="RRF72" s="53" t="s">
        <v>120</v>
      </c>
      <c r="RRG72" s="53" t="s">
        <v>121</v>
      </c>
      <c r="RRH72" s="54">
        <v>8627</v>
      </c>
      <c r="RRI72" s="54"/>
      <c r="RRJ72" s="55">
        <v>1295.54</v>
      </c>
      <c r="RRK72" s="56">
        <v>7331.46</v>
      </c>
      <c r="RRL72" s="57"/>
      <c r="RRM72" s="52" t="s">
        <v>119</v>
      </c>
      <c r="RRN72" s="53" t="s">
        <v>120</v>
      </c>
      <c r="RRO72" s="53" t="s">
        <v>121</v>
      </c>
      <c r="RRP72" s="54">
        <v>8627</v>
      </c>
      <c r="RRQ72" s="54"/>
      <c r="RRR72" s="55">
        <v>1295.54</v>
      </c>
      <c r="RRS72" s="56">
        <v>7331.46</v>
      </c>
      <c r="RRT72" s="57"/>
      <c r="RRU72" s="52" t="s">
        <v>119</v>
      </c>
      <c r="RRV72" s="53" t="s">
        <v>120</v>
      </c>
      <c r="RRW72" s="53" t="s">
        <v>121</v>
      </c>
      <c r="RRX72" s="54">
        <v>8627</v>
      </c>
      <c r="RRY72" s="54"/>
      <c r="RRZ72" s="55">
        <v>1295.54</v>
      </c>
      <c r="RSA72" s="56">
        <v>7331.46</v>
      </c>
      <c r="RSB72" s="57"/>
      <c r="RSC72" s="52" t="s">
        <v>119</v>
      </c>
      <c r="RSD72" s="53" t="s">
        <v>120</v>
      </c>
      <c r="RSE72" s="53" t="s">
        <v>121</v>
      </c>
      <c r="RSF72" s="54">
        <v>8627</v>
      </c>
      <c r="RSG72" s="54"/>
      <c r="RSH72" s="55">
        <v>1295.54</v>
      </c>
      <c r="RSI72" s="56">
        <v>7331.46</v>
      </c>
      <c r="RSJ72" s="57"/>
      <c r="RSK72" s="52" t="s">
        <v>119</v>
      </c>
      <c r="RSL72" s="53" t="s">
        <v>120</v>
      </c>
      <c r="RSM72" s="53" t="s">
        <v>121</v>
      </c>
      <c r="RSN72" s="54">
        <v>8627</v>
      </c>
      <c r="RSO72" s="54"/>
      <c r="RSP72" s="55">
        <v>1295.54</v>
      </c>
      <c r="RSQ72" s="56">
        <v>7331.46</v>
      </c>
      <c r="RSR72" s="57"/>
      <c r="RSS72" s="52" t="s">
        <v>119</v>
      </c>
      <c r="RST72" s="53" t="s">
        <v>120</v>
      </c>
      <c r="RSU72" s="53" t="s">
        <v>121</v>
      </c>
      <c r="RSV72" s="54">
        <v>8627</v>
      </c>
      <c r="RSW72" s="54"/>
      <c r="RSX72" s="55">
        <v>1295.54</v>
      </c>
      <c r="RSY72" s="56">
        <v>7331.46</v>
      </c>
      <c r="RSZ72" s="57"/>
      <c r="RTA72" s="52" t="s">
        <v>119</v>
      </c>
      <c r="RTB72" s="53" t="s">
        <v>120</v>
      </c>
      <c r="RTC72" s="53" t="s">
        <v>121</v>
      </c>
      <c r="RTD72" s="54">
        <v>8627</v>
      </c>
      <c r="RTE72" s="54"/>
      <c r="RTF72" s="55">
        <v>1295.54</v>
      </c>
      <c r="RTG72" s="56">
        <v>7331.46</v>
      </c>
      <c r="RTH72" s="57"/>
      <c r="RTI72" s="52" t="s">
        <v>119</v>
      </c>
      <c r="RTJ72" s="53" t="s">
        <v>120</v>
      </c>
      <c r="RTK72" s="53" t="s">
        <v>121</v>
      </c>
      <c r="RTL72" s="54">
        <v>8627</v>
      </c>
      <c r="RTM72" s="54"/>
      <c r="RTN72" s="55">
        <v>1295.54</v>
      </c>
      <c r="RTO72" s="56">
        <v>7331.46</v>
      </c>
      <c r="RTP72" s="57"/>
      <c r="RTQ72" s="52" t="s">
        <v>119</v>
      </c>
      <c r="RTR72" s="53" t="s">
        <v>120</v>
      </c>
      <c r="RTS72" s="53" t="s">
        <v>121</v>
      </c>
      <c r="RTT72" s="54">
        <v>8627</v>
      </c>
      <c r="RTU72" s="54"/>
      <c r="RTV72" s="55">
        <v>1295.54</v>
      </c>
      <c r="RTW72" s="56">
        <v>7331.46</v>
      </c>
      <c r="RTX72" s="57"/>
      <c r="RTY72" s="52" t="s">
        <v>119</v>
      </c>
      <c r="RTZ72" s="53" t="s">
        <v>120</v>
      </c>
      <c r="RUA72" s="53" t="s">
        <v>121</v>
      </c>
      <c r="RUB72" s="54">
        <v>8627</v>
      </c>
      <c r="RUC72" s="54"/>
      <c r="RUD72" s="55">
        <v>1295.54</v>
      </c>
      <c r="RUE72" s="56">
        <v>7331.46</v>
      </c>
      <c r="RUF72" s="57"/>
      <c r="RUG72" s="52" t="s">
        <v>119</v>
      </c>
      <c r="RUH72" s="53" t="s">
        <v>120</v>
      </c>
      <c r="RUI72" s="53" t="s">
        <v>121</v>
      </c>
      <c r="RUJ72" s="54">
        <v>8627</v>
      </c>
      <c r="RUK72" s="54"/>
      <c r="RUL72" s="55">
        <v>1295.54</v>
      </c>
      <c r="RUM72" s="56">
        <v>7331.46</v>
      </c>
      <c r="RUN72" s="57"/>
      <c r="RUO72" s="52" t="s">
        <v>119</v>
      </c>
      <c r="RUP72" s="53" t="s">
        <v>120</v>
      </c>
      <c r="RUQ72" s="53" t="s">
        <v>121</v>
      </c>
      <c r="RUR72" s="54">
        <v>8627</v>
      </c>
      <c r="RUS72" s="54"/>
      <c r="RUT72" s="55">
        <v>1295.54</v>
      </c>
      <c r="RUU72" s="56">
        <v>7331.46</v>
      </c>
      <c r="RUV72" s="57"/>
      <c r="RUW72" s="52" t="s">
        <v>119</v>
      </c>
      <c r="RUX72" s="53" t="s">
        <v>120</v>
      </c>
      <c r="RUY72" s="53" t="s">
        <v>121</v>
      </c>
      <c r="RUZ72" s="54">
        <v>8627</v>
      </c>
      <c r="RVA72" s="54"/>
      <c r="RVB72" s="55">
        <v>1295.54</v>
      </c>
      <c r="RVC72" s="56">
        <v>7331.46</v>
      </c>
      <c r="RVD72" s="57"/>
      <c r="RVE72" s="52" t="s">
        <v>119</v>
      </c>
      <c r="RVF72" s="53" t="s">
        <v>120</v>
      </c>
      <c r="RVG72" s="53" t="s">
        <v>121</v>
      </c>
      <c r="RVH72" s="54">
        <v>8627</v>
      </c>
      <c r="RVI72" s="54"/>
      <c r="RVJ72" s="55">
        <v>1295.54</v>
      </c>
      <c r="RVK72" s="56">
        <v>7331.46</v>
      </c>
      <c r="RVL72" s="57"/>
      <c r="RVM72" s="52" t="s">
        <v>119</v>
      </c>
      <c r="RVN72" s="53" t="s">
        <v>120</v>
      </c>
      <c r="RVO72" s="53" t="s">
        <v>121</v>
      </c>
      <c r="RVP72" s="54">
        <v>8627</v>
      </c>
      <c r="RVQ72" s="54"/>
      <c r="RVR72" s="55">
        <v>1295.54</v>
      </c>
      <c r="RVS72" s="56">
        <v>7331.46</v>
      </c>
      <c r="RVT72" s="57"/>
      <c r="RVU72" s="52" t="s">
        <v>119</v>
      </c>
      <c r="RVV72" s="53" t="s">
        <v>120</v>
      </c>
      <c r="RVW72" s="53" t="s">
        <v>121</v>
      </c>
      <c r="RVX72" s="54">
        <v>8627</v>
      </c>
      <c r="RVY72" s="54"/>
      <c r="RVZ72" s="55">
        <v>1295.54</v>
      </c>
      <c r="RWA72" s="56">
        <v>7331.46</v>
      </c>
      <c r="RWB72" s="57"/>
      <c r="RWC72" s="52" t="s">
        <v>119</v>
      </c>
      <c r="RWD72" s="53" t="s">
        <v>120</v>
      </c>
      <c r="RWE72" s="53" t="s">
        <v>121</v>
      </c>
      <c r="RWF72" s="54">
        <v>8627</v>
      </c>
      <c r="RWG72" s="54"/>
      <c r="RWH72" s="55">
        <v>1295.54</v>
      </c>
      <c r="RWI72" s="56">
        <v>7331.46</v>
      </c>
      <c r="RWJ72" s="57"/>
      <c r="RWK72" s="52" t="s">
        <v>119</v>
      </c>
      <c r="RWL72" s="53" t="s">
        <v>120</v>
      </c>
      <c r="RWM72" s="53" t="s">
        <v>121</v>
      </c>
      <c r="RWN72" s="54">
        <v>8627</v>
      </c>
      <c r="RWO72" s="54"/>
      <c r="RWP72" s="55">
        <v>1295.54</v>
      </c>
      <c r="RWQ72" s="56">
        <v>7331.46</v>
      </c>
      <c r="RWR72" s="57"/>
      <c r="RWS72" s="52" t="s">
        <v>119</v>
      </c>
      <c r="RWT72" s="53" t="s">
        <v>120</v>
      </c>
      <c r="RWU72" s="53" t="s">
        <v>121</v>
      </c>
      <c r="RWV72" s="54">
        <v>8627</v>
      </c>
      <c r="RWW72" s="54"/>
      <c r="RWX72" s="55">
        <v>1295.54</v>
      </c>
      <c r="RWY72" s="56">
        <v>7331.46</v>
      </c>
      <c r="RWZ72" s="57"/>
      <c r="RXA72" s="52" t="s">
        <v>119</v>
      </c>
      <c r="RXB72" s="53" t="s">
        <v>120</v>
      </c>
      <c r="RXC72" s="53" t="s">
        <v>121</v>
      </c>
      <c r="RXD72" s="54">
        <v>8627</v>
      </c>
      <c r="RXE72" s="54"/>
      <c r="RXF72" s="55">
        <v>1295.54</v>
      </c>
      <c r="RXG72" s="56">
        <v>7331.46</v>
      </c>
      <c r="RXH72" s="57"/>
      <c r="RXI72" s="52" t="s">
        <v>119</v>
      </c>
      <c r="RXJ72" s="53" t="s">
        <v>120</v>
      </c>
      <c r="RXK72" s="53" t="s">
        <v>121</v>
      </c>
      <c r="RXL72" s="54">
        <v>8627</v>
      </c>
      <c r="RXM72" s="54"/>
      <c r="RXN72" s="55">
        <v>1295.54</v>
      </c>
      <c r="RXO72" s="56">
        <v>7331.46</v>
      </c>
      <c r="RXP72" s="57"/>
      <c r="RXQ72" s="52" t="s">
        <v>119</v>
      </c>
      <c r="RXR72" s="53" t="s">
        <v>120</v>
      </c>
      <c r="RXS72" s="53" t="s">
        <v>121</v>
      </c>
      <c r="RXT72" s="54">
        <v>8627</v>
      </c>
      <c r="RXU72" s="54"/>
      <c r="RXV72" s="55">
        <v>1295.54</v>
      </c>
      <c r="RXW72" s="56">
        <v>7331.46</v>
      </c>
      <c r="RXX72" s="57"/>
      <c r="RXY72" s="52" t="s">
        <v>119</v>
      </c>
      <c r="RXZ72" s="53" t="s">
        <v>120</v>
      </c>
      <c r="RYA72" s="53" t="s">
        <v>121</v>
      </c>
      <c r="RYB72" s="54">
        <v>8627</v>
      </c>
      <c r="RYC72" s="54"/>
      <c r="RYD72" s="55">
        <v>1295.54</v>
      </c>
      <c r="RYE72" s="56">
        <v>7331.46</v>
      </c>
      <c r="RYF72" s="57"/>
      <c r="RYG72" s="52" t="s">
        <v>119</v>
      </c>
      <c r="RYH72" s="53" t="s">
        <v>120</v>
      </c>
      <c r="RYI72" s="53" t="s">
        <v>121</v>
      </c>
      <c r="RYJ72" s="54">
        <v>8627</v>
      </c>
      <c r="RYK72" s="54"/>
      <c r="RYL72" s="55">
        <v>1295.54</v>
      </c>
      <c r="RYM72" s="56">
        <v>7331.46</v>
      </c>
      <c r="RYN72" s="57"/>
      <c r="RYO72" s="52" t="s">
        <v>119</v>
      </c>
      <c r="RYP72" s="53" t="s">
        <v>120</v>
      </c>
      <c r="RYQ72" s="53" t="s">
        <v>121</v>
      </c>
      <c r="RYR72" s="54">
        <v>8627</v>
      </c>
      <c r="RYS72" s="54"/>
      <c r="RYT72" s="55">
        <v>1295.54</v>
      </c>
      <c r="RYU72" s="56">
        <v>7331.46</v>
      </c>
      <c r="RYV72" s="57"/>
      <c r="RYW72" s="52" t="s">
        <v>119</v>
      </c>
      <c r="RYX72" s="53" t="s">
        <v>120</v>
      </c>
      <c r="RYY72" s="53" t="s">
        <v>121</v>
      </c>
      <c r="RYZ72" s="54">
        <v>8627</v>
      </c>
      <c r="RZA72" s="54"/>
      <c r="RZB72" s="55">
        <v>1295.54</v>
      </c>
      <c r="RZC72" s="56">
        <v>7331.46</v>
      </c>
      <c r="RZD72" s="57"/>
      <c r="RZE72" s="52" t="s">
        <v>119</v>
      </c>
      <c r="RZF72" s="53" t="s">
        <v>120</v>
      </c>
      <c r="RZG72" s="53" t="s">
        <v>121</v>
      </c>
      <c r="RZH72" s="54">
        <v>8627</v>
      </c>
      <c r="RZI72" s="54"/>
      <c r="RZJ72" s="55">
        <v>1295.54</v>
      </c>
      <c r="RZK72" s="56">
        <v>7331.46</v>
      </c>
      <c r="RZL72" s="57"/>
      <c r="RZM72" s="52" t="s">
        <v>119</v>
      </c>
      <c r="RZN72" s="53" t="s">
        <v>120</v>
      </c>
      <c r="RZO72" s="53" t="s">
        <v>121</v>
      </c>
      <c r="RZP72" s="54">
        <v>8627</v>
      </c>
      <c r="RZQ72" s="54"/>
      <c r="RZR72" s="55">
        <v>1295.54</v>
      </c>
      <c r="RZS72" s="56">
        <v>7331.46</v>
      </c>
      <c r="RZT72" s="57"/>
      <c r="RZU72" s="52" t="s">
        <v>119</v>
      </c>
      <c r="RZV72" s="53" t="s">
        <v>120</v>
      </c>
      <c r="RZW72" s="53" t="s">
        <v>121</v>
      </c>
      <c r="RZX72" s="54">
        <v>8627</v>
      </c>
      <c r="RZY72" s="54"/>
      <c r="RZZ72" s="55">
        <v>1295.54</v>
      </c>
      <c r="SAA72" s="56">
        <v>7331.46</v>
      </c>
      <c r="SAB72" s="57"/>
      <c r="SAC72" s="52" t="s">
        <v>119</v>
      </c>
      <c r="SAD72" s="53" t="s">
        <v>120</v>
      </c>
      <c r="SAE72" s="53" t="s">
        <v>121</v>
      </c>
      <c r="SAF72" s="54">
        <v>8627</v>
      </c>
      <c r="SAG72" s="54"/>
      <c r="SAH72" s="55">
        <v>1295.54</v>
      </c>
      <c r="SAI72" s="56">
        <v>7331.46</v>
      </c>
      <c r="SAJ72" s="57"/>
      <c r="SAK72" s="52" t="s">
        <v>119</v>
      </c>
      <c r="SAL72" s="53" t="s">
        <v>120</v>
      </c>
      <c r="SAM72" s="53" t="s">
        <v>121</v>
      </c>
      <c r="SAN72" s="54">
        <v>8627</v>
      </c>
      <c r="SAO72" s="54"/>
      <c r="SAP72" s="55">
        <v>1295.54</v>
      </c>
      <c r="SAQ72" s="56">
        <v>7331.46</v>
      </c>
      <c r="SAR72" s="57"/>
      <c r="SAS72" s="52" t="s">
        <v>119</v>
      </c>
      <c r="SAT72" s="53" t="s">
        <v>120</v>
      </c>
      <c r="SAU72" s="53" t="s">
        <v>121</v>
      </c>
      <c r="SAV72" s="54">
        <v>8627</v>
      </c>
      <c r="SAW72" s="54"/>
      <c r="SAX72" s="55">
        <v>1295.54</v>
      </c>
      <c r="SAY72" s="56">
        <v>7331.46</v>
      </c>
      <c r="SAZ72" s="57"/>
      <c r="SBA72" s="52" t="s">
        <v>119</v>
      </c>
      <c r="SBB72" s="53" t="s">
        <v>120</v>
      </c>
      <c r="SBC72" s="53" t="s">
        <v>121</v>
      </c>
      <c r="SBD72" s="54">
        <v>8627</v>
      </c>
      <c r="SBE72" s="54"/>
      <c r="SBF72" s="55">
        <v>1295.54</v>
      </c>
      <c r="SBG72" s="56">
        <v>7331.46</v>
      </c>
      <c r="SBH72" s="57"/>
      <c r="SBI72" s="52" t="s">
        <v>119</v>
      </c>
      <c r="SBJ72" s="53" t="s">
        <v>120</v>
      </c>
      <c r="SBK72" s="53" t="s">
        <v>121</v>
      </c>
      <c r="SBL72" s="54">
        <v>8627</v>
      </c>
      <c r="SBM72" s="54"/>
      <c r="SBN72" s="55">
        <v>1295.54</v>
      </c>
      <c r="SBO72" s="56">
        <v>7331.46</v>
      </c>
      <c r="SBP72" s="57"/>
      <c r="SBQ72" s="52" t="s">
        <v>119</v>
      </c>
      <c r="SBR72" s="53" t="s">
        <v>120</v>
      </c>
      <c r="SBS72" s="53" t="s">
        <v>121</v>
      </c>
      <c r="SBT72" s="54">
        <v>8627</v>
      </c>
      <c r="SBU72" s="54"/>
      <c r="SBV72" s="55">
        <v>1295.54</v>
      </c>
      <c r="SBW72" s="56">
        <v>7331.46</v>
      </c>
      <c r="SBX72" s="57"/>
      <c r="SBY72" s="52" t="s">
        <v>119</v>
      </c>
      <c r="SBZ72" s="53" t="s">
        <v>120</v>
      </c>
      <c r="SCA72" s="53" t="s">
        <v>121</v>
      </c>
      <c r="SCB72" s="54">
        <v>8627</v>
      </c>
      <c r="SCC72" s="54"/>
      <c r="SCD72" s="55">
        <v>1295.54</v>
      </c>
      <c r="SCE72" s="56">
        <v>7331.46</v>
      </c>
      <c r="SCF72" s="57"/>
      <c r="SCG72" s="52" t="s">
        <v>119</v>
      </c>
      <c r="SCH72" s="53" t="s">
        <v>120</v>
      </c>
      <c r="SCI72" s="53" t="s">
        <v>121</v>
      </c>
      <c r="SCJ72" s="54">
        <v>8627</v>
      </c>
      <c r="SCK72" s="54"/>
      <c r="SCL72" s="55">
        <v>1295.54</v>
      </c>
      <c r="SCM72" s="56">
        <v>7331.46</v>
      </c>
      <c r="SCN72" s="57"/>
      <c r="SCO72" s="52" t="s">
        <v>119</v>
      </c>
      <c r="SCP72" s="53" t="s">
        <v>120</v>
      </c>
      <c r="SCQ72" s="53" t="s">
        <v>121</v>
      </c>
      <c r="SCR72" s="54">
        <v>8627</v>
      </c>
      <c r="SCS72" s="54"/>
      <c r="SCT72" s="55">
        <v>1295.54</v>
      </c>
      <c r="SCU72" s="56">
        <v>7331.46</v>
      </c>
      <c r="SCV72" s="57"/>
      <c r="SCW72" s="52" t="s">
        <v>119</v>
      </c>
      <c r="SCX72" s="53" t="s">
        <v>120</v>
      </c>
      <c r="SCY72" s="53" t="s">
        <v>121</v>
      </c>
      <c r="SCZ72" s="54">
        <v>8627</v>
      </c>
      <c r="SDA72" s="54"/>
      <c r="SDB72" s="55">
        <v>1295.54</v>
      </c>
      <c r="SDC72" s="56">
        <v>7331.46</v>
      </c>
      <c r="SDD72" s="57"/>
      <c r="SDE72" s="52" t="s">
        <v>119</v>
      </c>
      <c r="SDF72" s="53" t="s">
        <v>120</v>
      </c>
      <c r="SDG72" s="53" t="s">
        <v>121</v>
      </c>
      <c r="SDH72" s="54">
        <v>8627</v>
      </c>
      <c r="SDI72" s="54"/>
      <c r="SDJ72" s="55">
        <v>1295.54</v>
      </c>
      <c r="SDK72" s="56">
        <v>7331.46</v>
      </c>
      <c r="SDL72" s="57"/>
      <c r="SDM72" s="52" t="s">
        <v>119</v>
      </c>
      <c r="SDN72" s="53" t="s">
        <v>120</v>
      </c>
      <c r="SDO72" s="53" t="s">
        <v>121</v>
      </c>
      <c r="SDP72" s="54">
        <v>8627</v>
      </c>
      <c r="SDQ72" s="54"/>
      <c r="SDR72" s="55">
        <v>1295.54</v>
      </c>
      <c r="SDS72" s="56">
        <v>7331.46</v>
      </c>
      <c r="SDT72" s="57"/>
      <c r="SDU72" s="52" t="s">
        <v>119</v>
      </c>
      <c r="SDV72" s="53" t="s">
        <v>120</v>
      </c>
      <c r="SDW72" s="53" t="s">
        <v>121</v>
      </c>
      <c r="SDX72" s="54">
        <v>8627</v>
      </c>
      <c r="SDY72" s="54"/>
      <c r="SDZ72" s="55">
        <v>1295.54</v>
      </c>
      <c r="SEA72" s="56">
        <v>7331.46</v>
      </c>
      <c r="SEB72" s="57"/>
      <c r="SEC72" s="52" t="s">
        <v>119</v>
      </c>
      <c r="SED72" s="53" t="s">
        <v>120</v>
      </c>
      <c r="SEE72" s="53" t="s">
        <v>121</v>
      </c>
      <c r="SEF72" s="54">
        <v>8627</v>
      </c>
      <c r="SEG72" s="54"/>
      <c r="SEH72" s="55">
        <v>1295.54</v>
      </c>
      <c r="SEI72" s="56">
        <v>7331.46</v>
      </c>
      <c r="SEJ72" s="57"/>
      <c r="SEK72" s="52" t="s">
        <v>119</v>
      </c>
      <c r="SEL72" s="53" t="s">
        <v>120</v>
      </c>
      <c r="SEM72" s="53" t="s">
        <v>121</v>
      </c>
      <c r="SEN72" s="54">
        <v>8627</v>
      </c>
      <c r="SEO72" s="54"/>
      <c r="SEP72" s="55">
        <v>1295.54</v>
      </c>
      <c r="SEQ72" s="56">
        <v>7331.46</v>
      </c>
      <c r="SER72" s="57"/>
      <c r="SES72" s="52" t="s">
        <v>119</v>
      </c>
      <c r="SET72" s="53" t="s">
        <v>120</v>
      </c>
      <c r="SEU72" s="53" t="s">
        <v>121</v>
      </c>
      <c r="SEV72" s="54">
        <v>8627</v>
      </c>
      <c r="SEW72" s="54"/>
      <c r="SEX72" s="55">
        <v>1295.54</v>
      </c>
      <c r="SEY72" s="56">
        <v>7331.46</v>
      </c>
      <c r="SEZ72" s="57"/>
      <c r="SFA72" s="52" t="s">
        <v>119</v>
      </c>
      <c r="SFB72" s="53" t="s">
        <v>120</v>
      </c>
      <c r="SFC72" s="53" t="s">
        <v>121</v>
      </c>
      <c r="SFD72" s="54">
        <v>8627</v>
      </c>
      <c r="SFE72" s="54"/>
      <c r="SFF72" s="55">
        <v>1295.54</v>
      </c>
      <c r="SFG72" s="56">
        <v>7331.46</v>
      </c>
      <c r="SFH72" s="57"/>
      <c r="SFI72" s="52" t="s">
        <v>119</v>
      </c>
      <c r="SFJ72" s="53" t="s">
        <v>120</v>
      </c>
      <c r="SFK72" s="53" t="s">
        <v>121</v>
      </c>
      <c r="SFL72" s="54">
        <v>8627</v>
      </c>
      <c r="SFM72" s="54"/>
      <c r="SFN72" s="55">
        <v>1295.54</v>
      </c>
      <c r="SFO72" s="56">
        <v>7331.46</v>
      </c>
      <c r="SFP72" s="57"/>
      <c r="SFQ72" s="52" t="s">
        <v>119</v>
      </c>
      <c r="SFR72" s="53" t="s">
        <v>120</v>
      </c>
      <c r="SFS72" s="53" t="s">
        <v>121</v>
      </c>
      <c r="SFT72" s="54">
        <v>8627</v>
      </c>
      <c r="SFU72" s="54"/>
      <c r="SFV72" s="55">
        <v>1295.54</v>
      </c>
      <c r="SFW72" s="56">
        <v>7331.46</v>
      </c>
      <c r="SFX72" s="57"/>
      <c r="SFY72" s="52" t="s">
        <v>119</v>
      </c>
      <c r="SFZ72" s="53" t="s">
        <v>120</v>
      </c>
      <c r="SGA72" s="53" t="s">
        <v>121</v>
      </c>
      <c r="SGB72" s="54">
        <v>8627</v>
      </c>
      <c r="SGC72" s="54"/>
      <c r="SGD72" s="55">
        <v>1295.54</v>
      </c>
      <c r="SGE72" s="56">
        <v>7331.46</v>
      </c>
      <c r="SGF72" s="57"/>
      <c r="SGG72" s="52" t="s">
        <v>119</v>
      </c>
      <c r="SGH72" s="53" t="s">
        <v>120</v>
      </c>
      <c r="SGI72" s="53" t="s">
        <v>121</v>
      </c>
      <c r="SGJ72" s="54">
        <v>8627</v>
      </c>
      <c r="SGK72" s="54"/>
      <c r="SGL72" s="55">
        <v>1295.54</v>
      </c>
      <c r="SGM72" s="56">
        <v>7331.46</v>
      </c>
      <c r="SGN72" s="57"/>
      <c r="SGO72" s="52" t="s">
        <v>119</v>
      </c>
      <c r="SGP72" s="53" t="s">
        <v>120</v>
      </c>
      <c r="SGQ72" s="53" t="s">
        <v>121</v>
      </c>
      <c r="SGR72" s="54">
        <v>8627</v>
      </c>
      <c r="SGS72" s="54"/>
      <c r="SGT72" s="55">
        <v>1295.54</v>
      </c>
      <c r="SGU72" s="56">
        <v>7331.46</v>
      </c>
      <c r="SGV72" s="57"/>
      <c r="SGW72" s="52" t="s">
        <v>119</v>
      </c>
      <c r="SGX72" s="53" t="s">
        <v>120</v>
      </c>
      <c r="SGY72" s="53" t="s">
        <v>121</v>
      </c>
      <c r="SGZ72" s="54">
        <v>8627</v>
      </c>
      <c r="SHA72" s="54"/>
      <c r="SHB72" s="55">
        <v>1295.54</v>
      </c>
      <c r="SHC72" s="56">
        <v>7331.46</v>
      </c>
      <c r="SHD72" s="57"/>
      <c r="SHE72" s="52" t="s">
        <v>119</v>
      </c>
      <c r="SHF72" s="53" t="s">
        <v>120</v>
      </c>
      <c r="SHG72" s="53" t="s">
        <v>121</v>
      </c>
      <c r="SHH72" s="54">
        <v>8627</v>
      </c>
      <c r="SHI72" s="54"/>
      <c r="SHJ72" s="55">
        <v>1295.54</v>
      </c>
      <c r="SHK72" s="56">
        <v>7331.46</v>
      </c>
      <c r="SHL72" s="57"/>
      <c r="SHM72" s="52" t="s">
        <v>119</v>
      </c>
      <c r="SHN72" s="53" t="s">
        <v>120</v>
      </c>
      <c r="SHO72" s="53" t="s">
        <v>121</v>
      </c>
      <c r="SHP72" s="54">
        <v>8627</v>
      </c>
      <c r="SHQ72" s="54"/>
      <c r="SHR72" s="55">
        <v>1295.54</v>
      </c>
      <c r="SHS72" s="56">
        <v>7331.46</v>
      </c>
      <c r="SHT72" s="57"/>
      <c r="SHU72" s="52" t="s">
        <v>119</v>
      </c>
      <c r="SHV72" s="53" t="s">
        <v>120</v>
      </c>
      <c r="SHW72" s="53" t="s">
        <v>121</v>
      </c>
      <c r="SHX72" s="54">
        <v>8627</v>
      </c>
      <c r="SHY72" s="54"/>
      <c r="SHZ72" s="55">
        <v>1295.54</v>
      </c>
      <c r="SIA72" s="56">
        <v>7331.46</v>
      </c>
      <c r="SIB72" s="57"/>
      <c r="SIC72" s="52" t="s">
        <v>119</v>
      </c>
      <c r="SID72" s="53" t="s">
        <v>120</v>
      </c>
      <c r="SIE72" s="53" t="s">
        <v>121</v>
      </c>
      <c r="SIF72" s="54">
        <v>8627</v>
      </c>
      <c r="SIG72" s="54"/>
      <c r="SIH72" s="55">
        <v>1295.54</v>
      </c>
      <c r="SII72" s="56">
        <v>7331.46</v>
      </c>
      <c r="SIJ72" s="57"/>
      <c r="SIK72" s="52" t="s">
        <v>119</v>
      </c>
      <c r="SIL72" s="53" t="s">
        <v>120</v>
      </c>
      <c r="SIM72" s="53" t="s">
        <v>121</v>
      </c>
      <c r="SIN72" s="54">
        <v>8627</v>
      </c>
      <c r="SIO72" s="54"/>
      <c r="SIP72" s="55">
        <v>1295.54</v>
      </c>
      <c r="SIQ72" s="56">
        <v>7331.46</v>
      </c>
      <c r="SIR72" s="57"/>
      <c r="SIS72" s="52" t="s">
        <v>119</v>
      </c>
      <c r="SIT72" s="53" t="s">
        <v>120</v>
      </c>
      <c r="SIU72" s="53" t="s">
        <v>121</v>
      </c>
      <c r="SIV72" s="54">
        <v>8627</v>
      </c>
      <c r="SIW72" s="54"/>
      <c r="SIX72" s="55">
        <v>1295.54</v>
      </c>
      <c r="SIY72" s="56">
        <v>7331.46</v>
      </c>
      <c r="SIZ72" s="57"/>
      <c r="SJA72" s="52" t="s">
        <v>119</v>
      </c>
      <c r="SJB72" s="53" t="s">
        <v>120</v>
      </c>
      <c r="SJC72" s="53" t="s">
        <v>121</v>
      </c>
      <c r="SJD72" s="54">
        <v>8627</v>
      </c>
      <c r="SJE72" s="54"/>
      <c r="SJF72" s="55">
        <v>1295.54</v>
      </c>
      <c r="SJG72" s="56">
        <v>7331.46</v>
      </c>
      <c r="SJH72" s="57"/>
      <c r="SJI72" s="52" t="s">
        <v>119</v>
      </c>
      <c r="SJJ72" s="53" t="s">
        <v>120</v>
      </c>
      <c r="SJK72" s="53" t="s">
        <v>121</v>
      </c>
      <c r="SJL72" s="54">
        <v>8627</v>
      </c>
      <c r="SJM72" s="54"/>
      <c r="SJN72" s="55">
        <v>1295.54</v>
      </c>
      <c r="SJO72" s="56">
        <v>7331.46</v>
      </c>
      <c r="SJP72" s="57"/>
      <c r="SJQ72" s="52" t="s">
        <v>119</v>
      </c>
      <c r="SJR72" s="53" t="s">
        <v>120</v>
      </c>
      <c r="SJS72" s="53" t="s">
        <v>121</v>
      </c>
      <c r="SJT72" s="54">
        <v>8627</v>
      </c>
      <c r="SJU72" s="54"/>
      <c r="SJV72" s="55">
        <v>1295.54</v>
      </c>
      <c r="SJW72" s="56">
        <v>7331.46</v>
      </c>
      <c r="SJX72" s="57"/>
      <c r="SJY72" s="52" t="s">
        <v>119</v>
      </c>
      <c r="SJZ72" s="53" t="s">
        <v>120</v>
      </c>
      <c r="SKA72" s="53" t="s">
        <v>121</v>
      </c>
      <c r="SKB72" s="54">
        <v>8627</v>
      </c>
      <c r="SKC72" s="54"/>
      <c r="SKD72" s="55">
        <v>1295.54</v>
      </c>
      <c r="SKE72" s="56">
        <v>7331.46</v>
      </c>
      <c r="SKF72" s="57"/>
      <c r="SKG72" s="52" t="s">
        <v>119</v>
      </c>
      <c r="SKH72" s="53" t="s">
        <v>120</v>
      </c>
      <c r="SKI72" s="53" t="s">
        <v>121</v>
      </c>
      <c r="SKJ72" s="54">
        <v>8627</v>
      </c>
      <c r="SKK72" s="54"/>
      <c r="SKL72" s="55">
        <v>1295.54</v>
      </c>
      <c r="SKM72" s="56">
        <v>7331.46</v>
      </c>
      <c r="SKN72" s="57"/>
      <c r="SKO72" s="52" t="s">
        <v>119</v>
      </c>
      <c r="SKP72" s="53" t="s">
        <v>120</v>
      </c>
      <c r="SKQ72" s="53" t="s">
        <v>121</v>
      </c>
      <c r="SKR72" s="54">
        <v>8627</v>
      </c>
      <c r="SKS72" s="54"/>
      <c r="SKT72" s="55">
        <v>1295.54</v>
      </c>
      <c r="SKU72" s="56">
        <v>7331.46</v>
      </c>
      <c r="SKV72" s="57"/>
      <c r="SKW72" s="52" t="s">
        <v>119</v>
      </c>
      <c r="SKX72" s="53" t="s">
        <v>120</v>
      </c>
      <c r="SKY72" s="53" t="s">
        <v>121</v>
      </c>
      <c r="SKZ72" s="54">
        <v>8627</v>
      </c>
      <c r="SLA72" s="54"/>
      <c r="SLB72" s="55">
        <v>1295.54</v>
      </c>
      <c r="SLC72" s="56">
        <v>7331.46</v>
      </c>
      <c r="SLD72" s="57"/>
      <c r="SLE72" s="52" t="s">
        <v>119</v>
      </c>
      <c r="SLF72" s="53" t="s">
        <v>120</v>
      </c>
      <c r="SLG72" s="53" t="s">
        <v>121</v>
      </c>
      <c r="SLH72" s="54">
        <v>8627</v>
      </c>
      <c r="SLI72" s="54"/>
      <c r="SLJ72" s="55">
        <v>1295.54</v>
      </c>
      <c r="SLK72" s="56">
        <v>7331.46</v>
      </c>
      <c r="SLL72" s="57"/>
      <c r="SLM72" s="52" t="s">
        <v>119</v>
      </c>
      <c r="SLN72" s="53" t="s">
        <v>120</v>
      </c>
      <c r="SLO72" s="53" t="s">
        <v>121</v>
      </c>
      <c r="SLP72" s="54">
        <v>8627</v>
      </c>
      <c r="SLQ72" s="54"/>
      <c r="SLR72" s="55">
        <v>1295.54</v>
      </c>
      <c r="SLS72" s="56">
        <v>7331.46</v>
      </c>
      <c r="SLT72" s="57"/>
      <c r="SLU72" s="52" t="s">
        <v>119</v>
      </c>
      <c r="SLV72" s="53" t="s">
        <v>120</v>
      </c>
      <c r="SLW72" s="53" t="s">
        <v>121</v>
      </c>
      <c r="SLX72" s="54">
        <v>8627</v>
      </c>
      <c r="SLY72" s="54"/>
      <c r="SLZ72" s="55">
        <v>1295.54</v>
      </c>
      <c r="SMA72" s="56">
        <v>7331.46</v>
      </c>
      <c r="SMB72" s="57"/>
      <c r="SMC72" s="52" t="s">
        <v>119</v>
      </c>
      <c r="SMD72" s="53" t="s">
        <v>120</v>
      </c>
      <c r="SME72" s="53" t="s">
        <v>121</v>
      </c>
      <c r="SMF72" s="54">
        <v>8627</v>
      </c>
      <c r="SMG72" s="54"/>
      <c r="SMH72" s="55">
        <v>1295.54</v>
      </c>
      <c r="SMI72" s="56">
        <v>7331.46</v>
      </c>
      <c r="SMJ72" s="57"/>
      <c r="SMK72" s="52" t="s">
        <v>119</v>
      </c>
      <c r="SML72" s="53" t="s">
        <v>120</v>
      </c>
      <c r="SMM72" s="53" t="s">
        <v>121</v>
      </c>
      <c r="SMN72" s="54">
        <v>8627</v>
      </c>
      <c r="SMO72" s="54"/>
      <c r="SMP72" s="55">
        <v>1295.54</v>
      </c>
      <c r="SMQ72" s="56">
        <v>7331.46</v>
      </c>
      <c r="SMR72" s="57"/>
      <c r="SMS72" s="52" t="s">
        <v>119</v>
      </c>
      <c r="SMT72" s="53" t="s">
        <v>120</v>
      </c>
      <c r="SMU72" s="53" t="s">
        <v>121</v>
      </c>
      <c r="SMV72" s="54">
        <v>8627</v>
      </c>
      <c r="SMW72" s="54"/>
      <c r="SMX72" s="55">
        <v>1295.54</v>
      </c>
      <c r="SMY72" s="56">
        <v>7331.46</v>
      </c>
      <c r="SMZ72" s="57"/>
      <c r="SNA72" s="52" t="s">
        <v>119</v>
      </c>
      <c r="SNB72" s="53" t="s">
        <v>120</v>
      </c>
      <c r="SNC72" s="53" t="s">
        <v>121</v>
      </c>
      <c r="SND72" s="54">
        <v>8627</v>
      </c>
      <c r="SNE72" s="54"/>
      <c r="SNF72" s="55">
        <v>1295.54</v>
      </c>
      <c r="SNG72" s="56">
        <v>7331.46</v>
      </c>
      <c r="SNH72" s="57"/>
      <c r="SNI72" s="52" t="s">
        <v>119</v>
      </c>
      <c r="SNJ72" s="53" t="s">
        <v>120</v>
      </c>
      <c r="SNK72" s="53" t="s">
        <v>121</v>
      </c>
      <c r="SNL72" s="54">
        <v>8627</v>
      </c>
      <c r="SNM72" s="54"/>
      <c r="SNN72" s="55">
        <v>1295.54</v>
      </c>
      <c r="SNO72" s="56">
        <v>7331.46</v>
      </c>
      <c r="SNP72" s="57"/>
      <c r="SNQ72" s="52" t="s">
        <v>119</v>
      </c>
      <c r="SNR72" s="53" t="s">
        <v>120</v>
      </c>
      <c r="SNS72" s="53" t="s">
        <v>121</v>
      </c>
      <c r="SNT72" s="54">
        <v>8627</v>
      </c>
      <c r="SNU72" s="54"/>
      <c r="SNV72" s="55">
        <v>1295.54</v>
      </c>
      <c r="SNW72" s="56">
        <v>7331.46</v>
      </c>
      <c r="SNX72" s="57"/>
      <c r="SNY72" s="52" t="s">
        <v>119</v>
      </c>
      <c r="SNZ72" s="53" t="s">
        <v>120</v>
      </c>
      <c r="SOA72" s="53" t="s">
        <v>121</v>
      </c>
      <c r="SOB72" s="54">
        <v>8627</v>
      </c>
      <c r="SOC72" s="54"/>
      <c r="SOD72" s="55">
        <v>1295.54</v>
      </c>
      <c r="SOE72" s="56">
        <v>7331.46</v>
      </c>
      <c r="SOF72" s="57"/>
      <c r="SOG72" s="52" t="s">
        <v>119</v>
      </c>
      <c r="SOH72" s="53" t="s">
        <v>120</v>
      </c>
      <c r="SOI72" s="53" t="s">
        <v>121</v>
      </c>
      <c r="SOJ72" s="54">
        <v>8627</v>
      </c>
      <c r="SOK72" s="54"/>
      <c r="SOL72" s="55">
        <v>1295.54</v>
      </c>
      <c r="SOM72" s="56">
        <v>7331.46</v>
      </c>
      <c r="SON72" s="57"/>
      <c r="SOO72" s="52" t="s">
        <v>119</v>
      </c>
      <c r="SOP72" s="53" t="s">
        <v>120</v>
      </c>
      <c r="SOQ72" s="53" t="s">
        <v>121</v>
      </c>
      <c r="SOR72" s="54">
        <v>8627</v>
      </c>
      <c r="SOS72" s="54"/>
      <c r="SOT72" s="55">
        <v>1295.54</v>
      </c>
      <c r="SOU72" s="56">
        <v>7331.46</v>
      </c>
      <c r="SOV72" s="57"/>
      <c r="SOW72" s="52" t="s">
        <v>119</v>
      </c>
      <c r="SOX72" s="53" t="s">
        <v>120</v>
      </c>
      <c r="SOY72" s="53" t="s">
        <v>121</v>
      </c>
      <c r="SOZ72" s="54">
        <v>8627</v>
      </c>
      <c r="SPA72" s="54"/>
      <c r="SPB72" s="55">
        <v>1295.54</v>
      </c>
      <c r="SPC72" s="56">
        <v>7331.46</v>
      </c>
      <c r="SPD72" s="57"/>
      <c r="SPE72" s="52" t="s">
        <v>119</v>
      </c>
      <c r="SPF72" s="53" t="s">
        <v>120</v>
      </c>
      <c r="SPG72" s="53" t="s">
        <v>121</v>
      </c>
      <c r="SPH72" s="54">
        <v>8627</v>
      </c>
      <c r="SPI72" s="54"/>
      <c r="SPJ72" s="55">
        <v>1295.54</v>
      </c>
      <c r="SPK72" s="56">
        <v>7331.46</v>
      </c>
      <c r="SPL72" s="57"/>
      <c r="SPM72" s="52" t="s">
        <v>119</v>
      </c>
      <c r="SPN72" s="53" t="s">
        <v>120</v>
      </c>
      <c r="SPO72" s="53" t="s">
        <v>121</v>
      </c>
      <c r="SPP72" s="54">
        <v>8627</v>
      </c>
      <c r="SPQ72" s="54"/>
      <c r="SPR72" s="55">
        <v>1295.54</v>
      </c>
      <c r="SPS72" s="56">
        <v>7331.46</v>
      </c>
      <c r="SPT72" s="57"/>
      <c r="SPU72" s="52" t="s">
        <v>119</v>
      </c>
      <c r="SPV72" s="53" t="s">
        <v>120</v>
      </c>
      <c r="SPW72" s="53" t="s">
        <v>121</v>
      </c>
      <c r="SPX72" s="54">
        <v>8627</v>
      </c>
      <c r="SPY72" s="54"/>
      <c r="SPZ72" s="55">
        <v>1295.54</v>
      </c>
      <c r="SQA72" s="56">
        <v>7331.46</v>
      </c>
      <c r="SQB72" s="57"/>
      <c r="SQC72" s="52" t="s">
        <v>119</v>
      </c>
      <c r="SQD72" s="53" t="s">
        <v>120</v>
      </c>
      <c r="SQE72" s="53" t="s">
        <v>121</v>
      </c>
      <c r="SQF72" s="54">
        <v>8627</v>
      </c>
      <c r="SQG72" s="54"/>
      <c r="SQH72" s="55">
        <v>1295.54</v>
      </c>
      <c r="SQI72" s="56">
        <v>7331.46</v>
      </c>
      <c r="SQJ72" s="57"/>
      <c r="SQK72" s="52" t="s">
        <v>119</v>
      </c>
      <c r="SQL72" s="53" t="s">
        <v>120</v>
      </c>
      <c r="SQM72" s="53" t="s">
        <v>121</v>
      </c>
      <c r="SQN72" s="54">
        <v>8627</v>
      </c>
      <c r="SQO72" s="54"/>
      <c r="SQP72" s="55">
        <v>1295.54</v>
      </c>
      <c r="SQQ72" s="56">
        <v>7331.46</v>
      </c>
      <c r="SQR72" s="57"/>
      <c r="SQS72" s="52" t="s">
        <v>119</v>
      </c>
      <c r="SQT72" s="53" t="s">
        <v>120</v>
      </c>
      <c r="SQU72" s="53" t="s">
        <v>121</v>
      </c>
      <c r="SQV72" s="54">
        <v>8627</v>
      </c>
      <c r="SQW72" s="54"/>
      <c r="SQX72" s="55">
        <v>1295.54</v>
      </c>
      <c r="SQY72" s="56">
        <v>7331.46</v>
      </c>
      <c r="SQZ72" s="57"/>
      <c r="SRA72" s="52" t="s">
        <v>119</v>
      </c>
      <c r="SRB72" s="53" t="s">
        <v>120</v>
      </c>
      <c r="SRC72" s="53" t="s">
        <v>121</v>
      </c>
      <c r="SRD72" s="54">
        <v>8627</v>
      </c>
      <c r="SRE72" s="54"/>
      <c r="SRF72" s="55">
        <v>1295.54</v>
      </c>
      <c r="SRG72" s="56">
        <v>7331.46</v>
      </c>
      <c r="SRH72" s="57"/>
      <c r="SRI72" s="52" t="s">
        <v>119</v>
      </c>
      <c r="SRJ72" s="53" t="s">
        <v>120</v>
      </c>
      <c r="SRK72" s="53" t="s">
        <v>121</v>
      </c>
      <c r="SRL72" s="54">
        <v>8627</v>
      </c>
      <c r="SRM72" s="54"/>
      <c r="SRN72" s="55">
        <v>1295.54</v>
      </c>
      <c r="SRO72" s="56">
        <v>7331.46</v>
      </c>
      <c r="SRP72" s="57"/>
      <c r="SRQ72" s="52" t="s">
        <v>119</v>
      </c>
      <c r="SRR72" s="53" t="s">
        <v>120</v>
      </c>
      <c r="SRS72" s="53" t="s">
        <v>121</v>
      </c>
      <c r="SRT72" s="54">
        <v>8627</v>
      </c>
      <c r="SRU72" s="54"/>
      <c r="SRV72" s="55">
        <v>1295.54</v>
      </c>
      <c r="SRW72" s="56">
        <v>7331.46</v>
      </c>
      <c r="SRX72" s="57"/>
      <c r="SRY72" s="52" t="s">
        <v>119</v>
      </c>
      <c r="SRZ72" s="53" t="s">
        <v>120</v>
      </c>
      <c r="SSA72" s="53" t="s">
        <v>121</v>
      </c>
      <c r="SSB72" s="54">
        <v>8627</v>
      </c>
      <c r="SSC72" s="54"/>
      <c r="SSD72" s="55">
        <v>1295.54</v>
      </c>
      <c r="SSE72" s="56">
        <v>7331.46</v>
      </c>
      <c r="SSF72" s="57"/>
      <c r="SSG72" s="52" t="s">
        <v>119</v>
      </c>
      <c r="SSH72" s="53" t="s">
        <v>120</v>
      </c>
      <c r="SSI72" s="53" t="s">
        <v>121</v>
      </c>
      <c r="SSJ72" s="54">
        <v>8627</v>
      </c>
      <c r="SSK72" s="54"/>
      <c r="SSL72" s="55">
        <v>1295.54</v>
      </c>
      <c r="SSM72" s="56">
        <v>7331.46</v>
      </c>
      <c r="SSN72" s="57"/>
      <c r="SSO72" s="52" t="s">
        <v>119</v>
      </c>
      <c r="SSP72" s="53" t="s">
        <v>120</v>
      </c>
      <c r="SSQ72" s="53" t="s">
        <v>121</v>
      </c>
      <c r="SSR72" s="54">
        <v>8627</v>
      </c>
      <c r="SSS72" s="54"/>
      <c r="SST72" s="55">
        <v>1295.54</v>
      </c>
      <c r="SSU72" s="56">
        <v>7331.46</v>
      </c>
      <c r="SSV72" s="57"/>
      <c r="SSW72" s="52" t="s">
        <v>119</v>
      </c>
      <c r="SSX72" s="53" t="s">
        <v>120</v>
      </c>
      <c r="SSY72" s="53" t="s">
        <v>121</v>
      </c>
      <c r="SSZ72" s="54">
        <v>8627</v>
      </c>
      <c r="STA72" s="54"/>
      <c r="STB72" s="55">
        <v>1295.54</v>
      </c>
      <c r="STC72" s="56">
        <v>7331.46</v>
      </c>
      <c r="STD72" s="57"/>
      <c r="STE72" s="52" t="s">
        <v>119</v>
      </c>
      <c r="STF72" s="53" t="s">
        <v>120</v>
      </c>
      <c r="STG72" s="53" t="s">
        <v>121</v>
      </c>
      <c r="STH72" s="54">
        <v>8627</v>
      </c>
      <c r="STI72" s="54"/>
      <c r="STJ72" s="55">
        <v>1295.54</v>
      </c>
      <c r="STK72" s="56">
        <v>7331.46</v>
      </c>
      <c r="STL72" s="57"/>
      <c r="STM72" s="52" t="s">
        <v>119</v>
      </c>
      <c r="STN72" s="53" t="s">
        <v>120</v>
      </c>
      <c r="STO72" s="53" t="s">
        <v>121</v>
      </c>
      <c r="STP72" s="54">
        <v>8627</v>
      </c>
      <c r="STQ72" s="54"/>
      <c r="STR72" s="55">
        <v>1295.54</v>
      </c>
      <c r="STS72" s="56">
        <v>7331.46</v>
      </c>
      <c r="STT72" s="57"/>
      <c r="STU72" s="52" t="s">
        <v>119</v>
      </c>
      <c r="STV72" s="53" t="s">
        <v>120</v>
      </c>
      <c r="STW72" s="53" t="s">
        <v>121</v>
      </c>
      <c r="STX72" s="54">
        <v>8627</v>
      </c>
      <c r="STY72" s="54"/>
      <c r="STZ72" s="55">
        <v>1295.54</v>
      </c>
      <c r="SUA72" s="56">
        <v>7331.46</v>
      </c>
      <c r="SUB72" s="57"/>
      <c r="SUC72" s="52" t="s">
        <v>119</v>
      </c>
      <c r="SUD72" s="53" t="s">
        <v>120</v>
      </c>
      <c r="SUE72" s="53" t="s">
        <v>121</v>
      </c>
      <c r="SUF72" s="54">
        <v>8627</v>
      </c>
      <c r="SUG72" s="54"/>
      <c r="SUH72" s="55">
        <v>1295.54</v>
      </c>
      <c r="SUI72" s="56">
        <v>7331.46</v>
      </c>
      <c r="SUJ72" s="57"/>
      <c r="SUK72" s="52" t="s">
        <v>119</v>
      </c>
      <c r="SUL72" s="53" t="s">
        <v>120</v>
      </c>
      <c r="SUM72" s="53" t="s">
        <v>121</v>
      </c>
      <c r="SUN72" s="54">
        <v>8627</v>
      </c>
      <c r="SUO72" s="54"/>
      <c r="SUP72" s="55">
        <v>1295.54</v>
      </c>
      <c r="SUQ72" s="56">
        <v>7331.46</v>
      </c>
      <c r="SUR72" s="57"/>
      <c r="SUS72" s="52" t="s">
        <v>119</v>
      </c>
      <c r="SUT72" s="53" t="s">
        <v>120</v>
      </c>
      <c r="SUU72" s="53" t="s">
        <v>121</v>
      </c>
      <c r="SUV72" s="54">
        <v>8627</v>
      </c>
      <c r="SUW72" s="54"/>
      <c r="SUX72" s="55">
        <v>1295.54</v>
      </c>
      <c r="SUY72" s="56">
        <v>7331.46</v>
      </c>
      <c r="SUZ72" s="57"/>
      <c r="SVA72" s="52" t="s">
        <v>119</v>
      </c>
      <c r="SVB72" s="53" t="s">
        <v>120</v>
      </c>
      <c r="SVC72" s="53" t="s">
        <v>121</v>
      </c>
      <c r="SVD72" s="54">
        <v>8627</v>
      </c>
      <c r="SVE72" s="54"/>
      <c r="SVF72" s="55">
        <v>1295.54</v>
      </c>
      <c r="SVG72" s="56">
        <v>7331.46</v>
      </c>
      <c r="SVH72" s="57"/>
      <c r="SVI72" s="52" t="s">
        <v>119</v>
      </c>
      <c r="SVJ72" s="53" t="s">
        <v>120</v>
      </c>
      <c r="SVK72" s="53" t="s">
        <v>121</v>
      </c>
      <c r="SVL72" s="54">
        <v>8627</v>
      </c>
      <c r="SVM72" s="54"/>
      <c r="SVN72" s="55">
        <v>1295.54</v>
      </c>
      <c r="SVO72" s="56">
        <v>7331.46</v>
      </c>
      <c r="SVP72" s="57"/>
      <c r="SVQ72" s="52" t="s">
        <v>119</v>
      </c>
      <c r="SVR72" s="53" t="s">
        <v>120</v>
      </c>
      <c r="SVS72" s="53" t="s">
        <v>121</v>
      </c>
      <c r="SVT72" s="54">
        <v>8627</v>
      </c>
      <c r="SVU72" s="54"/>
      <c r="SVV72" s="55">
        <v>1295.54</v>
      </c>
      <c r="SVW72" s="56">
        <v>7331.46</v>
      </c>
      <c r="SVX72" s="57"/>
      <c r="SVY72" s="52" t="s">
        <v>119</v>
      </c>
      <c r="SVZ72" s="53" t="s">
        <v>120</v>
      </c>
      <c r="SWA72" s="53" t="s">
        <v>121</v>
      </c>
      <c r="SWB72" s="54">
        <v>8627</v>
      </c>
      <c r="SWC72" s="54"/>
      <c r="SWD72" s="55">
        <v>1295.54</v>
      </c>
      <c r="SWE72" s="56">
        <v>7331.46</v>
      </c>
      <c r="SWF72" s="57"/>
      <c r="SWG72" s="52" t="s">
        <v>119</v>
      </c>
      <c r="SWH72" s="53" t="s">
        <v>120</v>
      </c>
      <c r="SWI72" s="53" t="s">
        <v>121</v>
      </c>
      <c r="SWJ72" s="54">
        <v>8627</v>
      </c>
      <c r="SWK72" s="54"/>
      <c r="SWL72" s="55">
        <v>1295.54</v>
      </c>
      <c r="SWM72" s="56">
        <v>7331.46</v>
      </c>
      <c r="SWN72" s="57"/>
      <c r="SWO72" s="52" t="s">
        <v>119</v>
      </c>
      <c r="SWP72" s="53" t="s">
        <v>120</v>
      </c>
      <c r="SWQ72" s="53" t="s">
        <v>121</v>
      </c>
      <c r="SWR72" s="54">
        <v>8627</v>
      </c>
      <c r="SWS72" s="54"/>
      <c r="SWT72" s="55">
        <v>1295.54</v>
      </c>
      <c r="SWU72" s="56">
        <v>7331.46</v>
      </c>
      <c r="SWV72" s="57"/>
      <c r="SWW72" s="52" t="s">
        <v>119</v>
      </c>
      <c r="SWX72" s="53" t="s">
        <v>120</v>
      </c>
      <c r="SWY72" s="53" t="s">
        <v>121</v>
      </c>
      <c r="SWZ72" s="54">
        <v>8627</v>
      </c>
      <c r="SXA72" s="54"/>
      <c r="SXB72" s="55">
        <v>1295.54</v>
      </c>
      <c r="SXC72" s="56">
        <v>7331.46</v>
      </c>
      <c r="SXD72" s="57"/>
      <c r="SXE72" s="52" t="s">
        <v>119</v>
      </c>
      <c r="SXF72" s="53" t="s">
        <v>120</v>
      </c>
      <c r="SXG72" s="53" t="s">
        <v>121</v>
      </c>
      <c r="SXH72" s="54">
        <v>8627</v>
      </c>
      <c r="SXI72" s="54"/>
      <c r="SXJ72" s="55">
        <v>1295.54</v>
      </c>
      <c r="SXK72" s="56">
        <v>7331.46</v>
      </c>
      <c r="SXL72" s="57"/>
      <c r="SXM72" s="52" t="s">
        <v>119</v>
      </c>
      <c r="SXN72" s="53" t="s">
        <v>120</v>
      </c>
      <c r="SXO72" s="53" t="s">
        <v>121</v>
      </c>
      <c r="SXP72" s="54">
        <v>8627</v>
      </c>
      <c r="SXQ72" s="54"/>
      <c r="SXR72" s="55">
        <v>1295.54</v>
      </c>
      <c r="SXS72" s="56">
        <v>7331.46</v>
      </c>
      <c r="SXT72" s="57"/>
      <c r="SXU72" s="52" t="s">
        <v>119</v>
      </c>
      <c r="SXV72" s="53" t="s">
        <v>120</v>
      </c>
      <c r="SXW72" s="53" t="s">
        <v>121</v>
      </c>
      <c r="SXX72" s="54">
        <v>8627</v>
      </c>
      <c r="SXY72" s="54"/>
      <c r="SXZ72" s="55">
        <v>1295.54</v>
      </c>
      <c r="SYA72" s="56">
        <v>7331.46</v>
      </c>
      <c r="SYB72" s="57"/>
      <c r="SYC72" s="52" t="s">
        <v>119</v>
      </c>
      <c r="SYD72" s="53" t="s">
        <v>120</v>
      </c>
      <c r="SYE72" s="53" t="s">
        <v>121</v>
      </c>
      <c r="SYF72" s="54">
        <v>8627</v>
      </c>
      <c r="SYG72" s="54"/>
      <c r="SYH72" s="55">
        <v>1295.54</v>
      </c>
      <c r="SYI72" s="56">
        <v>7331.46</v>
      </c>
      <c r="SYJ72" s="57"/>
      <c r="SYK72" s="52" t="s">
        <v>119</v>
      </c>
      <c r="SYL72" s="53" t="s">
        <v>120</v>
      </c>
      <c r="SYM72" s="53" t="s">
        <v>121</v>
      </c>
      <c r="SYN72" s="54">
        <v>8627</v>
      </c>
      <c r="SYO72" s="54"/>
      <c r="SYP72" s="55">
        <v>1295.54</v>
      </c>
      <c r="SYQ72" s="56">
        <v>7331.46</v>
      </c>
      <c r="SYR72" s="57"/>
      <c r="SYS72" s="52" t="s">
        <v>119</v>
      </c>
      <c r="SYT72" s="53" t="s">
        <v>120</v>
      </c>
      <c r="SYU72" s="53" t="s">
        <v>121</v>
      </c>
      <c r="SYV72" s="54">
        <v>8627</v>
      </c>
      <c r="SYW72" s="54"/>
      <c r="SYX72" s="55">
        <v>1295.54</v>
      </c>
      <c r="SYY72" s="56">
        <v>7331.46</v>
      </c>
      <c r="SYZ72" s="57"/>
      <c r="SZA72" s="52" t="s">
        <v>119</v>
      </c>
      <c r="SZB72" s="53" t="s">
        <v>120</v>
      </c>
      <c r="SZC72" s="53" t="s">
        <v>121</v>
      </c>
      <c r="SZD72" s="54">
        <v>8627</v>
      </c>
      <c r="SZE72" s="54"/>
      <c r="SZF72" s="55">
        <v>1295.54</v>
      </c>
      <c r="SZG72" s="56">
        <v>7331.46</v>
      </c>
      <c r="SZH72" s="57"/>
      <c r="SZI72" s="52" t="s">
        <v>119</v>
      </c>
      <c r="SZJ72" s="53" t="s">
        <v>120</v>
      </c>
      <c r="SZK72" s="53" t="s">
        <v>121</v>
      </c>
      <c r="SZL72" s="54">
        <v>8627</v>
      </c>
      <c r="SZM72" s="54"/>
      <c r="SZN72" s="55">
        <v>1295.54</v>
      </c>
      <c r="SZO72" s="56">
        <v>7331.46</v>
      </c>
      <c r="SZP72" s="57"/>
      <c r="SZQ72" s="52" t="s">
        <v>119</v>
      </c>
      <c r="SZR72" s="53" t="s">
        <v>120</v>
      </c>
      <c r="SZS72" s="53" t="s">
        <v>121</v>
      </c>
      <c r="SZT72" s="54">
        <v>8627</v>
      </c>
      <c r="SZU72" s="54"/>
      <c r="SZV72" s="55">
        <v>1295.54</v>
      </c>
      <c r="SZW72" s="56">
        <v>7331.46</v>
      </c>
      <c r="SZX72" s="57"/>
      <c r="SZY72" s="52" t="s">
        <v>119</v>
      </c>
      <c r="SZZ72" s="53" t="s">
        <v>120</v>
      </c>
      <c r="TAA72" s="53" t="s">
        <v>121</v>
      </c>
      <c r="TAB72" s="54">
        <v>8627</v>
      </c>
      <c r="TAC72" s="54"/>
      <c r="TAD72" s="55">
        <v>1295.54</v>
      </c>
      <c r="TAE72" s="56">
        <v>7331.46</v>
      </c>
      <c r="TAF72" s="57"/>
      <c r="TAG72" s="52" t="s">
        <v>119</v>
      </c>
      <c r="TAH72" s="53" t="s">
        <v>120</v>
      </c>
      <c r="TAI72" s="53" t="s">
        <v>121</v>
      </c>
      <c r="TAJ72" s="54">
        <v>8627</v>
      </c>
      <c r="TAK72" s="54"/>
      <c r="TAL72" s="55">
        <v>1295.54</v>
      </c>
      <c r="TAM72" s="56">
        <v>7331.46</v>
      </c>
      <c r="TAN72" s="57"/>
      <c r="TAO72" s="52" t="s">
        <v>119</v>
      </c>
      <c r="TAP72" s="53" t="s">
        <v>120</v>
      </c>
      <c r="TAQ72" s="53" t="s">
        <v>121</v>
      </c>
      <c r="TAR72" s="54">
        <v>8627</v>
      </c>
      <c r="TAS72" s="54"/>
      <c r="TAT72" s="55">
        <v>1295.54</v>
      </c>
      <c r="TAU72" s="56">
        <v>7331.46</v>
      </c>
      <c r="TAV72" s="57"/>
      <c r="TAW72" s="52" t="s">
        <v>119</v>
      </c>
      <c r="TAX72" s="53" t="s">
        <v>120</v>
      </c>
      <c r="TAY72" s="53" t="s">
        <v>121</v>
      </c>
      <c r="TAZ72" s="54">
        <v>8627</v>
      </c>
      <c r="TBA72" s="54"/>
      <c r="TBB72" s="55">
        <v>1295.54</v>
      </c>
      <c r="TBC72" s="56">
        <v>7331.46</v>
      </c>
      <c r="TBD72" s="57"/>
      <c r="TBE72" s="52" t="s">
        <v>119</v>
      </c>
      <c r="TBF72" s="53" t="s">
        <v>120</v>
      </c>
      <c r="TBG72" s="53" t="s">
        <v>121</v>
      </c>
      <c r="TBH72" s="54">
        <v>8627</v>
      </c>
      <c r="TBI72" s="54"/>
      <c r="TBJ72" s="55">
        <v>1295.54</v>
      </c>
      <c r="TBK72" s="56">
        <v>7331.46</v>
      </c>
      <c r="TBL72" s="57"/>
      <c r="TBM72" s="52" t="s">
        <v>119</v>
      </c>
      <c r="TBN72" s="53" t="s">
        <v>120</v>
      </c>
      <c r="TBO72" s="53" t="s">
        <v>121</v>
      </c>
      <c r="TBP72" s="54">
        <v>8627</v>
      </c>
      <c r="TBQ72" s="54"/>
      <c r="TBR72" s="55">
        <v>1295.54</v>
      </c>
      <c r="TBS72" s="56">
        <v>7331.46</v>
      </c>
      <c r="TBT72" s="57"/>
      <c r="TBU72" s="52" t="s">
        <v>119</v>
      </c>
      <c r="TBV72" s="53" t="s">
        <v>120</v>
      </c>
      <c r="TBW72" s="53" t="s">
        <v>121</v>
      </c>
      <c r="TBX72" s="54">
        <v>8627</v>
      </c>
      <c r="TBY72" s="54"/>
      <c r="TBZ72" s="55">
        <v>1295.54</v>
      </c>
      <c r="TCA72" s="56">
        <v>7331.46</v>
      </c>
      <c r="TCB72" s="57"/>
      <c r="TCC72" s="52" t="s">
        <v>119</v>
      </c>
      <c r="TCD72" s="53" t="s">
        <v>120</v>
      </c>
      <c r="TCE72" s="53" t="s">
        <v>121</v>
      </c>
      <c r="TCF72" s="54">
        <v>8627</v>
      </c>
      <c r="TCG72" s="54"/>
      <c r="TCH72" s="55">
        <v>1295.54</v>
      </c>
      <c r="TCI72" s="56">
        <v>7331.46</v>
      </c>
      <c r="TCJ72" s="57"/>
      <c r="TCK72" s="52" t="s">
        <v>119</v>
      </c>
      <c r="TCL72" s="53" t="s">
        <v>120</v>
      </c>
      <c r="TCM72" s="53" t="s">
        <v>121</v>
      </c>
      <c r="TCN72" s="54">
        <v>8627</v>
      </c>
      <c r="TCO72" s="54"/>
      <c r="TCP72" s="55">
        <v>1295.54</v>
      </c>
      <c r="TCQ72" s="56">
        <v>7331.46</v>
      </c>
      <c r="TCR72" s="57"/>
      <c r="TCS72" s="52" t="s">
        <v>119</v>
      </c>
      <c r="TCT72" s="53" t="s">
        <v>120</v>
      </c>
      <c r="TCU72" s="53" t="s">
        <v>121</v>
      </c>
      <c r="TCV72" s="54">
        <v>8627</v>
      </c>
      <c r="TCW72" s="54"/>
      <c r="TCX72" s="55">
        <v>1295.54</v>
      </c>
      <c r="TCY72" s="56">
        <v>7331.46</v>
      </c>
      <c r="TCZ72" s="57"/>
      <c r="TDA72" s="52" t="s">
        <v>119</v>
      </c>
      <c r="TDB72" s="53" t="s">
        <v>120</v>
      </c>
      <c r="TDC72" s="53" t="s">
        <v>121</v>
      </c>
      <c r="TDD72" s="54">
        <v>8627</v>
      </c>
      <c r="TDE72" s="54"/>
      <c r="TDF72" s="55">
        <v>1295.54</v>
      </c>
      <c r="TDG72" s="56">
        <v>7331.46</v>
      </c>
      <c r="TDH72" s="57"/>
      <c r="TDI72" s="52" t="s">
        <v>119</v>
      </c>
      <c r="TDJ72" s="53" t="s">
        <v>120</v>
      </c>
      <c r="TDK72" s="53" t="s">
        <v>121</v>
      </c>
      <c r="TDL72" s="54">
        <v>8627</v>
      </c>
      <c r="TDM72" s="54"/>
      <c r="TDN72" s="55">
        <v>1295.54</v>
      </c>
      <c r="TDO72" s="56">
        <v>7331.46</v>
      </c>
      <c r="TDP72" s="57"/>
      <c r="TDQ72" s="52" t="s">
        <v>119</v>
      </c>
      <c r="TDR72" s="53" t="s">
        <v>120</v>
      </c>
      <c r="TDS72" s="53" t="s">
        <v>121</v>
      </c>
      <c r="TDT72" s="54">
        <v>8627</v>
      </c>
      <c r="TDU72" s="54"/>
      <c r="TDV72" s="55">
        <v>1295.54</v>
      </c>
      <c r="TDW72" s="56">
        <v>7331.46</v>
      </c>
      <c r="TDX72" s="57"/>
      <c r="TDY72" s="52" t="s">
        <v>119</v>
      </c>
      <c r="TDZ72" s="53" t="s">
        <v>120</v>
      </c>
      <c r="TEA72" s="53" t="s">
        <v>121</v>
      </c>
      <c r="TEB72" s="54">
        <v>8627</v>
      </c>
      <c r="TEC72" s="54"/>
      <c r="TED72" s="55">
        <v>1295.54</v>
      </c>
      <c r="TEE72" s="56">
        <v>7331.46</v>
      </c>
      <c r="TEF72" s="57"/>
      <c r="TEG72" s="52" t="s">
        <v>119</v>
      </c>
      <c r="TEH72" s="53" t="s">
        <v>120</v>
      </c>
      <c r="TEI72" s="53" t="s">
        <v>121</v>
      </c>
      <c r="TEJ72" s="54">
        <v>8627</v>
      </c>
      <c r="TEK72" s="54"/>
      <c r="TEL72" s="55">
        <v>1295.54</v>
      </c>
      <c r="TEM72" s="56">
        <v>7331.46</v>
      </c>
      <c r="TEN72" s="57"/>
      <c r="TEO72" s="52" t="s">
        <v>119</v>
      </c>
      <c r="TEP72" s="53" t="s">
        <v>120</v>
      </c>
      <c r="TEQ72" s="53" t="s">
        <v>121</v>
      </c>
      <c r="TER72" s="54">
        <v>8627</v>
      </c>
      <c r="TES72" s="54"/>
      <c r="TET72" s="55">
        <v>1295.54</v>
      </c>
      <c r="TEU72" s="56">
        <v>7331.46</v>
      </c>
      <c r="TEV72" s="57"/>
      <c r="TEW72" s="52" t="s">
        <v>119</v>
      </c>
      <c r="TEX72" s="53" t="s">
        <v>120</v>
      </c>
      <c r="TEY72" s="53" t="s">
        <v>121</v>
      </c>
      <c r="TEZ72" s="54">
        <v>8627</v>
      </c>
      <c r="TFA72" s="54"/>
      <c r="TFB72" s="55">
        <v>1295.54</v>
      </c>
      <c r="TFC72" s="56">
        <v>7331.46</v>
      </c>
      <c r="TFD72" s="57"/>
      <c r="TFE72" s="52" t="s">
        <v>119</v>
      </c>
      <c r="TFF72" s="53" t="s">
        <v>120</v>
      </c>
      <c r="TFG72" s="53" t="s">
        <v>121</v>
      </c>
      <c r="TFH72" s="54">
        <v>8627</v>
      </c>
      <c r="TFI72" s="54"/>
      <c r="TFJ72" s="55">
        <v>1295.54</v>
      </c>
      <c r="TFK72" s="56">
        <v>7331.46</v>
      </c>
      <c r="TFL72" s="57"/>
      <c r="TFM72" s="52" t="s">
        <v>119</v>
      </c>
      <c r="TFN72" s="53" t="s">
        <v>120</v>
      </c>
      <c r="TFO72" s="53" t="s">
        <v>121</v>
      </c>
      <c r="TFP72" s="54">
        <v>8627</v>
      </c>
      <c r="TFQ72" s="54"/>
      <c r="TFR72" s="55">
        <v>1295.54</v>
      </c>
      <c r="TFS72" s="56">
        <v>7331.46</v>
      </c>
      <c r="TFT72" s="57"/>
      <c r="TFU72" s="52" t="s">
        <v>119</v>
      </c>
      <c r="TFV72" s="53" t="s">
        <v>120</v>
      </c>
      <c r="TFW72" s="53" t="s">
        <v>121</v>
      </c>
      <c r="TFX72" s="54">
        <v>8627</v>
      </c>
      <c r="TFY72" s="54"/>
      <c r="TFZ72" s="55">
        <v>1295.54</v>
      </c>
      <c r="TGA72" s="56">
        <v>7331.46</v>
      </c>
      <c r="TGB72" s="57"/>
      <c r="TGC72" s="52" t="s">
        <v>119</v>
      </c>
      <c r="TGD72" s="53" t="s">
        <v>120</v>
      </c>
      <c r="TGE72" s="53" t="s">
        <v>121</v>
      </c>
      <c r="TGF72" s="54">
        <v>8627</v>
      </c>
      <c r="TGG72" s="54"/>
      <c r="TGH72" s="55">
        <v>1295.54</v>
      </c>
      <c r="TGI72" s="56">
        <v>7331.46</v>
      </c>
      <c r="TGJ72" s="57"/>
      <c r="TGK72" s="52" t="s">
        <v>119</v>
      </c>
      <c r="TGL72" s="53" t="s">
        <v>120</v>
      </c>
      <c r="TGM72" s="53" t="s">
        <v>121</v>
      </c>
      <c r="TGN72" s="54">
        <v>8627</v>
      </c>
      <c r="TGO72" s="54"/>
      <c r="TGP72" s="55">
        <v>1295.54</v>
      </c>
      <c r="TGQ72" s="56">
        <v>7331.46</v>
      </c>
      <c r="TGR72" s="57"/>
      <c r="TGS72" s="52" t="s">
        <v>119</v>
      </c>
      <c r="TGT72" s="53" t="s">
        <v>120</v>
      </c>
      <c r="TGU72" s="53" t="s">
        <v>121</v>
      </c>
      <c r="TGV72" s="54">
        <v>8627</v>
      </c>
      <c r="TGW72" s="54"/>
      <c r="TGX72" s="55">
        <v>1295.54</v>
      </c>
      <c r="TGY72" s="56">
        <v>7331.46</v>
      </c>
      <c r="TGZ72" s="57"/>
      <c r="THA72" s="52" t="s">
        <v>119</v>
      </c>
      <c r="THB72" s="53" t="s">
        <v>120</v>
      </c>
      <c r="THC72" s="53" t="s">
        <v>121</v>
      </c>
      <c r="THD72" s="54">
        <v>8627</v>
      </c>
      <c r="THE72" s="54"/>
      <c r="THF72" s="55">
        <v>1295.54</v>
      </c>
      <c r="THG72" s="56">
        <v>7331.46</v>
      </c>
      <c r="THH72" s="57"/>
      <c r="THI72" s="52" t="s">
        <v>119</v>
      </c>
      <c r="THJ72" s="53" t="s">
        <v>120</v>
      </c>
      <c r="THK72" s="53" t="s">
        <v>121</v>
      </c>
      <c r="THL72" s="54">
        <v>8627</v>
      </c>
      <c r="THM72" s="54"/>
      <c r="THN72" s="55">
        <v>1295.54</v>
      </c>
      <c r="THO72" s="56">
        <v>7331.46</v>
      </c>
      <c r="THP72" s="57"/>
      <c r="THQ72" s="52" t="s">
        <v>119</v>
      </c>
      <c r="THR72" s="53" t="s">
        <v>120</v>
      </c>
      <c r="THS72" s="53" t="s">
        <v>121</v>
      </c>
      <c r="THT72" s="54">
        <v>8627</v>
      </c>
      <c r="THU72" s="54"/>
      <c r="THV72" s="55">
        <v>1295.54</v>
      </c>
      <c r="THW72" s="56">
        <v>7331.46</v>
      </c>
      <c r="THX72" s="57"/>
      <c r="THY72" s="52" t="s">
        <v>119</v>
      </c>
      <c r="THZ72" s="53" t="s">
        <v>120</v>
      </c>
      <c r="TIA72" s="53" t="s">
        <v>121</v>
      </c>
      <c r="TIB72" s="54">
        <v>8627</v>
      </c>
      <c r="TIC72" s="54"/>
      <c r="TID72" s="55">
        <v>1295.54</v>
      </c>
      <c r="TIE72" s="56">
        <v>7331.46</v>
      </c>
      <c r="TIF72" s="57"/>
      <c r="TIG72" s="52" t="s">
        <v>119</v>
      </c>
      <c r="TIH72" s="53" t="s">
        <v>120</v>
      </c>
      <c r="TII72" s="53" t="s">
        <v>121</v>
      </c>
      <c r="TIJ72" s="54">
        <v>8627</v>
      </c>
      <c r="TIK72" s="54"/>
      <c r="TIL72" s="55">
        <v>1295.54</v>
      </c>
      <c r="TIM72" s="56">
        <v>7331.46</v>
      </c>
      <c r="TIN72" s="57"/>
      <c r="TIO72" s="52" t="s">
        <v>119</v>
      </c>
      <c r="TIP72" s="53" t="s">
        <v>120</v>
      </c>
      <c r="TIQ72" s="53" t="s">
        <v>121</v>
      </c>
      <c r="TIR72" s="54">
        <v>8627</v>
      </c>
      <c r="TIS72" s="54"/>
      <c r="TIT72" s="55">
        <v>1295.54</v>
      </c>
      <c r="TIU72" s="56">
        <v>7331.46</v>
      </c>
      <c r="TIV72" s="57"/>
      <c r="TIW72" s="52" t="s">
        <v>119</v>
      </c>
      <c r="TIX72" s="53" t="s">
        <v>120</v>
      </c>
      <c r="TIY72" s="53" t="s">
        <v>121</v>
      </c>
      <c r="TIZ72" s="54">
        <v>8627</v>
      </c>
      <c r="TJA72" s="54"/>
      <c r="TJB72" s="55">
        <v>1295.54</v>
      </c>
      <c r="TJC72" s="56">
        <v>7331.46</v>
      </c>
      <c r="TJD72" s="57"/>
      <c r="TJE72" s="52" t="s">
        <v>119</v>
      </c>
      <c r="TJF72" s="53" t="s">
        <v>120</v>
      </c>
      <c r="TJG72" s="53" t="s">
        <v>121</v>
      </c>
      <c r="TJH72" s="54">
        <v>8627</v>
      </c>
      <c r="TJI72" s="54"/>
      <c r="TJJ72" s="55">
        <v>1295.54</v>
      </c>
      <c r="TJK72" s="56">
        <v>7331.46</v>
      </c>
      <c r="TJL72" s="57"/>
      <c r="TJM72" s="52" t="s">
        <v>119</v>
      </c>
      <c r="TJN72" s="53" t="s">
        <v>120</v>
      </c>
      <c r="TJO72" s="53" t="s">
        <v>121</v>
      </c>
      <c r="TJP72" s="54">
        <v>8627</v>
      </c>
      <c r="TJQ72" s="54"/>
      <c r="TJR72" s="55">
        <v>1295.54</v>
      </c>
      <c r="TJS72" s="56">
        <v>7331.46</v>
      </c>
      <c r="TJT72" s="57"/>
      <c r="TJU72" s="52" t="s">
        <v>119</v>
      </c>
      <c r="TJV72" s="53" t="s">
        <v>120</v>
      </c>
      <c r="TJW72" s="53" t="s">
        <v>121</v>
      </c>
      <c r="TJX72" s="54">
        <v>8627</v>
      </c>
      <c r="TJY72" s="54"/>
      <c r="TJZ72" s="55">
        <v>1295.54</v>
      </c>
      <c r="TKA72" s="56">
        <v>7331.46</v>
      </c>
      <c r="TKB72" s="57"/>
      <c r="TKC72" s="52" t="s">
        <v>119</v>
      </c>
      <c r="TKD72" s="53" t="s">
        <v>120</v>
      </c>
      <c r="TKE72" s="53" t="s">
        <v>121</v>
      </c>
      <c r="TKF72" s="54">
        <v>8627</v>
      </c>
      <c r="TKG72" s="54"/>
      <c r="TKH72" s="55">
        <v>1295.54</v>
      </c>
      <c r="TKI72" s="56">
        <v>7331.46</v>
      </c>
      <c r="TKJ72" s="57"/>
      <c r="TKK72" s="52" t="s">
        <v>119</v>
      </c>
      <c r="TKL72" s="53" t="s">
        <v>120</v>
      </c>
      <c r="TKM72" s="53" t="s">
        <v>121</v>
      </c>
      <c r="TKN72" s="54">
        <v>8627</v>
      </c>
      <c r="TKO72" s="54"/>
      <c r="TKP72" s="55">
        <v>1295.54</v>
      </c>
      <c r="TKQ72" s="56">
        <v>7331.46</v>
      </c>
      <c r="TKR72" s="57"/>
      <c r="TKS72" s="52" t="s">
        <v>119</v>
      </c>
      <c r="TKT72" s="53" t="s">
        <v>120</v>
      </c>
      <c r="TKU72" s="53" t="s">
        <v>121</v>
      </c>
      <c r="TKV72" s="54">
        <v>8627</v>
      </c>
      <c r="TKW72" s="54"/>
      <c r="TKX72" s="55">
        <v>1295.54</v>
      </c>
      <c r="TKY72" s="56">
        <v>7331.46</v>
      </c>
      <c r="TKZ72" s="57"/>
      <c r="TLA72" s="52" t="s">
        <v>119</v>
      </c>
      <c r="TLB72" s="53" t="s">
        <v>120</v>
      </c>
      <c r="TLC72" s="53" t="s">
        <v>121</v>
      </c>
      <c r="TLD72" s="54">
        <v>8627</v>
      </c>
      <c r="TLE72" s="54"/>
      <c r="TLF72" s="55">
        <v>1295.54</v>
      </c>
      <c r="TLG72" s="56">
        <v>7331.46</v>
      </c>
      <c r="TLH72" s="57"/>
      <c r="TLI72" s="52" t="s">
        <v>119</v>
      </c>
      <c r="TLJ72" s="53" t="s">
        <v>120</v>
      </c>
      <c r="TLK72" s="53" t="s">
        <v>121</v>
      </c>
      <c r="TLL72" s="54">
        <v>8627</v>
      </c>
      <c r="TLM72" s="54"/>
      <c r="TLN72" s="55">
        <v>1295.54</v>
      </c>
      <c r="TLO72" s="56">
        <v>7331.46</v>
      </c>
      <c r="TLP72" s="57"/>
      <c r="TLQ72" s="52" t="s">
        <v>119</v>
      </c>
      <c r="TLR72" s="53" t="s">
        <v>120</v>
      </c>
      <c r="TLS72" s="53" t="s">
        <v>121</v>
      </c>
      <c r="TLT72" s="54">
        <v>8627</v>
      </c>
      <c r="TLU72" s="54"/>
      <c r="TLV72" s="55">
        <v>1295.54</v>
      </c>
      <c r="TLW72" s="56">
        <v>7331.46</v>
      </c>
      <c r="TLX72" s="57"/>
      <c r="TLY72" s="52" t="s">
        <v>119</v>
      </c>
      <c r="TLZ72" s="53" t="s">
        <v>120</v>
      </c>
      <c r="TMA72" s="53" t="s">
        <v>121</v>
      </c>
      <c r="TMB72" s="54">
        <v>8627</v>
      </c>
      <c r="TMC72" s="54"/>
      <c r="TMD72" s="55">
        <v>1295.54</v>
      </c>
      <c r="TME72" s="56">
        <v>7331.46</v>
      </c>
      <c r="TMF72" s="57"/>
      <c r="TMG72" s="52" t="s">
        <v>119</v>
      </c>
      <c r="TMH72" s="53" t="s">
        <v>120</v>
      </c>
      <c r="TMI72" s="53" t="s">
        <v>121</v>
      </c>
      <c r="TMJ72" s="54">
        <v>8627</v>
      </c>
      <c r="TMK72" s="54"/>
      <c r="TML72" s="55">
        <v>1295.54</v>
      </c>
      <c r="TMM72" s="56">
        <v>7331.46</v>
      </c>
      <c r="TMN72" s="57"/>
      <c r="TMO72" s="52" t="s">
        <v>119</v>
      </c>
      <c r="TMP72" s="53" t="s">
        <v>120</v>
      </c>
      <c r="TMQ72" s="53" t="s">
        <v>121</v>
      </c>
      <c r="TMR72" s="54">
        <v>8627</v>
      </c>
      <c r="TMS72" s="54"/>
      <c r="TMT72" s="55">
        <v>1295.54</v>
      </c>
      <c r="TMU72" s="56">
        <v>7331.46</v>
      </c>
      <c r="TMV72" s="57"/>
      <c r="TMW72" s="52" t="s">
        <v>119</v>
      </c>
      <c r="TMX72" s="53" t="s">
        <v>120</v>
      </c>
      <c r="TMY72" s="53" t="s">
        <v>121</v>
      </c>
      <c r="TMZ72" s="54">
        <v>8627</v>
      </c>
      <c r="TNA72" s="54"/>
      <c r="TNB72" s="55">
        <v>1295.54</v>
      </c>
      <c r="TNC72" s="56">
        <v>7331.46</v>
      </c>
      <c r="TND72" s="57"/>
      <c r="TNE72" s="52" t="s">
        <v>119</v>
      </c>
      <c r="TNF72" s="53" t="s">
        <v>120</v>
      </c>
      <c r="TNG72" s="53" t="s">
        <v>121</v>
      </c>
      <c r="TNH72" s="54">
        <v>8627</v>
      </c>
      <c r="TNI72" s="54"/>
      <c r="TNJ72" s="55">
        <v>1295.54</v>
      </c>
      <c r="TNK72" s="56">
        <v>7331.46</v>
      </c>
      <c r="TNL72" s="57"/>
      <c r="TNM72" s="52" t="s">
        <v>119</v>
      </c>
      <c r="TNN72" s="53" t="s">
        <v>120</v>
      </c>
      <c r="TNO72" s="53" t="s">
        <v>121</v>
      </c>
      <c r="TNP72" s="54">
        <v>8627</v>
      </c>
      <c r="TNQ72" s="54"/>
      <c r="TNR72" s="55">
        <v>1295.54</v>
      </c>
      <c r="TNS72" s="56">
        <v>7331.46</v>
      </c>
      <c r="TNT72" s="57"/>
      <c r="TNU72" s="52" t="s">
        <v>119</v>
      </c>
      <c r="TNV72" s="53" t="s">
        <v>120</v>
      </c>
      <c r="TNW72" s="53" t="s">
        <v>121</v>
      </c>
      <c r="TNX72" s="54">
        <v>8627</v>
      </c>
      <c r="TNY72" s="54"/>
      <c r="TNZ72" s="55">
        <v>1295.54</v>
      </c>
      <c r="TOA72" s="56">
        <v>7331.46</v>
      </c>
      <c r="TOB72" s="57"/>
      <c r="TOC72" s="52" t="s">
        <v>119</v>
      </c>
      <c r="TOD72" s="53" t="s">
        <v>120</v>
      </c>
      <c r="TOE72" s="53" t="s">
        <v>121</v>
      </c>
      <c r="TOF72" s="54">
        <v>8627</v>
      </c>
      <c r="TOG72" s="54"/>
      <c r="TOH72" s="55">
        <v>1295.54</v>
      </c>
      <c r="TOI72" s="56">
        <v>7331.46</v>
      </c>
      <c r="TOJ72" s="57"/>
      <c r="TOK72" s="52" t="s">
        <v>119</v>
      </c>
      <c r="TOL72" s="53" t="s">
        <v>120</v>
      </c>
      <c r="TOM72" s="53" t="s">
        <v>121</v>
      </c>
      <c r="TON72" s="54">
        <v>8627</v>
      </c>
      <c r="TOO72" s="54"/>
      <c r="TOP72" s="55">
        <v>1295.54</v>
      </c>
      <c r="TOQ72" s="56">
        <v>7331.46</v>
      </c>
      <c r="TOR72" s="57"/>
      <c r="TOS72" s="52" t="s">
        <v>119</v>
      </c>
      <c r="TOT72" s="53" t="s">
        <v>120</v>
      </c>
      <c r="TOU72" s="53" t="s">
        <v>121</v>
      </c>
      <c r="TOV72" s="54">
        <v>8627</v>
      </c>
      <c r="TOW72" s="54"/>
      <c r="TOX72" s="55">
        <v>1295.54</v>
      </c>
      <c r="TOY72" s="56">
        <v>7331.46</v>
      </c>
      <c r="TOZ72" s="57"/>
      <c r="TPA72" s="52" t="s">
        <v>119</v>
      </c>
      <c r="TPB72" s="53" t="s">
        <v>120</v>
      </c>
      <c r="TPC72" s="53" t="s">
        <v>121</v>
      </c>
      <c r="TPD72" s="54">
        <v>8627</v>
      </c>
      <c r="TPE72" s="54"/>
      <c r="TPF72" s="55">
        <v>1295.54</v>
      </c>
      <c r="TPG72" s="56">
        <v>7331.46</v>
      </c>
      <c r="TPH72" s="57"/>
      <c r="TPI72" s="52" t="s">
        <v>119</v>
      </c>
      <c r="TPJ72" s="53" t="s">
        <v>120</v>
      </c>
      <c r="TPK72" s="53" t="s">
        <v>121</v>
      </c>
      <c r="TPL72" s="54">
        <v>8627</v>
      </c>
      <c r="TPM72" s="54"/>
      <c r="TPN72" s="55">
        <v>1295.54</v>
      </c>
      <c r="TPO72" s="56">
        <v>7331.46</v>
      </c>
      <c r="TPP72" s="57"/>
      <c r="TPQ72" s="52" t="s">
        <v>119</v>
      </c>
      <c r="TPR72" s="53" t="s">
        <v>120</v>
      </c>
      <c r="TPS72" s="53" t="s">
        <v>121</v>
      </c>
      <c r="TPT72" s="54">
        <v>8627</v>
      </c>
      <c r="TPU72" s="54"/>
      <c r="TPV72" s="55">
        <v>1295.54</v>
      </c>
      <c r="TPW72" s="56">
        <v>7331.46</v>
      </c>
      <c r="TPX72" s="57"/>
      <c r="TPY72" s="52" t="s">
        <v>119</v>
      </c>
      <c r="TPZ72" s="53" t="s">
        <v>120</v>
      </c>
      <c r="TQA72" s="53" t="s">
        <v>121</v>
      </c>
      <c r="TQB72" s="54">
        <v>8627</v>
      </c>
      <c r="TQC72" s="54"/>
      <c r="TQD72" s="55">
        <v>1295.54</v>
      </c>
      <c r="TQE72" s="56">
        <v>7331.46</v>
      </c>
      <c r="TQF72" s="57"/>
      <c r="TQG72" s="52" t="s">
        <v>119</v>
      </c>
      <c r="TQH72" s="53" t="s">
        <v>120</v>
      </c>
      <c r="TQI72" s="53" t="s">
        <v>121</v>
      </c>
      <c r="TQJ72" s="54">
        <v>8627</v>
      </c>
      <c r="TQK72" s="54"/>
      <c r="TQL72" s="55">
        <v>1295.54</v>
      </c>
      <c r="TQM72" s="56">
        <v>7331.46</v>
      </c>
      <c r="TQN72" s="57"/>
      <c r="TQO72" s="52" t="s">
        <v>119</v>
      </c>
      <c r="TQP72" s="53" t="s">
        <v>120</v>
      </c>
      <c r="TQQ72" s="53" t="s">
        <v>121</v>
      </c>
      <c r="TQR72" s="54">
        <v>8627</v>
      </c>
      <c r="TQS72" s="54"/>
      <c r="TQT72" s="55">
        <v>1295.54</v>
      </c>
      <c r="TQU72" s="56">
        <v>7331.46</v>
      </c>
      <c r="TQV72" s="57"/>
      <c r="TQW72" s="52" t="s">
        <v>119</v>
      </c>
      <c r="TQX72" s="53" t="s">
        <v>120</v>
      </c>
      <c r="TQY72" s="53" t="s">
        <v>121</v>
      </c>
      <c r="TQZ72" s="54">
        <v>8627</v>
      </c>
      <c r="TRA72" s="54"/>
      <c r="TRB72" s="55">
        <v>1295.54</v>
      </c>
      <c r="TRC72" s="56">
        <v>7331.46</v>
      </c>
      <c r="TRD72" s="57"/>
      <c r="TRE72" s="52" t="s">
        <v>119</v>
      </c>
      <c r="TRF72" s="53" t="s">
        <v>120</v>
      </c>
      <c r="TRG72" s="53" t="s">
        <v>121</v>
      </c>
      <c r="TRH72" s="54">
        <v>8627</v>
      </c>
      <c r="TRI72" s="54"/>
      <c r="TRJ72" s="55">
        <v>1295.54</v>
      </c>
      <c r="TRK72" s="56">
        <v>7331.46</v>
      </c>
      <c r="TRL72" s="57"/>
      <c r="TRM72" s="52" t="s">
        <v>119</v>
      </c>
      <c r="TRN72" s="53" t="s">
        <v>120</v>
      </c>
      <c r="TRO72" s="53" t="s">
        <v>121</v>
      </c>
      <c r="TRP72" s="54">
        <v>8627</v>
      </c>
      <c r="TRQ72" s="54"/>
      <c r="TRR72" s="55">
        <v>1295.54</v>
      </c>
      <c r="TRS72" s="56">
        <v>7331.46</v>
      </c>
      <c r="TRT72" s="57"/>
      <c r="TRU72" s="52" t="s">
        <v>119</v>
      </c>
      <c r="TRV72" s="53" t="s">
        <v>120</v>
      </c>
      <c r="TRW72" s="53" t="s">
        <v>121</v>
      </c>
      <c r="TRX72" s="54">
        <v>8627</v>
      </c>
      <c r="TRY72" s="54"/>
      <c r="TRZ72" s="55">
        <v>1295.54</v>
      </c>
      <c r="TSA72" s="56">
        <v>7331.46</v>
      </c>
      <c r="TSB72" s="57"/>
      <c r="TSC72" s="52" t="s">
        <v>119</v>
      </c>
      <c r="TSD72" s="53" t="s">
        <v>120</v>
      </c>
      <c r="TSE72" s="53" t="s">
        <v>121</v>
      </c>
      <c r="TSF72" s="54">
        <v>8627</v>
      </c>
      <c r="TSG72" s="54"/>
      <c r="TSH72" s="55">
        <v>1295.54</v>
      </c>
      <c r="TSI72" s="56">
        <v>7331.46</v>
      </c>
      <c r="TSJ72" s="57"/>
      <c r="TSK72" s="52" t="s">
        <v>119</v>
      </c>
      <c r="TSL72" s="53" t="s">
        <v>120</v>
      </c>
      <c r="TSM72" s="53" t="s">
        <v>121</v>
      </c>
      <c r="TSN72" s="54">
        <v>8627</v>
      </c>
      <c r="TSO72" s="54"/>
      <c r="TSP72" s="55">
        <v>1295.54</v>
      </c>
      <c r="TSQ72" s="56">
        <v>7331.46</v>
      </c>
      <c r="TSR72" s="57"/>
      <c r="TSS72" s="52" t="s">
        <v>119</v>
      </c>
      <c r="TST72" s="53" t="s">
        <v>120</v>
      </c>
      <c r="TSU72" s="53" t="s">
        <v>121</v>
      </c>
      <c r="TSV72" s="54">
        <v>8627</v>
      </c>
      <c r="TSW72" s="54"/>
      <c r="TSX72" s="55">
        <v>1295.54</v>
      </c>
      <c r="TSY72" s="56">
        <v>7331.46</v>
      </c>
      <c r="TSZ72" s="57"/>
      <c r="TTA72" s="52" t="s">
        <v>119</v>
      </c>
      <c r="TTB72" s="53" t="s">
        <v>120</v>
      </c>
      <c r="TTC72" s="53" t="s">
        <v>121</v>
      </c>
      <c r="TTD72" s="54">
        <v>8627</v>
      </c>
      <c r="TTE72" s="54"/>
      <c r="TTF72" s="55">
        <v>1295.54</v>
      </c>
      <c r="TTG72" s="56">
        <v>7331.46</v>
      </c>
      <c r="TTH72" s="57"/>
      <c r="TTI72" s="52" t="s">
        <v>119</v>
      </c>
      <c r="TTJ72" s="53" t="s">
        <v>120</v>
      </c>
      <c r="TTK72" s="53" t="s">
        <v>121</v>
      </c>
      <c r="TTL72" s="54">
        <v>8627</v>
      </c>
      <c r="TTM72" s="54"/>
      <c r="TTN72" s="55">
        <v>1295.54</v>
      </c>
      <c r="TTO72" s="56">
        <v>7331.46</v>
      </c>
      <c r="TTP72" s="57"/>
      <c r="TTQ72" s="52" t="s">
        <v>119</v>
      </c>
      <c r="TTR72" s="53" t="s">
        <v>120</v>
      </c>
      <c r="TTS72" s="53" t="s">
        <v>121</v>
      </c>
      <c r="TTT72" s="54">
        <v>8627</v>
      </c>
      <c r="TTU72" s="54"/>
      <c r="TTV72" s="55">
        <v>1295.54</v>
      </c>
      <c r="TTW72" s="56">
        <v>7331.46</v>
      </c>
      <c r="TTX72" s="57"/>
      <c r="TTY72" s="52" t="s">
        <v>119</v>
      </c>
      <c r="TTZ72" s="53" t="s">
        <v>120</v>
      </c>
      <c r="TUA72" s="53" t="s">
        <v>121</v>
      </c>
      <c r="TUB72" s="54">
        <v>8627</v>
      </c>
      <c r="TUC72" s="54"/>
      <c r="TUD72" s="55">
        <v>1295.54</v>
      </c>
      <c r="TUE72" s="56">
        <v>7331.46</v>
      </c>
      <c r="TUF72" s="57"/>
      <c r="TUG72" s="52" t="s">
        <v>119</v>
      </c>
      <c r="TUH72" s="53" t="s">
        <v>120</v>
      </c>
      <c r="TUI72" s="53" t="s">
        <v>121</v>
      </c>
      <c r="TUJ72" s="54">
        <v>8627</v>
      </c>
      <c r="TUK72" s="54"/>
      <c r="TUL72" s="55">
        <v>1295.54</v>
      </c>
      <c r="TUM72" s="56">
        <v>7331.46</v>
      </c>
      <c r="TUN72" s="57"/>
      <c r="TUO72" s="52" t="s">
        <v>119</v>
      </c>
      <c r="TUP72" s="53" t="s">
        <v>120</v>
      </c>
      <c r="TUQ72" s="53" t="s">
        <v>121</v>
      </c>
      <c r="TUR72" s="54">
        <v>8627</v>
      </c>
      <c r="TUS72" s="54"/>
      <c r="TUT72" s="55">
        <v>1295.54</v>
      </c>
      <c r="TUU72" s="56">
        <v>7331.46</v>
      </c>
      <c r="TUV72" s="57"/>
      <c r="TUW72" s="52" t="s">
        <v>119</v>
      </c>
      <c r="TUX72" s="53" t="s">
        <v>120</v>
      </c>
      <c r="TUY72" s="53" t="s">
        <v>121</v>
      </c>
      <c r="TUZ72" s="54">
        <v>8627</v>
      </c>
      <c r="TVA72" s="54"/>
      <c r="TVB72" s="55">
        <v>1295.54</v>
      </c>
      <c r="TVC72" s="56">
        <v>7331.46</v>
      </c>
      <c r="TVD72" s="57"/>
      <c r="TVE72" s="52" t="s">
        <v>119</v>
      </c>
      <c r="TVF72" s="53" t="s">
        <v>120</v>
      </c>
      <c r="TVG72" s="53" t="s">
        <v>121</v>
      </c>
      <c r="TVH72" s="54">
        <v>8627</v>
      </c>
      <c r="TVI72" s="54"/>
      <c r="TVJ72" s="55">
        <v>1295.54</v>
      </c>
      <c r="TVK72" s="56">
        <v>7331.46</v>
      </c>
      <c r="TVL72" s="57"/>
      <c r="TVM72" s="52" t="s">
        <v>119</v>
      </c>
      <c r="TVN72" s="53" t="s">
        <v>120</v>
      </c>
      <c r="TVO72" s="53" t="s">
        <v>121</v>
      </c>
      <c r="TVP72" s="54">
        <v>8627</v>
      </c>
      <c r="TVQ72" s="54"/>
      <c r="TVR72" s="55">
        <v>1295.54</v>
      </c>
      <c r="TVS72" s="56">
        <v>7331.46</v>
      </c>
      <c r="TVT72" s="57"/>
      <c r="TVU72" s="52" t="s">
        <v>119</v>
      </c>
      <c r="TVV72" s="53" t="s">
        <v>120</v>
      </c>
      <c r="TVW72" s="53" t="s">
        <v>121</v>
      </c>
      <c r="TVX72" s="54">
        <v>8627</v>
      </c>
      <c r="TVY72" s="54"/>
      <c r="TVZ72" s="55">
        <v>1295.54</v>
      </c>
      <c r="TWA72" s="56">
        <v>7331.46</v>
      </c>
      <c r="TWB72" s="57"/>
      <c r="TWC72" s="52" t="s">
        <v>119</v>
      </c>
      <c r="TWD72" s="53" t="s">
        <v>120</v>
      </c>
      <c r="TWE72" s="53" t="s">
        <v>121</v>
      </c>
      <c r="TWF72" s="54">
        <v>8627</v>
      </c>
      <c r="TWG72" s="54"/>
      <c r="TWH72" s="55">
        <v>1295.54</v>
      </c>
      <c r="TWI72" s="56">
        <v>7331.46</v>
      </c>
      <c r="TWJ72" s="57"/>
      <c r="TWK72" s="52" t="s">
        <v>119</v>
      </c>
      <c r="TWL72" s="53" t="s">
        <v>120</v>
      </c>
      <c r="TWM72" s="53" t="s">
        <v>121</v>
      </c>
      <c r="TWN72" s="54">
        <v>8627</v>
      </c>
      <c r="TWO72" s="54"/>
      <c r="TWP72" s="55">
        <v>1295.54</v>
      </c>
      <c r="TWQ72" s="56">
        <v>7331.46</v>
      </c>
      <c r="TWR72" s="57"/>
      <c r="TWS72" s="52" t="s">
        <v>119</v>
      </c>
      <c r="TWT72" s="53" t="s">
        <v>120</v>
      </c>
      <c r="TWU72" s="53" t="s">
        <v>121</v>
      </c>
      <c r="TWV72" s="54">
        <v>8627</v>
      </c>
      <c r="TWW72" s="54"/>
      <c r="TWX72" s="55">
        <v>1295.54</v>
      </c>
      <c r="TWY72" s="56">
        <v>7331.46</v>
      </c>
      <c r="TWZ72" s="57"/>
      <c r="TXA72" s="52" t="s">
        <v>119</v>
      </c>
      <c r="TXB72" s="53" t="s">
        <v>120</v>
      </c>
      <c r="TXC72" s="53" t="s">
        <v>121</v>
      </c>
      <c r="TXD72" s="54">
        <v>8627</v>
      </c>
      <c r="TXE72" s="54"/>
      <c r="TXF72" s="55">
        <v>1295.54</v>
      </c>
      <c r="TXG72" s="56">
        <v>7331.46</v>
      </c>
      <c r="TXH72" s="57"/>
      <c r="TXI72" s="52" t="s">
        <v>119</v>
      </c>
      <c r="TXJ72" s="53" t="s">
        <v>120</v>
      </c>
      <c r="TXK72" s="53" t="s">
        <v>121</v>
      </c>
      <c r="TXL72" s="54">
        <v>8627</v>
      </c>
      <c r="TXM72" s="54"/>
      <c r="TXN72" s="55">
        <v>1295.54</v>
      </c>
      <c r="TXO72" s="56">
        <v>7331.46</v>
      </c>
      <c r="TXP72" s="57"/>
      <c r="TXQ72" s="52" t="s">
        <v>119</v>
      </c>
      <c r="TXR72" s="53" t="s">
        <v>120</v>
      </c>
      <c r="TXS72" s="53" t="s">
        <v>121</v>
      </c>
      <c r="TXT72" s="54">
        <v>8627</v>
      </c>
      <c r="TXU72" s="54"/>
      <c r="TXV72" s="55">
        <v>1295.54</v>
      </c>
      <c r="TXW72" s="56">
        <v>7331.46</v>
      </c>
      <c r="TXX72" s="57"/>
      <c r="TXY72" s="52" t="s">
        <v>119</v>
      </c>
      <c r="TXZ72" s="53" t="s">
        <v>120</v>
      </c>
      <c r="TYA72" s="53" t="s">
        <v>121</v>
      </c>
      <c r="TYB72" s="54">
        <v>8627</v>
      </c>
      <c r="TYC72" s="54"/>
      <c r="TYD72" s="55">
        <v>1295.54</v>
      </c>
      <c r="TYE72" s="56">
        <v>7331.46</v>
      </c>
      <c r="TYF72" s="57"/>
      <c r="TYG72" s="52" t="s">
        <v>119</v>
      </c>
      <c r="TYH72" s="53" t="s">
        <v>120</v>
      </c>
      <c r="TYI72" s="53" t="s">
        <v>121</v>
      </c>
      <c r="TYJ72" s="54">
        <v>8627</v>
      </c>
      <c r="TYK72" s="54"/>
      <c r="TYL72" s="55">
        <v>1295.54</v>
      </c>
      <c r="TYM72" s="56">
        <v>7331.46</v>
      </c>
      <c r="TYN72" s="57"/>
      <c r="TYO72" s="52" t="s">
        <v>119</v>
      </c>
      <c r="TYP72" s="53" t="s">
        <v>120</v>
      </c>
      <c r="TYQ72" s="53" t="s">
        <v>121</v>
      </c>
      <c r="TYR72" s="54">
        <v>8627</v>
      </c>
      <c r="TYS72" s="54"/>
      <c r="TYT72" s="55">
        <v>1295.54</v>
      </c>
      <c r="TYU72" s="56">
        <v>7331.46</v>
      </c>
      <c r="TYV72" s="57"/>
      <c r="TYW72" s="52" t="s">
        <v>119</v>
      </c>
      <c r="TYX72" s="53" t="s">
        <v>120</v>
      </c>
      <c r="TYY72" s="53" t="s">
        <v>121</v>
      </c>
      <c r="TYZ72" s="54">
        <v>8627</v>
      </c>
      <c r="TZA72" s="54"/>
      <c r="TZB72" s="55">
        <v>1295.54</v>
      </c>
      <c r="TZC72" s="56">
        <v>7331.46</v>
      </c>
      <c r="TZD72" s="57"/>
      <c r="TZE72" s="52" t="s">
        <v>119</v>
      </c>
      <c r="TZF72" s="53" t="s">
        <v>120</v>
      </c>
      <c r="TZG72" s="53" t="s">
        <v>121</v>
      </c>
      <c r="TZH72" s="54">
        <v>8627</v>
      </c>
      <c r="TZI72" s="54"/>
      <c r="TZJ72" s="55">
        <v>1295.54</v>
      </c>
      <c r="TZK72" s="56">
        <v>7331.46</v>
      </c>
      <c r="TZL72" s="57"/>
      <c r="TZM72" s="52" t="s">
        <v>119</v>
      </c>
      <c r="TZN72" s="53" t="s">
        <v>120</v>
      </c>
      <c r="TZO72" s="53" t="s">
        <v>121</v>
      </c>
      <c r="TZP72" s="54">
        <v>8627</v>
      </c>
      <c r="TZQ72" s="54"/>
      <c r="TZR72" s="55">
        <v>1295.54</v>
      </c>
      <c r="TZS72" s="56">
        <v>7331.46</v>
      </c>
      <c r="TZT72" s="57"/>
      <c r="TZU72" s="52" t="s">
        <v>119</v>
      </c>
      <c r="TZV72" s="53" t="s">
        <v>120</v>
      </c>
      <c r="TZW72" s="53" t="s">
        <v>121</v>
      </c>
      <c r="TZX72" s="54">
        <v>8627</v>
      </c>
      <c r="TZY72" s="54"/>
      <c r="TZZ72" s="55">
        <v>1295.54</v>
      </c>
      <c r="UAA72" s="56">
        <v>7331.46</v>
      </c>
      <c r="UAB72" s="57"/>
      <c r="UAC72" s="52" t="s">
        <v>119</v>
      </c>
      <c r="UAD72" s="53" t="s">
        <v>120</v>
      </c>
      <c r="UAE72" s="53" t="s">
        <v>121</v>
      </c>
      <c r="UAF72" s="54">
        <v>8627</v>
      </c>
      <c r="UAG72" s="54"/>
      <c r="UAH72" s="55">
        <v>1295.54</v>
      </c>
      <c r="UAI72" s="56">
        <v>7331.46</v>
      </c>
      <c r="UAJ72" s="57"/>
      <c r="UAK72" s="52" t="s">
        <v>119</v>
      </c>
      <c r="UAL72" s="53" t="s">
        <v>120</v>
      </c>
      <c r="UAM72" s="53" t="s">
        <v>121</v>
      </c>
      <c r="UAN72" s="54">
        <v>8627</v>
      </c>
      <c r="UAO72" s="54"/>
      <c r="UAP72" s="55">
        <v>1295.54</v>
      </c>
      <c r="UAQ72" s="56">
        <v>7331.46</v>
      </c>
      <c r="UAR72" s="57"/>
      <c r="UAS72" s="52" t="s">
        <v>119</v>
      </c>
      <c r="UAT72" s="53" t="s">
        <v>120</v>
      </c>
      <c r="UAU72" s="53" t="s">
        <v>121</v>
      </c>
      <c r="UAV72" s="54">
        <v>8627</v>
      </c>
      <c r="UAW72" s="54"/>
      <c r="UAX72" s="55">
        <v>1295.54</v>
      </c>
      <c r="UAY72" s="56">
        <v>7331.46</v>
      </c>
      <c r="UAZ72" s="57"/>
      <c r="UBA72" s="52" t="s">
        <v>119</v>
      </c>
      <c r="UBB72" s="53" t="s">
        <v>120</v>
      </c>
      <c r="UBC72" s="53" t="s">
        <v>121</v>
      </c>
      <c r="UBD72" s="54">
        <v>8627</v>
      </c>
      <c r="UBE72" s="54"/>
      <c r="UBF72" s="55">
        <v>1295.54</v>
      </c>
      <c r="UBG72" s="56">
        <v>7331.46</v>
      </c>
      <c r="UBH72" s="57"/>
      <c r="UBI72" s="52" t="s">
        <v>119</v>
      </c>
      <c r="UBJ72" s="53" t="s">
        <v>120</v>
      </c>
      <c r="UBK72" s="53" t="s">
        <v>121</v>
      </c>
      <c r="UBL72" s="54">
        <v>8627</v>
      </c>
      <c r="UBM72" s="54"/>
      <c r="UBN72" s="55">
        <v>1295.54</v>
      </c>
      <c r="UBO72" s="56">
        <v>7331.46</v>
      </c>
      <c r="UBP72" s="57"/>
      <c r="UBQ72" s="52" t="s">
        <v>119</v>
      </c>
      <c r="UBR72" s="53" t="s">
        <v>120</v>
      </c>
      <c r="UBS72" s="53" t="s">
        <v>121</v>
      </c>
      <c r="UBT72" s="54">
        <v>8627</v>
      </c>
      <c r="UBU72" s="54"/>
      <c r="UBV72" s="55">
        <v>1295.54</v>
      </c>
      <c r="UBW72" s="56">
        <v>7331.46</v>
      </c>
      <c r="UBX72" s="57"/>
      <c r="UBY72" s="52" t="s">
        <v>119</v>
      </c>
      <c r="UBZ72" s="53" t="s">
        <v>120</v>
      </c>
      <c r="UCA72" s="53" t="s">
        <v>121</v>
      </c>
      <c r="UCB72" s="54">
        <v>8627</v>
      </c>
      <c r="UCC72" s="54"/>
      <c r="UCD72" s="55">
        <v>1295.54</v>
      </c>
      <c r="UCE72" s="56">
        <v>7331.46</v>
      </c>
      <c r="UCF72" s="57"/>
      <c r="UCG72" s="52" t="s">
        <v>119</v>
      </c>
      <c r="UCH72" s="53" t="s">
        <v>120</v>
      </c>
      <c r="UCI72" s="53" t="s">
        <v>121</v>
      </c>
      <c r="UCJ72" s="54">
        <v>8627</v>
      </c>
      <c r="UCK72" s="54"/>
      <c r="UCL72" s="55">
        <v>1295.54</v>
      </c>
      <c r="UCM72" s="56">
        <v>7331.46</v>
      </c>
      <c r="UCN72" s="57"/>
      <c r="UCO72" s="52" t="s">
        <v>119</v>
      </c>
      <c r="UCP72" s="53" t="s">
        <v>120</v>
      </c>
      <c r="UCQ72" s="53" t="s">
        <v>121</v>
      </c>
      <c r="UCR72" s="54">
        <v>8627</v>
      </c>
      <c r="UCS72" s="54"/>
      <c r="UCT72" s="55">
        <v>1295.54</v>
      </c>
      <c r="UCU72" s="56">
        <v>7331.46</v>
      </c>
      <c r="UCV72" s="57"/>
      <c r="UCW72" s="52" t="s">
        <v>119</v>
      </c>
      <c r="UCX72" s="53" t="s">
        <v>120</v>
      </c>
      <c r="UCY72" s="53" t="s">
        <v>121</v>
      </c>
      <c r="UCZ72" s="54">
        <v>8627</v>
      </c>
      <c r="UDA72" s="54"/>
      <c r="UDB72" s="55">
        <v>1295.54</v>
      </c>
      <c r="UDC72" s="56">
        <v>7331.46</v>
      </c>
      <c r="UDD72" s="57"/>
      <c r="UDE72" s="52" t="s">
        <v>119</v>
      </c>
      <c r="UDF72" s="53" t="s">
        <v>120</v>
      </c>
      <c r="UDG72" s="53" t="s">
        <v>121</v>
      </c>
      <c r="UDH72" s="54">
        <v>8627</v>
      </c>
      <c r="UDI72" s="54"/>
      <c r="UDJ72" s="55">
        <v>1295.54</v>
      </c>
      <c r="UDK72" s="56">
        <v>7331.46</v>
      </c>
      <c r="UDL72" s="57"/>
      <c r="UDM72" s="52" t="s">
        <v>119</v>
      </c>
      <c r="UDN72" s="53" t="s">
        <v>120</v>
      </c>
      <c r="UDO72" s="53" t="s">
        <v>121</v>
      </c>
      <c r="UDP72" s="54">
        <v>8627</v>
      </c>
      <c r="UDQ72" s="54"/>
      <c r="UDR72" s="55">
        <v>1295.54</v>
      </c>
      <c r="UDS72" s="56">
        <v>7331.46</v>
      </c>
      <c r="UDT72" s="57"/>
      <c r="UDU72" s="52" t="s">
        <v>119</v>
      </c>
      <c r="UDV72" s="53" t="s">
        <v>120</v>
      </c>
      <c r="UDW72" s="53" t="s">
        <v>121</v>
      </c>
      <c r="UDX72" s="54">
        <v>8627</v>
      </c>
      <c r="UDY72" s="54"/>
      <c r="UDZ72" s="55">
        <v>1295.54</v>
      </c>
      <c r="UEA72" s="56">
        <v>7331.46</v>
      </c>
      <c r="UEB72" s="57"/>
      <c r="UEC72" s="52" t="s">
        <v>119</v>
      </c>
      <c r="UED72" s="53" t="s">
        <v>120</v>
      </c>
      <c r="UEE72" s="53" t="s">
        <v>121</v>
      </c>
      <c r="UEF72" s="54">
        <v>8627</v>
      </c>
      <c r="UEG72" s="54"/>
      <c r="UEH72" s="55">
        <v>1295.54</v>
      </c>
      <c r="UEI72" s="56">
        <v>7331.46</v>
      </c>
      <c r="UEJ72" s="57"/>
      <c r="UEK72" s="52" t="s">
        <v>119</v>
      </c>
      <c r="UEL72" s="53" t="s">
        <v>120</v>
      </c>
      <c r="UEM72" s="53" t="s">
        <v>121</v>
      </c>
      <c r="UEN72" s="54">
        <v>8627</v>
      </c>
      <c r="UEO72" s="54"/>
      <c r="UEP72" s="55">
        <v>1295.54</v>
      </c>
      <c r="UEQ72" s="56">
        <v>7331.46</v>
      </c>
      <c r="UER72" s="57"/>
      <c r="UES72" s="52" t="s">
        <v>119</v>
      </c>
      <c r="UET72" s="53" t="s">
        <v>120</v>
      </c>
      <c r="UEU72" s="53" t="s">
        <v>121</v>
      </c>
      <c r="UEV72" s="54">
        <v>8627</v>
      </c>
      <c r="UEW72" s="54"/>
      <c r="UEX72" s="55">
        <v>1295.54</v>
      </c>
      <c r="UEY72" s="56">
        <v>7331.46</v>
      </c>
      <c r="UEZ72" s="57"/>
      <c r="UFA72" s="52" t="s">
        <v>119</v>
      </c>
      <c r="UFB72" s="53" t="s">
        <v>120</v>
      </c>
      <c r="UFC72" s="53" t="s">
        <v>121</v>
      </c>
      <c r="UFD72" s="54">
        <v>8627</v>
      </c>
      <c r="UFE72" s="54"/>
      <c r="UFF72" s="55">
        <v>1295.54</v>
      </c>
      <c r="UFG72" s="56">
        <v>7331.46</v>
      </c>
      <c r="UFH72" s="57"/>
      <c r="UFI72" s="52" t="s">
        <v>119</v>
      </c>
      <c r="UFJ72" s="53" t="s">
        <v>120</v>
      </c>
      <c r="UFK72" s="53" t="s">
        <v>121</v>
      </c>
      <c r="UFL72" s="54">
        <v>8627</v>
      </c>
      <c r="UFM72" s="54"/>
      <c r="UFN72" s="55">
        <v>1295.54</v>
      </c>
      <c r="UFO72" s="56">
        <v>7331.46</v>
      </c>
      <c r="UFP72" s="57"/>
      <c r="UFQ72" s="52" t="s">
        <v>119</v>
      </c>
      <c r="UFR72" s="53" t="s">
        <v>120</v>
      </c>
      <c r="UFS72" s="53" t="s">
        <v>121</v>
      </c>
      <c r="UFT72" s="54">
        <v>8627</v>
      </c>
      <c r="UFU72" s="54"/>
      <c r="UFV72" s="55">
        <v>1295.54</v>
      </c>
      <c r="UFW72" s="56">
        <v>7331.46</v>
      </c>
      <c r="UFX72" s="57"/>
      <c r="UFY72" s="52" t="s">
        <v>119</v>
      </c>
      <c r="UFZ72" s="53" t="s">
        <v>120</v>
      </c>
      <c r="UGA72" s="53" t="s">
        <v>121</v>
      </c>
      <c r="UGB72" s="54">
        <v>8627</v>
      </c>
      <c r="UGC72" s="54"/>
      <c r="UGD72" s="55">
        <v>1295.54</v>
      </c>
      <c r="UGE72" s="56">
        <v>7331.46</v>
      </c>
      <c r="UGF72" s="57"/>
      <c r="UGG72" s="52" t="s">
        <v>119</v>
      </c>
      <c r="UGH72" s="53" t="s">
        <v>120</v>
      </c>
      <c r="UGI72" s="53" t="s">
        <v>121</v>
      </c>
      <c r="UGJ72" s="54">
        <v>8627</v>
      </c>
      <c r="UGK72" s="54"/>
      <c r="UGL72" s="55">
        <v>1295.54</v>
      </c>
      <c r="UGM72" s="56">
        <v>7331.46</v>
      </c>
      <c r="UGN72" s="57"/>
      <c r="UGO72" s="52" t="s">
        <v>119</v>
      </c>
      <c r="UGP72" s="53" t="s">
        <v>120</v>
      </c>
      <c r="UGQ72" s="53" t="s">
        <v>121</v>
      </c>
      <c r="UGR72" s="54">
        <v>8627</v>
      </c>
      <c r="UGS72" s="54"/>
      <c r="UGT72" s="55">
        <v>1295.54</v>
      </c>
      <c r="UGU72" s="56">
        <v>7331.46</v>
      </c>
      <c r="UGV72" s="57"/>
      <c r="UGW72" s="52" t="s">
        <v>119</v>
      </c>
      <c r="UGX72" s="53" t="s">
        <v>120</v>
      </c>
      <c r="UGY72" s="53" t="s">
        <v>121</v>
      </c>
      <c r="UGZ72" s="54">
        <v>8627</v>
      </c>
      <c r="UHA72" s="54"/>
      <c r="UHB72" s="55">
        <v>1295.54</v>
      </c>
      <c r="UHC72" s="56">
        <v>7331.46</v>
      </c>
      <c r="UHD72" s="57"/>
      <c r="UHE72" s="52" t="s">
        <v>119</v>
      </c>
      <c r="UHF72" s="53" t="s">
        <v>120</v>
      </c>
      <c r="UHG72" s="53" t="s">
        <v>121</v>
      </c>
      <c r="UHH72" s="54">
        <v>8627</v>
      </c>
      <c r="UHI72" s="54"/>
      <c r="UHJ72" s="55">
        <v>1295.54</v>
      </c>
      <c r="UHK72" s="56">
        <v>7331.46</v>
      </c>
      <c r="UHL72" s="57"/>
      <c r="UHM72" s="52" t="s">
        <v>119</v>
      </c>
      <c r="UHN72" s="53" t="s">
        <v>120</v>
      </c>
      <c r="UHO72" s="53" t="s">
        <v>121</v>
      </c>
      <c r="UHP72" s="54">
        <v>8627</v>
      </c>
      <c r="UHQ72" s="54"/>
      <c r="UHR72" s="55">
        <v>1295.54</v>
      </c>
      <c r="UHS72" s="56">
        <v>7331.46</v>
      </c>
      <c r="UHT72" s="57"/>
      <c r="UHU72" s="52" t="s">
        <v>119</v>
      </c>
      <c r="UHV72" s="53" t="s">
        <v>120</v>
      </c>
      <c r="UHW72" s="53" t="s">
        <v>121</v>
      </c>
      <c r="UHX72" s="54">
        <v>8627</v>
      </c>
      <c r="UHY72" s="54"/>
      <c r="UHZ72" s="55">
        <v>1295.54</v>
      </c>
      <c r="UIA72" s="56">
        <v>7331.46</v>
      </c>
      <c r="UIB72" s="57"/>
      <c r="UIC72" s="52" t="s">
        <v>119</v>
      </c>
      <c r="UID72" s="53" t="s">
        <v>120</v>
      </c>
      <c r="UIE72" s="53" t="s">
        <v>121</v>
      </c>
      <c r="UIF72" s="54">
        <v>8627</v>
      </c>
      <c r="UIG72" s="54"/>
      <c r="UIH72" s="55">
        <v>1295.54</v>
      </c>
      <c r="UII72" s="56">
        <v>7331.46</v>
      </c>
      <c r="UIJ72" s="57"/>
      <c r="UIK72" s="52" t="s">
        <v>119</v>
      </c>
      <c r="UIL72" s="53" t="s">
        <v>120</v>
      </c>
      <c r="UIM72" s="53" t="s">
        <v>121</v>
      </c>
      <c r="UIN72" s="54">
        <v>8627</v>
      </c>
      <c r="UIO72" s="54"/>
      <c r="UIP72" s="55">
        <v>1295.54</v>
      </c>
      <c r="UIQ72" s="56">
        <v>7331.46</v>
      </c>
      <c r="UIR72" s="57"/>
      <c r="UIS72" s="52" t="s">
        <v>119</v>
      </c>
      <c r="UIT72" s="53" t="s">
        <v>120</v>
      </c>
      <c r="UIU72" s="53" t="s">
        <v>121</v>
      </c>
      <c r="UIV72" s="54">
        <v>8627</v>
      </c>
      <c r="UIW72" s="54"/>
      <c r="UIX72" s="55">
        <v>1295.54</v>
      </c>
      <c r="UIY72" s="56">
        <v>7331.46</v>
      </c>
      <c r="UIZ72" s="57"/>
      <c r="UJA72" s="52" t="s">
        <v>119</v>
      </c>
      <c r="UJB72" s="53" t="s">
        <v>120</v>
      </c>
      <c r="UJC72" s="53" t="s">
        <v>121</v>
      </c>
      <c r="UJD72" s="54">
        <v>8627</v>
      </c>
      <c r="UJE72" s="54"/>
      <c r="UJF72" s="55">
        <v>1295.54</v>
      </c>
      <c r="UJG72" s="56">
        <v>7331.46</v>
      </c>
      <c r="UJH72" s="57"/>
      <c r="UJI72" s="52" t="s">
        <v>119</v>
      </c>
      <c r="UJJ72" s="53" t="s">
        <v>120</v>
      </c>
      <c r="UJK72" s="53" t="s">
        <v>121</v>
      </c>
      <c r="UJL72" s="54">
        <v>8627</v>
      </c>
      <c r="UJM72" s="54"/>
      <c r="UJN72" s="55">
        <v>1295.54</v>
      </c>
      <c r="UJO72" s="56">
        <v>7331.46</v>
      </c>
      <c r="UJP72" s="57"/>
      <c r="UJQ72" s="52" t="s">
        <v>119</v>
      </c>
      <c r="UJR72" s="53" t="s">
        <v>120</v>
      </c>
      <c r="UJS72" s="53" t="s">
        <v>121</v>
      </c>
      <c r="UJT72" s="54">
        <v>8627</v>
      </c>
      <c r="UJU72" s="54"/>
      <c r="UJV72" s="55">
        <v>1295.54</v>
      </c>
      <c r="UJW72" s="56">
        <v>7331.46</v>
      </c>
      <c r="UJX72" s="57"/>
      <c r="UJY72" s="52" t="s">
        <v>119</v>
      </c>
      <c r="UJZ72" s="53" t="s">
        <v>120</v>
      </c>
      <c r="UKA72" s="53" t="s">
        <v>121</v>
      </c>
      <c r="UKB72" s="54">
        <v>8627</v>
      </c>
      <c r="UKC72" s="54"/>
      <c r="UKD72" s="55">
        <v>1295.54</v>
      </c>
      <c r="UKE72" s="56">
        <v>7331.46</v>
      </c>
      <c r="UKF72" s="57"/>
      <c r="UKG72" s="52" t="s">
        <v>119</v>
      </c>
      <c r="UKH72" s="53" t="s">
        <v>120</v>
      </c>
      <c r="UKI72" s="53" t="s">
        <v>121</v>
      </c>
      <c r="UKJ72" s="54">
        <v>8627</v>
      </c>
      <c r="UKK72" s="54"/>
      <c r="UKL72" s="55">
        <v>1295.54</v>
      </c>
      <c r="UKM72" s="56">
        <v>7331.46</v>
      </c>
      <c r="UKN72" s="57"/>
      <c r="UKO72" s="52" t="s">
        <v>119</v>
      </c>
      <c r="UKP72" s="53" t="s">
        <v>120</v>
      </c>
      <c r="UKQ72" s="53" t="s">
        <v>121</v>
      </c>
      <c r="UKR72" s="54">
        <v>8627</v>
      </c>
      <c r="UKS72" s="54"/>
      <c r="UKT72" s="55">
        <v>1295.54</v>
      </c>
      <c r="UKU72" s="56">
        <v>7331.46</v>
      </c>
      <c r="UKV72" s="57"/>
      <c r="UKW72" s="52" t="s">
        <v>119</v>
      </c>
      <c r="UKX72" s="53" t="s">
        <v>120</v>
      </c>
      <c r="UKY72" s="53" t="s">
        <v>121</v>
      </c>
      <c r="UKZ72" s="54">
        <v>8627</v>
      </c>
      <c r="ULA72" s="54"/>
      <c r="ULB72" s="55">
        <v>1295.54</v>
      </c>
      <c r="ULC72" s="56">
        <v>7331.46</v>
      </c>
      <c r="ULD72" s="57"/>
      <c r="ULE72" s="52" t="s">
        <v>119</v>
      </c>
      <c r="ULF72" s="53" t="s">
        <v>120</v>
      </c>
      <c r="ULG72" s="53" t="s">
        <v>121</v>
      </c>
      <c r="ULH72" s="54">
        <v>8627</v>
      </c>
      <c r="ULI72" s="54"/>
      <c r="ULJ72" s="55">
        <v>1295.54</v>
      </c>
      <c r="ULK72" s="56">
        <v>7331.46</v>
      </c>
      <c r="ULL72" s="57"/>
      <c r="ULM72" s="52" t="s">
        <v>119</v>
      </c>
      <c r="ULN72" s="53" t="s">
        <v>120</v>
      </c>
      <c r="ULO72" s="53" t="s">
        <v>121</v>
      </c>
      <c r="ULP72" s="54">
        <v>8627</v>
      </c>
      <c r="ULQ72" s="54"/>
      <c r="ULR72" s="55">
        <v>1295.54</v>
      </c>
      <c r="ULS72" s="56">
        <v>7331.46</v>
      </c>
      <c r="ULT72" s="57"/>
      <c r="ULU72" s="52" t="s">
        <v>119</v>
      </c>
      <c r="ULV72" s="53" t="s">
        <v>120</v>
      </c>
      <c r="ULW72" s="53" t="s">
        <v>121</v>
      </c>
      <c r="ULX72" s="54">
        <v>8627</v>
      </c>
      <c r="ULY72" s="54"/>
      <c r="ULZ72" s="55">
        <v>1295.54</v>
      </c>
      <c r="UMA72" s="56">
        <v>7331.46</v>
      </c>
      <c r="UMB72" s="57"/>
      <c r="UMC72" s="52" t="s">
        <v>119</v>
      </c>
      <c r="UMD72" s="53" t="s">
        <v>120</v>
      </c>
      <c r="UME72" s="53" t="s">
        <v>121</v>
      </c>
      <c r="UMF72" s="54">
        <v>8627</v>
      </c>
      <c r="UMG72" s="54"/>
      <c r="UMH72" s="55">
        <v>1295.54</v>
      </c>
      <c r="UMI72" s="56">
        <v>7331.46</v>
      </c>
      <c r="UMJ72" s="57"/>
      <c r="UMK72" s="52" t="s">
        <v>119</v>
      </c>
      <c r="UML72" s="53" t="s">
        <v>120</v>
      </c>
      <c r="UMM72" s="53" t="s">
        <v>121</v>
      </c>
      <c r="UMN72" s="54">
        <v>8627</v>
      </c>
      <c r="UMO72" s="54"/>
      <c r="UMP72" s="55">
        <v>1295.54</v>
      </c>
      <c r="UMQ72" s="56">
        <v>7331.46</v>
      </c>
      <c r="UMR72" s="57"/>
      <c r="UMS72" s="52" t="s">
        <v>119</v>
      </c>
      <c r="UMT72" s="53" t="s">
        <v>120</v>
      </c>
      <c r="UMU72" s="53" t="s">
        <v>121</v>
      </c>
      <c r="UMV72" s="54">
        <v>8627</v>
      </c>
      <c r="UMW72" s="54"/>
      <c r="UMX72" s="55">
        <v>1295.54</v>
      </c>
      <c r="UMY72" s="56">
        <v>7331.46</v>
      </c>
      <c r="UMZ72" s="57"/>
      <c r="UNA72" s="52" t="s">
        <v>119</v>
      </c>
      <c r="UNB72" s="53" t="s">
        <v>120</v>
      </c>
      <c r="UNC72" s="53" t="s">
        <v>121</v>
      </c>
      <c r="UND72" s="54">
        <v>8627</v>
      </c>
      <c r="UNE72" s="54"/>
      <c r="UNF72" s="55">
        <v>1295.54</v>
      </c>
      <c r="UNG72" s="56">
        <v>7331.46</v>
      </c>
      <c r="UNH72" s="57"/>
      <c r="UNI72" s="52" t="s">
        <v>119</v>
      </c>
      <c r="UNJ72" s="53" t="s">
        <v>120</v>
      </c>
      <c r="UNK72" s="53" t="s">
        <v>121</v>
      </c>
      <c r="UNL72" s="54">
        <v>8627</v>
      </c>
      <c r="UNM72" s="54"/>
      <c r="UNN72" s="55">
        <v>1295.54</v>
      </c>
      <c r="UNO72" s="56">
        <v>7331.46</v>
      </c>
      <c r="UNP72" s="57"/>
      <c r="UNQ72" s="52" t="s">
        <v>119</v>
      </c>
      <c r="UNR72" s="53" t="s">
        <v>120</v>
      </c>
      <c r="UNS72" s="53" t="s">
        <v>121</v>
      </c>
      <c r="UNT72" s="54">
        <v>8627</v>
      </c>
      <c r="UNU72" s="54"/>
      <c r="UNV72" s="55">
        <v>1295.54</v>
      </c>
      <c r="UNW72" s="56">
        <v>7331.46</v>
      </c>
      <c r="UNX72" s="57"/>
      <c r="UNY72" s="52" t="s">
        <v>119</v>
      </c>
      <c r="UNZ72" s="53" t="s">
        <v>120</v>
      </c>
      <c r="UOA72" s="53" t="s">
        <v>121</v>
      </c>
      <c r="UOB72" s="54">
        <v>8627</v>
      </c>
      <c r="UOC72" s="54"/>
      <c r="UOD72" s="55">
        <v>1295.54</v>
      </c>
      <c r="UOE72" s="56">
        <v>7331.46</v>
      </c>
      <c r="UOF72" s="57"/>
      <c r="UOG72" s="52" t="s">
        <v>119</v>
      </c>
      <c r="UOH72" s="53" t="s">
        <v>120</v>
      </c>
      <c r="UOI72" s="53" t="s">
        <v>121</v>
      </c>
      <c r="UOJ72" s="54">
        <v>8627</v>
      </c>
      <c r="UOK72" s="54"/>
      <c r="UOL72" s="55">
        <v>1295.54</v>
      </c>
      <c r="UOM72" s="56">
        <v>7331.46</v>
      </c>
      <c r="UON72" s="57"/>
      <c r="UOO72" s="52" t="s">
        <v>119</v>
      </c>
      <c r="UOP72" s="53" t="s">
        <v>120</v>
      </c>
      <c r="UOQ72" s="53" t="s">
        <v>121</v>
      </c>
      <c r="UOR72" s="54">
        <v>8627</v>
      </c>
      <c r="UOS72" s="54"/>
      <c r="UOT72" s="55">
        <v>1295.54</v>
      </c>
      <c r="UOU72" s="56">
        <v>7331.46</v>
      </c>
      <c r="UOV72" s="57"/>
      <c r="UOW72" s="52" t="s">
        <v>119</v>
      </c>
      <c r="UOX72" s="53" t="s">
        <v>120</v>
      </c>
      <c r="UOY72" s="53" t="s">
        <v>121</v>
      </c>
      <c r="UOZ72" s="54">
        <v>8627</v>
      </c>
      <c r="UPA72" s="54"/>
      <c r="UPB72" s="55">
        <v>1295.54</v>
      </c>
      <c r="UPC72" s="56">
        <v>7331.46</v>
      </c>
      <c r="UPD72" s="57"/>
      <c r="UPE72" s="52" t="s">
        <v>119</v>
      </c>
      <c r="UPF72" s="53" t="s">
        <v>120</v>
      </c>
      <c r="UPG72" s="53" t="s">
        <v>121</v>
      </c>
      <c r="UPH72" s="54">
        <v>8627</v>
      </c>
      <c r="UPI72" s="54"/>
      <c r="UPJ72" s="55">
        <v>1295.54</v>
      </c>
      <c r="UPK72" s="56">
        <v>7331.46</v>
      </c>
      <c r="UPL72" s="57"/>
      <c r="UPM72" s="52" t="s">
        <v>119</v>
      </c>
      <c r="UPN72" s="53" t="s">
        <v>120</v>
      </c>
      <c r="UPO72" s="53" t="s">
        <v>121</v>
      </c>
      <c r="UPP72" s="54">
        <v>8627</v>
      </c>
      <c r="UPQ72" s="54"/>
      <c r="UPR72" s="55">
        <v>1295.54</v>
      </c>
      <c r="UPS72" s="56">
        <v>7331.46</v>
      </c>
      <c r="UPT72" s="57"/>
      <c r="UPU72" s="52" t="s">
        <v>119</v>
      </c>
      <c r="UPV72" s="53" t="s">
        <v>120</v>
      </c>
      <c r="UPW72" s="53" t="s">
        <v>121</v>
      </c>
      <c r="UPX72" s="54">
        <v>8627</v>
      </c>
      <c r="UPY72" s="54"/>
      <c r="UPZ72" s="55">
        <v>1295.54</v>
      </c>
      <c r="UQA72" s="56">
        <v>7331.46</v>
      </c>
      <c r="UQB72" s="57"/>
      <c r="UQC72" s="52" t="s">
        <v>119</v>
      </c>
      <c r="UQD72" s="53" t="s">
        <v>120</v>
      </c>
      <c r="UQE72" s="53" t="s">
        <v>121</v>
      </c>
      <c r="UQF72" s="54">
        <v>8627</v>
      </c>
      <c r="UQG72" s="54"/>
      <c r="UQH72" s="55">
        <v>1295.54</v>
      </c>
      <c r="UQI72" s="56">
        <v>7331.46</v>
      </c>
      <c r="UQJ72" s="57"/>
      <c r="UQK72" s="52" t="s">
        <v>119</v>
      </c>
      <c r="UQL72" s="53" t="s">
        <v>120</v>
      </c>
      <c r="UQM72" s="53" t="s">
        <v>121</v>
      </c>
      <c r="UQN72" s="54">
        <v>8627</v>
      </c>
      <c r="UQO72" s="54"/>
      <c r="UQP72" s="55">
        <v>1295.54</v>
      </c>
      <c r="UQQ72" s="56">
        <v>7331.46</v>
      </c>
      <c r="UQR72" s="57"/>
      <c r="UQS72" s="52" t="s">
        <v>119</v>
      </c>
      <c r="UQT72" s="53" t="s">
        <v>120</v>
      </c>
      <c r="UQU72" s="53" t="s">
        <v>121</v>
      </c>
      <c r="UQV72" s="54">
        <v>8627</v>
      </c>
      <c r="UQW72" s="54"/>
      <c r="UQX72" s="55">
        <v>1295.54</v>
      </c>
      <c r="UQY72" s="56">
        <v>7331.46</v>
      </c>
      <c r="UQZ72" s="57"/>
      <c r="URA72" s="52" t="s">
        <v>119</v>
      </c>
      <c r="URB72" s="53" t="s">
        <v>120</v>
      </c>
      <c r="URC72" s="53" t="s">
        <v>121</v>
      </c>
      <c r="URD72" s="54">
        <v>8627</v>
      </c>
      <c r="URE72" s="54"/>
      <c r="URF72" s="55">
        <v>1295.54</v>
      </c>
      <c r="URG72" s="56">
        <v>7331.46</v>
      </c>
      <c r="URH72" s="57"/>
      <c r="URI72" s="52" t="s">
        <v>119</v>
      </c>
      <c r="URJ72" s="53" t="s">
        <v>120</v>
      </c>
      <c r="URK72" s="53" t="s">
        <v>121</v>
      </c>
      <c r="URL72" s="54">
        <v>8627</v>
      </c>
      <c r="URM72" s="54"/>
      <c r="URN72" s="55">
        <v>1295.54</v>
      </c>
      <c r="URO72" s="56">
        <v>7331.46</v>
      </c>
      <c r="URP72" s="57"/>
      <c r="URQ72" s="52" t="s">
        <v>119</v>
      </c>
      <c r="URR72" s="53" t="s">
        <v>120</v>
      </c>
      <c r="URS72" s="53" t="s">
        <v>121</v>
      </c>
      <c r="URT72" s="54">
        <v>8627</v>
      </c>
      <c r="URU72" s="54"/>
      <c r="URV72" s="55">
        <v>1295.54</v>
      </c>
      <c r="URW72" s="56">
        <v>7331.46</v>
      </c>
      <c r="URX72" s="57"/>
      <c r="URY72" s="52" t="s">
        <v>119</v>
      </c>
      <c r="URZ72" s="53" t="s">
        <v>120</v>
      </c>
      <c r="USA72" s="53" t="s">
        <v>121</v>
      </c>
      <c r="USB72" s="54">
        <v>8627</v>
      </c>
      <c r="USC72" s="54"/>
      <c r="USD72" s="55">
        <v>1295.54</v>
      </c>
      <c r="USE72" s="56">
        <v>7331.46</v>
      </c>
      <c r="USF72" s="57"/>
      <c r="USG72" s="52" t="s">
        <v>119</v>
      </c>
      <c r="USH72" s="53" t="s">
        <v>120</v>
      </c>
      <c r="USI72" s="53" t="s">
        <v>121</v>
      </c>
      <c r="USJ72" s="54">
        <v>8627</v>
      </c>
      <c r="USK72" s="54"/>
      <c r="USL72" s="55">
        <v>1295.54</v>
      </c>
      <c r="USM72" s="56">
        <v>7331.46</v>
      </c>
      <c r="USN72" s="57"/>
      <c r="USO72" s="52" t="s">
        <v>119</v>
      </c>
      <c r="USP72" s="53" t="s">
        <v>120</v>
      </c>
      <c r="USQ72" s="53" t="s">
        <v>121</v>
      </c>
      <c r="USR72" s="54">
        <v>8627</v>
      </c>
      <c r="USS72" s="54"/>
      <c r="UST72" s="55">
        <v>1295.54</v>
      </c>
      <c r="USU72" s="56">
        <v>7331.46</v>
      </c>
      <c r="USV72" s="57"/>
      <c r="USW72" s="52" t="s">
        <v>119</v>
      </c>
      <c r="USX72" s="53" t="s">
        <v>120</v>
      </c>
      <c r="USY72" s="53" t="s">
        <v>121</v>
      </c>
      <c r="USZ72" s="54">
        <v>8627</v>
      </c>
      <c r="UTA72" s="54"/>
      <c r="UTB72" s="55">
        <v>1295.54</v>
      </c>
      <c r="UTC72" s="56">
        <v>7331.46</v>
      </c>
      <c r="UTD72" s="57"/>
      <c r="UTE72" s="52" t="s">
        <v>119</v>
      </c>
      <c r="UTF72" s="53" t="s">
        <v>120</v>
      </c>
      <c r="UTG72" s="53" t="s">
        <v>121</v>
      </c>
      <c r="UTH72" s="54">
        <v>8627</v>
      </c>
      <c r="UTI72" s="54"/>
      <c r="UTJ72" s="55">
        <v>1295.54</v>
      </c>
      <c r="UTK72" s="56">
        <v>7331.46</v>
      </c>
      <c r="UTL72" s="57"/>
      <c r="UTM72" s="52" t="s">
        <v>119</v>
      </c>
      <c r="UTN72" s="53" t="s">
        <v>120</v>
      </c>
      <c r="UTO72" s="53" t="s">
        <v>121</v>
      </c>
      <c r="UTP72" s="54">
        <v>8627</v>
      </c>
      <c r="UTQ72" s="54"/>
      <c r="UTR72" s="55">
        <v>1295.54</v>
      </c>
      <c r="UTS72" s="56">
        <v>7331.46</v>
      </c>
      <c r="UTT72" s="57"/>
      <c r="UTU72" s="52" t="s">
        <v>119</v>
      </c>
      <c r="UTV72" s="53" t="s">
        <v>120</v>
      </c>
      <c r="UTW72" s="53" t="s">
        <v>121</v>
      </c>
      <c r="UTX72" s="54">
        <v>8627</v>
      </c>
      <c r="UTY72" s="54"/>
      <c r="UTZ72" s="55">
        <v>1295.54</v>
      </c>
      <c r="UUA72" s="56">
        <v>7331.46</v>
      </c>
      <c r="UUB72" s="57"/>
      <c r="UUC72" s="52" t="s">
        <v>119</v>
      </c>
      <c r="UUD72" s="53" t="s">
        <v>120</v>
      </c>
      <c r="UUE72" s="53" t="s">
        <v>121</v>
      </c>
      <c r="UUF72" s="54">
        <v>8627</v>
      </c>
      <c r="UUG72" s="54"/>
      <c r="UUH72" s="55">
        <v>1295.54</v>
      </c>
      <c r="UUI72" s="56">
        <v>7331.46</v>
      </c>
      <c r="UUJ72" s="57"/>
      <c r="UUK72" s="52" t="s">
        <v>119</v>
      </c>
      <c r="UUL72" s="53" t="s">
        <v>120</v>
      </c>
      <c r="UUM72" s="53" t="s">
        <v>121</v>
      </c>
      <c r="UUN72" s="54">
        <v>8627</v>
      </c>
      <c r="UUO72" s="54"/>
      <c r="UUP72" s="55">
        <v>1295.54</v>
      </c>
      <c r="UUQ72" s="56">
        <v>7331.46</v>
      </c>
      <c r="UUR72" s="57"/>
      <c r="UUS72" s="52" t="s">
        <v>119</v>
      </c>
      <c r="UUT72" s="53" t="s">
        <v>120</v>
      </c>
      <c r="UUU72" s="53" t="s">
        <v>121</v>
      </c>
      <c r="UUV72" s="54">
        <v>8627</v>
      </c>
      <c r="UUW72" s="54"/>
      <c r="UUX72" s="55">
        <v>1295.54</v>
      </c>
      <c r="UUY72" s="56">
        <v>7331.46</v>
      </c>
      <c r="UUZ72" s="57"/>
      <c r="UVA72" s="52" t="s">
        <v>119</v>
      </c>
      <c r="UVB72" s="53" t="s">
        <v>120</v>
      </c>
      <c r="UVC72" s="53" t="s">
        <v>121</v>
      </c>
      <c r="UVD72" s="54">
        <v>8627</v>
      </c>
      <c r="UVE72" s="54"/>
      <c r="UVF72" s="55">
        <v>1295.54</v>
      </c>
      <c r="UVG72" s="56">
        <v>7331.46</v>
      </c>
      <c r="UVH72" s="57"/>
      <c r="UVI72" s="52" t="s">
        <v>119</v>
      </c>
      <c r="UVJ72" s="53" t="s">
        <v>120</v>
      </c>
      <c r="UVK72" s="53" t="s">
        <v>121</v>
      </c>
      <c r="UVL72" s="54">
        <v>8627</v>
      </c>
      <c r="UVM72" s="54"/>
      <c r="UVN72" s="55">
        <v>1295.54</v>
      </c>
      <c r="UVO72" s="56">
        <v>7331.46</v>
      </c>
      <c r="UVP72" s="57"/>
      <c r="UVQ72" s="52" t="s">
        <v>119</v>
      </c>
      <c r="UVR72" s="53" t="s">
        <v>120</v>
      </c>
      <c r="UVS72" s="53" t="s">
        <v>121</v>
      </c>
      <c r="UVT72" s="54">
        <v>8627</v>
      </c>
      <c r="UVU72" s="54"/>
      <c r="UVV72" s="55">
        <v>1295.54</v>
      </c>
      <c r="UVW72" s="56">
        <v>7331.46</v>
      </c>
      <c r="UVX72" s="57"/>
      <c r="UVY72" s="52" t="s">
        <v>119</v>
      </c>
      <c r="UVZ72" s="53" t="s">
        <v>120</v>
      </c>
      <c r="UWA72" s="53" t="s">
        <v>121</v>
      </c>
      <c r="UWB72" s="54">
        <v>8627</v>
      </c>
      <c r="UWC72" s="54"/>
      <c r="UWD72" s="55">
        <v>1295.54</v>
      </c>
      <c r="UWE72" s="56">
        <v>7331.46</v>
      </c>
      <c r="UWF72" s="57"/>
      <c r="UWG72" s="52" t="s">
        <v>119</v>
      </c>
      <c r="UWH72" s="53" t="s">
        <v>120</v>
      </c>
      <c r="UWI72" s="53" t="s">
        <v>121</v>
      </c>
      <c r="UWJ72" s="54">
        <v>8627</v>
      </c>
      <c r="UWK72" s="54"/>
      <c r="UWL72" s="55">
        <v>1295.54</v>
      </c>
      <c r="UWM72" s="56">
        <v>7331.46</v>
      </c>
      <c r="UWN72" s="57"/>
      <c r="UWO72" s="52" t="s">
        <v>119</v>
      </c>
      <c r="UWP72" s="53" t="s">
        <v>120</v>
      </c>
      <c r="UWQ72" s="53" t="s">
        <v>121</v>
      </c>
      <c r="UWR72" s="54">
        <v>8627</v>
      </c>
      <c r="UWS72" s="54"/>
      <c r="UWT72" s="55">
        <v>1295.54</v>
      </c>
      <c r="UWU72" s="56">
        <v>7331.46</v>
      </c>
      <c r="UWV72" s="57"/>
      <c r="UWW72" s="52" t="s">
        <v>119</v>
      </c>
      <c r="UWX72" s="53" t="s">
        <v>120</v>
      </c>
      <c r="UWY72" s="53" t="s">
        <v>121</v>
      </c>
      <c r="UWZ72" s="54">
        <v>8627</v>
      </c>
      <c r="UXA72" s="54"/>
      <c r="UXB72" s="55">
        <v>1295.54</v>
      </c>
      <c r="UXC72" s="56">
        <v>7331.46</v>
      </c>
      <c r="UXD72" s="57"/>
      <c r="UXE72" s="52" t="s">
        <v>119</v>
      </c>
      <c r="UXF72" s="53" t="s">
        <v>120</v>
      </c>
      <c r="UXG72" s="53" t="s">
        <v>121</v>
      </c>
      <c r="UXH72" s="54">
        <v>8627</v>
      </c>
      <c r="UXI72" s="54"/>
      <c r="UXJ72" s="55">
        <v>1295.54</v>
      </c>
      <c r="UXK72" s="56">
        <v>7331.46</v>
      </c>
      <c r="UXL72" s="57"/>
      <c r="UXM72" s="52" t="s">
        <v>119</v>
      </c>
      <c r="UXN72" s="53" t="s">
        <v>120</v>
      </c>
      <c r="UXO72" s="53" t="s">
        <v>121</v>
      </c>
      <c r="UXP72" s="54">
        <v>8627</v>
      </c>
      <c r="UXQ72" s="54"/>
      <c r="UXR72" s="55">
        <v>1295.54</v>
      </c>
      <c r="UXS72" s="56">
        <v>7331.46</v>
      </c>
      <c r="UXT72" s="57"/>
      <c r="UXU72" s="52" t="s">
        <v>119</v>
      </c>
      <c r="UXV72" s="53" t="s">
        <v>120</v>
      </c>
      <c r="UXW72" s="53" t="s">
        <v>121</v>
      </c>
      <c r="UXX72" s="54">
        <v>8627</v>
      </c>
      <c r="UXY72" s="54"/>
      <c r="UXZ72" s="55">
        <v>1295.54</v>
      </c>
      <c r="UYA72" s="56">
        <v>7331.46</v>
      </c>
      <c r="UYB72" s="57"/>
      <c r="UYC72" s="52" t="s">
        <v>119</v>
      </c>
      <c r="UYD72" s="53" t="s">
        <v>120</v>
      </c>
      <c r="UYE72" s="53" t="s">
        <v>121</v>
      </c>
      <c r="UYF72" s="54">
        <v>8627</v>
      </c>
      <c r="UYG72" s="54"/>
      <c r="UYH72" s="55">
        <v>1295.54</v>
      </c>
      <c r="UYI72" s="56">
        <v>7331.46</v>
      </c>
      <c r="UYJ72" s="57"/>
      <c r="UYK72" s="52" t="s">
        <v>119</v>
      </c>
      <c r="UYL72" s="53" t="s">
        <v>120</v>
      </c>
      <c r="UYM72" s="53" t="s">
        <v>121</v>
      </c>
      <c r="UYN72" s="54">
        <v>8627</v>
      </c>
      <c r="UYO72" s="54"/>
      <c r="UYP72" s="55">
        <v>1295.54</v>
      </c>
      <c r="UYQ72" s="56">
        <v>7331.46</v>
      </c>
      <c r="UYR72" s="57"/>
      <c r="UYS72" s="52" t="s">
        <v>119</v>
      </c>
      <c r="UYT72" s="53" t="s">
        <v>120</v>
      </c>
      <c r="UYU72" s="53" t="s">
        <v>121</v>
      </c>
      <c r="UYV72" s="54">
        <v>8627</v>
      </c>
      <c r="UYW72" s="54"/>
      <c r="UYX72" s="55">
        <v>1295.54</v>
      </c>
      <c r="UYY72" s="56">
        <v>7331.46</v>
      </c>
      <c r="UYZ72" s="57"/>
      <c r="UZA72" s="52" t="s">
        <v>119</v>
      </c>
      <c r="UZB72" s="53" t="s">
        <v>120</v>
      </c>
      <c r="UZC72" s="53" t="s">
        <v>121</v>
      </c>
      <c r="UZD72" s="54">
        <v>8627</v>
      </c>
      <c r="UZE72" s="54"/>
      <c r="UZF72" s="55">
        <v>1295.54</v>
      </c>
      <c r="UZG72" s="56">
        <v>7331.46</v>
      </c>
      <c r="UZH72" s="57"/>
      <c r="UZI72" s="52" t="s">
        <v>119</v>
      </c>
      <c r="UZJ72" s="53" t="s">
        <v>120</v>
      </c>
      <c r="UZK72" s="53" t="s">
        <v>121</v>
      </c>
      <c r="UZL72" s="54">
        <v>8627</v>
      </c>
      <c r="UZM72" s="54"/>
      <c r="UZN72" s="55">
        <v>1295.54</v>
      </c>
      <c r="UZO72" s="56">
        <v>7331.46</v>
      </c>
      <c r="UZP72" s="57"/>
      <c r="UZQ72" s="52" t="s">
        <v>119</v>
      </c>
      <c r="UZR72" s="53" t="s">
        <v>120</v>
      </c>
      <c r="UZS72" s="53" t="s">
        <v>121</v>
      </c>
      <c r="UZT72" s="54">
        <v>8627</v>
      </c>
      <c r="UZU72" s="54"/>
      <c r="UZV72" s="55">
        <v>1295.54</v>
      </c>
      <c r="UZW72" s="56">
        <v>7331.46</v>
      </c>
      <c r="UZX72" s="57"/>
      <c r="UZY72" s="52" t="s">
        <v>119</v>
      </c>
      <c r="UZZ72" s="53" t="s">
        <v>120</v>
      </c>
      <c r="VAA72" s="53" t="s">
        <v>121</v>
      </c>
      <c r="VAB72" s="54">
        <v>8627</v>
      </c>
      <c r="VAC72" s="54"/>
      <c r="VAD72" s="55">
        <v>1295.54</v>
      </c>
      <c r="VAE72" s="56">
        <v>7331.46</v>
      </c>
      <c r="VAF72" s="57"/>
      <c r="VAG72" s="52" t="s">
        <v>119</v>
      </c>
      <c r="VAH72" s="53" t="s">
        <v>120</v>
      </c>
      <c r="VAI72" s="53" t="s">
        <v>121</v>
      </c>
      <c r="VAJ72" s="54">
        <v>8627</v>
      </c>
      <c r="VAK72" s="54"/>
      <c r="VAL72" s="55">
        <v>1295.54</v>
      </c>
      <c r="VAM72" s="56">
        <v>7331.46</v>
      </c>
      <c r="VAN72" s="57"/>
      <c r="VAO72" s="52" t="s">
        <v>119</v>
      </c>
      <c r="VAP72" s="53" t="s">
        <v>120</v>
      </c>
      <c r="VAQ72" s="53" t="s">
        <v>121</v>
      </c>
      <c r="VAR72" s="54">
        <v>8627</v>
      </c>
      <c r="VAS72" s="54"/>
      <c r="VAT72" s="55">
        <v>1295.54</v>
      </c>
      <c r="VAU72" s="56">
        <v>7331.46</v>
      </c>
      <c r="VAV72" s="57"/>
      <c r="VAW72" s="52" t="s">
        <v>119</v>
      </c>
      <c r="VAX72" s="53" t="s">
        <v>120</v>
      </c>
      <c r="VAY72" s="53" t="s">
        <v>121</v>
      </c>
      <c r="VAZ72" s="54">
        <v>8627</v>
      </c>
      <c r="VBA72" s="54"/>
      <c r="VBB72" s="55">
        <v>1295.54</v>
      </c>
      <c r="VBC72" s="56">
        <v>7331.46</v>
      </c>
      <c r="VBD72" s="57"/>
      <c r="VBE72" s="52" t="s">
        <v>119</v>
      </c>
      <c r="VBF72" s="53" t="s">
        <v>120</v>
      </c>
      <c r="VBG72" s="53" t="s">
        <v>121</v>
      </c>
      <c r="VBH72" s="54">
        <v>8627</v>
      </c>
      <c r="VBI72" s="54"/>
      <c r="VBJ72" s="55">
        <v>1295.54</v>
      </c>
      <c r="VBK72" s="56">
        <v>7331.46</v>
      </c>
      <c r="VBL72" s="57"/>
      <c r="VBM72" s="52" t="s">
        <v>119</v>
      </c>
      <c r="VBN72" s="53" t="s">
        <v>120</v>
      </c>
      <c r="VBO72" s="53" t="s">
        <v>121</v>
      </c>
      <c r="VBP72" s="54">
        <v>8627</v>
      </c>
      <c r="VBQ72" s="54"/>
      <c r="VBR72" s="55">
        <v>1295.54</v>
      </c>
      <c r="VBS72" s="56">
        <v>7331.46</v>
      </c>
      <c r="VBT72" s="57"/>
      <c r="VBU72" s="52" t="s">
        <v>119</v>
      </c>
      <c r="VBV72" s="53" t="s">
        <v>120</v>
      </c>
      <c r="VBW72" s="53" t="s">
        <v>121</v>
      </c>
      <c r="VBX72" s="54">
        <v>8627</v>
      </c>
      <c r="VBY72" s="54"/>
      <c r="VBZ72" s="55">
        <v>1295.54</v>
      </c>
      <c r="VCA72" s="56">
        <v>7331.46</v>
      </c>
      <c r="VCB72" s="57"/>
      <c r="VCC72" s="52" t="s">
        <v>119</v>
      </c>
      <c r="VCD72" s="53" t="s">
        <v>120</v>
      </c>
      <c r="VCE72" s="53" t="s">
        <v>121</v>
      </c>
      <c r="VCF72" s="54">
        <v>8627</v>
      </c>
      <c r="VCG72" s="54"/>
      <c r="VCH72" s="55">
        <v>1295.54</v>
      </c>
      <c r="VCI72" s="56">
        <v>7331.46</v>
      </c>
      <c r="VCJ72" s="57"/>
      <c r="VCK72" s="52" t="s">
        <v>119</v>
      </c>
      <c r="VCL72" s="53" t="s">
        <v>120</v>
      </c>
      <c r="VCM72" s="53" t="s">
        <v>121</v>
      </c>
      <c r="VCN72" s="54">
        <v>8627</v>
      </c>
      <c r="VCO72" s="54"/>
      <c r="VCP72" s="55">
        <v>1295.54</v>
      </c>
      <c r="VCQ72" s="56">
        <v>7331.46</v>
      </c>
      <c r="VCR72" s="57"/>
      <c r="VCS72" s="52" t="s">
        <v>119</v>
      </c>
      <c r="VCT72" s="53" t="s">
        <v>120</v>
      </c>
      <c r="VCU72" s="53" t="s">
        <v>121</v>
      </c>
      <c r="VCV72" s="54">
        <v>8627</v>
      </c>
      <c r="VCW72" s="54"/>
      <c r="VCX72" s="55">
        <v>1295.54</v>
      </c>
      <c r="VCY72" s="56">
        <v>7331.46</v>
      </c>
      <c r="VCZ72" s="57"/>
      <c r="VDA72" s="52" t="s">
        <v>119</v>
      </c>
      <c r="VDB72" s="53" t="s">
        <v>120</v>
      </c>
      <c r="VDC72" s="53" t="s">
        <v>121</v>
      </c>
      <c r="VDD72" s="54">
        <v>8627</v>
      </c>
      <c r="VDE72" s="54"/>
      <c r="VDF72" s="55">
        <v>1295.54</v>
      </c>
      <c r="VDG72" s="56">
        <v>7331.46</v>
      </c>
      <c r="VDH72" s="57"/>
      <c r="VDI72" s="52" t="s">
        <v>119</v>
      </c>
      <c r="VDJ72" s="53" t="s">
        <v>120</v>
      </c>
      <c r="VDK72" s="53" t="s">
        <v>121</v>
      </c>
      <c r="VDL72" s="54">
        <v>8627</v>
      </c>
      <c r="VDM72" s="54"/>
      <c r="VDN72" s="55">
        <v>1295.54</v>
      </c>
      <c r="VDO72" s="56">
        <v>7331.46</v>
      </c>
      <c r="VDP72" s="57"/>
      <c r="VDQ72" s="52" t="s">
        <v>119</v>
      </c>
      <c r="VDR72" s="53" t="s">
        <v>120</v>
      </c>
      <c r="VDS72" s="53" t="s">
        <v>121</v>
      </c>
      <c r="VDT72" s="54">
        <v>8627</v>
      </c>
      <c r="VDU72" s="54"/>
      <c r="VDV72" s="55">
        <v>1295.54</v>
      </c>
      <c r="VDW72" s="56">
        <v>7331.46</v>
      </c>
      <c r="VDX72" s="57"/>
      <c r="VDY72" s="52" t="s">
        <v>119</v>
      </c>
      <c r="VDZ72" s="53" t="s">
        <v>120</v>
      </c>
      <c r="VEA72" s="53" t="s">
        <v>121</v>
      </c>
      <c r="VEB72" s="54">
        <v>8627</v>
      </c>
      <c r="VEC72" s="54"/>
      <c r="VED72" s="55">
        <v>1295.54</v>
      </c>
      <c r="VEE72" s="56">
        <v>7331.46</v>
      </c>
      <c r="VEF72" s="57"/>
      <c r="VEG72" s="52" t="s">
        <v>119</v>
      </c>
      <c r="VEH72" s="53" t="s">
        <v>120</v>
      </c>
      <c r="VEI72" s="53" t="s">
        <v>121</v>
      </c>
      <c r="VEJ72" s="54">
        <v>8627</v>
      </c>
      <c r="VEK72" s="54"/>
      <c r="VEL72" s="55">
        <v>1295.54</v>
      </c>
      <c r="VEM72" s="56">
        <v>7331.46</v>
      </c>
      <c r="VEN72" s="57"/>
      <c r="VEO72" s="52" t="s">
        <v>119</v>
      </c>
      <c r="VEP72" s="53" t="s">
        <v>120</v>
      </c>
      <c r="VEQ72" s="53" t="s">
        <v>121</v>
      </c>
      <c r="VER72" s="54">
        <v>8627</v>
      </c>
      <c r="VES72" s="54"/>
      <c r="VET72" s="55">
        <v>1295.54</v>
      </c>
      <c r="VEU72" s="56">
        <v>7331.46</v>
      </c>
      <c r="VEV72" s="57"/>
      <c r="VEW72" s="52" t="s">
        <v>119</v>
      </c>
      <c r="VEX72" s="53" t="s">
        <v>120</v>
      </c>
      <c r="VEY72" s="53" t="s">
        <v>121</v>
      </c>
      <c r="VEZ72" s="54">
        <v>8627</v>
      </c>
      <c r="VFA72" s="54"/>
      <c r="VFB72" s="55">
        <v>1295.54</v>
      </c>
      <c r="VFC72" s="56">
        <v>7331.46</v>
      </c>
      <c r="VFD72" s="57"/>
      <c r="VFE72" s="52" t="s">
        <v>119</v>
      </c>
      <c r="VFF72" s="53" t="s">
        <v>120</v>
      </c>
      <c r="VFG72" s="53" t="s">
        <v>121</v>
      </c>
      <c r="VFH72" s="54">
        <v>8627</v>
      </c>
      <c r="VFI72" s="54"/>
      <c r="VFJ72" s="55">
        <v>1295.54</v>
      </c>
      <c r="VFK72" s="56">
        <v>7331.46</v>
      </c>
      <c r="VFL72" s="57"/>
      <c r="VFM72" s="52" t="s">
        <v>119</v>
      </c>
      <c r="VFN72" s="53" t="s">
        <v>120</v>
      </c>
      <c r="VFO72" s="53" t="s">
        <v>121</v>
      </c>
      <c r="VFP72" s="54">
        <v>8627</v>
      </c>
      <c r="VFQ72" s="54"/>
      <c r="VFR72" s="55">
        <v>1295.54</v>
      </c>
      <c r="VFS72" s="56">
        <v>7331.46</v>
      </c>
      <c r="VFT72" s="57"/>
      <c r="VFU72" s="52" t="s">
        <v>119</v>
      </c>
      <c r="VFV72" s="53" t="s">
        <v>120</v>
      </c>
      <c r="VFW72" s="53" t="s">
        <v>121</v>
      </c>
      <c r="VFX72" s="54">
        <v>8627</v>
      </c>
      <c r="VFY72" s="54"/>
      <c r="VFZ72" s="55">
        <v>1295.54</v>
      </c>
      <c r="VGA72" s="56">
        <v>7331.46</v>
      </c>
      <c r="VGB72" s="57"/>
      <c r="VGC72" s="52" t="s">
        <v>119</v>
      </c>
      <c r="VGD72" s="53" t="s">
        <v>120</v>
      </c>
      <c r="VGE72" s="53" t="s">
        <v>121</v>
      </c>
      <c r="VGF72" s="54">
        <v>8627</v>
      </c>
      <c r="VGG72" s="54"/>
      <c r="VGH72" s="55">
        <v>1295.54</v>
      </c>
      <c r="VGI72" s="56">
        <v>7331.46</v>
      </c>
      <c r="VGJ72" s="57"/>
      <c r="VGK72" s="52" t="s">
        <v>119</v>
      </c>
      <c r="VGL72" s="53" t="s">
        <v>120</v>
      </c>
      <c r="VGM72" s="53" t="s">
        <v>121</v>
      </c>
      <c r="VGN72" s="54">
        <v>8627</v>
      </c>
      <c r="VGO72" s="54"/>
      <c r="VGP72" s="55">
        <v>1295.54</v>
      </c>
      <c r="VGQ72" s="56">
        <v>7331.46</v>
      </c>
      <c r="VGR72" s="57"/>
      <c r="VGS72" s="52" t="s">
        <v>119</v>
      </c>
      <c r="VGT72" s="53" t="s">
        <v>120</v>
      </c>
      <c r="VGU72" s="53" t="s">
        <v>121</v>
      </c>
      <c r="VGV72" s="54">
        <v>8627</v>
      </c>
      <c r="VGW72" s="54"/>
      <c r="VGX72" s="55">
        <v>1295.54</v>
      </c>
      <c r="VGY72" s="56">
        <v>7331.46</v>
      </c>
      <c r="VGZ72" s="57"/>
      <c r="VHA72" s="52" t="s">
        <v>119</v>
      </c>
      <c r="VHB72" s="53" t="s">
        <v>120</v>
      </c>
      <c r="VHC72" s="53" t="s">
        <v>121</v>
      </c>
      <c r="VHD72" s="54">
        <v>8627</v>
      </c>
      <c r="VHE72" s="54"/>
      <c r="VHF72" s="55">
        <v>1295.54</v>
      </c>
      <c r="VHG72" s="56">
        <v>7331.46</v>
      </c>
      <c r="VHH72" s="57"/>
      <c r="VHI72" s="52" t="s">
        <v>119</v>
      </c>
      <c r="VHJ72" s="53" t="s">
        <v>120</v>
      </c>
      <c r="VHK72" s="53" t="s">
        <v>121</v>
      </c>
      <c r="VHL72" s="54">
        <v>8627</v>
      </c>
      <c r="VHM72" s="54"/>
      <c r="VHN72" s="55">
        <v>1295.54</v>
      </c>
      <c r="VHO72" s="56">
        <v>7331.46</v>
      </c>
      <c r="VHP72" s="57"/>
      <c r="VHQ72" s="52" t="s">
        <v>119</v>
      </c>
      <c r="VHR72" s="53" t="s">
        <v>120</v>
      </c>
      <c r="VHS72" s="53" t="s">
        <v>121</v>
      </c>
      <c r="VHT72" s="54">
        <v>8627</v>
      </c>
      <c r="VHU72" s="54"/>
      <c r="VHV72" s="55">
        <v>1295.54</v>
      </c>
      <c r="VHW72" s="56">
        <v>7331.46</v>
      </c>
      <c r="VHX72" s="57"/>
      <c r="VHY72" s="52" t="s">
        <v>119</v>
      </c>
      <c r="VHZ72" s="53" t="s">
        <v>120</v>
      </c>
      <c r="VIA72" s="53" t="s">
        <v>121</v>
      </c>
      <c r="VIB72" s="54">
        <v>8627</v>
      </c>
      <c r="VIC72" s="54"/>
      <c r="VID72" s="55">
        <v>1295.54</v>
      </c>
      <c r="VIE72" s="56">
        <v>7331.46</v>
      </c>
      <c r="VIF72" s="57"/>
      <c r="VIG72" s="52" t="s">
        <v>119</v>
      </c>
      <c r="VIH72" s="53" t="s">
        <v>120</v>
      </c>
      <c r="VII72" s="53" t="s">
        <v>121</v>
      </c>
      <c r="VIJ72" s="54">
        <v>8627</v>
      </c>
      <c r="VIK72" s="54"/>
      <c r="VIL72" s="55">
        <v>1295.54</v>
      </c>
      <c r="VIM72" s="56">
        <v>7331.46</v>
      </c>
      <c r="VIN72" s="57"/>
      <c r="VIO72" s="52" t="s">
        <v>119</v>
      </c>
      <c r="VIP72" s="53" t="s">
        <v>120</v>
      </c>
      <c r="VIQ72" s="53" t="s">
        <v>121</v>
      </c>
      <c r="VIR72" s="54">
        <v>8627</v>
      </c>
      <c r="VIS72" s="54"/>
      <c r="VIT72" s="55">
        <v>1295.54</v>
      </c>
      <c r="VIU72" s="56">
        <v>7331.46</v>
      </c>
      <c r="VIV72" s="57"/>
      <c r="VIW72" s="52" t="s">
        <v>119</v>
      </c>
      <c r="VIX72" s="53" t="s">
        <v>120</v>
      </c>
      <c r="VIY72" s="53" t="s">
        <v>121</v>
      </c>
      <c r="VIZ72" s="54">
        <v>8627</v>
      </c>
      <c r="VJA72" s="54"/>
      <c r="VJB72" s="55">
        <v>1295.54</v>
      </c>
      <c r="VJC72" s="56">
        <v>7331.46</v>
      </c>
      <c r="VJD72" s="57"/>
      <c r="VJE72" s="52" t="s">
        <v>119</v>
      </c>
      <c r="VJF72" s="53" t="s">
        <v>120</v>
      </c>
      <c r="VJG72" s="53" t="s">
        <v>121</v>
      </c>
      <c r="VJH72" s="54">
        <v>8627</v>
      </c>
      <c r="VJI72" s="54"/>
      <c r="VJJ72" s="55">
        <v>1295.54</v>
      </c>
      <c r="VJK72" s="56">
        <v>7331.46</v>
      </c>
      <c r="VJL72" s="57"/>
      <c r="VJM72" s="52" t="s">
        <v>119</v>
      </c>
      <c r="VJN72" s="53" t="s">
        <v>120</v>
      </c>
      <c r="VJO72" s="53" t="s">
        <v>121</v>
      </c>
      <c r="VJP72" s="54">
        <v>8627</v>
      </c>
      <c r="VJQ72" s="54"/>
      <c r="VJR72" s="55">
        <v>1295.54</v>
      </c>
      <c r="VJS72" s="56">
        <v>7331.46</v>
      </c>
      <c r="VJT72" s="57"/>
      <c r="VJU72" s="52" t="s">
        <v>119</v>
      </c>
      <c r="VJV72" s="53" t="s">
        <v>120</v>
      </c>
      <c r="VJW72" s="53" t="s">
        <v>121</v>
      </c>
      <c r="VJX72" s="54">
        <v>8627</v>
      </c>
      <c r="VJY72" s="54"/>
      <c r="VJZ72" s="55">
        <v>1295.54</v>
      </c>
      <c r="VKA72" s="56">
        <v>7331.46</v>
      </c>
      <c r="VKB72" s="57"/>
      <c r="VKC72" s="52" t="s">
        <v>119</v>
      </c>
      <c r="VKD72" s="53" t="s">
        <v>120</v>
      </c>
      <c r="VKE72" s="53" t="s">
        <v>121</v>
      </c>
      <c r="VKF72" s="54">
        <v>8627</v>
      </c>
      <c r="VKG72" s="54"/>
      <c r="VKH72" s="55">
        <v>1295.54</v>
      </c>
      <c r="VKI72" s="56">
        <v>7331.46</v>
      </c>
      <c r="VKJ72" s="57"/>
      <c r="VKK72" s="52" t="s">
        <v>119</v>
      </c>
      <c r="VKL72" s="53" t="s">
        <v>120</v>
      </c>
      <c r="VKM72" s="53" t="s">
        <v>121</v>
      </c>
      <c r="VKN72" s="54">
        <v>8627</v>
      </c>
      <c r="VKO72" s="54"/>
      <c r="VKP72" s="55">
        <v>1295.54</v>
      </c>
      <c r="VKQ72" s="56">
        <v>7331.46</v>
      </c>
      <c r="VKR72" s="57"/>
      <c r="VKS72" s="52" t="s">
        <v>119</v>
      </c>
      <c r="VKT72" s="53" t="s">
        <v>120</v>
      </c>
      <c r="VKU72" s="53" t="s">
        <v>121</v>
      </c>
      <c r="VKV72" s="54">
        <v>8627</v>
      </c>
      <c r="VKW72" s="54"/>
      <c r="VKX72" s="55">
        <v>1295.54</v>
      </c>
      <c r="VKY72" s="56">
        <v>7331.46</v>
      </c>
      <c r="VKZ72" s="57"/>
      <c r="VLA72" s="52" t="s">
        <v>119</v>
      </c>
      <c r="VLB72" s="53" t="s">
        <v>120</v>
      </c>
      <c r="VLC72" s="53" t="s">
        <v>121</v>
      </c>
      <c r="VLD72" s="54">
        <v>8627</v>
      </c>
      <c r="VLE72" s="54"/>
      <c r="VLF72" s="55">
        <v>1295.54</v>
      </c>
      <c r="VLG72" s="56">
        <v>7331.46</v>
      </c>
      <c r="VLH72" s="57"/>
      <c r="VLI72" s="52" t="s">
        <v>119</v>
      </c>
      <c r="VLJ72" s="53" t="s">
        <v>120</v>
      </c>
      <c r="VLK72" s="53" t="s">
        <v>121</v>
      </c>
      <c r="VLL72" s="54">
        <v>8627</v>
      </c>
      <c r="VLM72" s="54"/>
      <c r="VLN72" s="55">
        <v>1295.54</v>
      </c>
      <c r="VLO72" s="56">
        <v>7331.46</v>
      </c>
      <c r="VLP72" s="57"/>
      <c r="VLQ72" s="52" t="s">
        <v>119</v>
      </c>
      <c r="VLR72" s="53" t="s">
        <v>120</v>
      </c>
      <c r="VLS72" s="53" t="s">
        <v>121</v>
      </c>
      <c r="VLT72" s="54">
        <v>8627</v>
      </c>
      <c r="VLU72" s="54"/>
      <c r="VLV72" s="55">
        <v>1295.54</v>
      </c>
      <c r="VLW72" s="56">
        <v>7331.46</v>
      </c>
      <c r="VLX72" s="57"/>
      <c r="VLY72" s="52" t="s">
        <v>119</v>
      </c>
      <c r="VLZ72" s="53" t="s">
        <v>120</v>
      </c>
      <c r="VMA72" s="53" t="s">
        <v>121</v>
      </c>
      <c r="VMB72" s="54">
        <v>8627</v>
      </c>
      <c r="VMC72" s="54"/>
      <c r="VMD72" s="55">
        <v>1295.54</v>
      </c>
      <c r="VME72" s="56">
        <v>7331.46</v>
      </c>
      <c r="VMF72" s="57"/>
      <c r="VMG72" s="52" t="s">
        <v>119</v>
      </c>
      <c r="VMH72" s="53" t="s">
        <v>120</v>
      </c>
      <c r="VMI72" s="53" t="s">
        <v>121</v>
      </c>
      <c r="VMJ72" s="54">
        <v>8627</v>
      </c>
      <c r="VMK72" s="54"/>
      <c r="VML72" s="55">
        <v>1295.54</v>
      </c>
      <c r="VMM72" s="56">
        <v>7331.46</v>
      </c>
      <c r="VMN72" s="57"/>
      <c r="VMO72" s="52" t="s">
        <v>119</v>
      </c>
      <c r="VMP72" s="53" t="s">
        <v>120</v>
      </c>
      <c r="VMQ72" s="53" t="s">
        <v>121</v>
      </c>
      <c r="VMR72" s="54">
        <v>8627</v>
      </c>
      <c r="VMS72" s="54"/>
      <c r="VMT72" s="55">
        <v>1295.54</v>
      </c>
      <c r="VMU72" s="56">
        <v>7331.46</v>
      </c>
      <c r="VMV72" s="57"/>
      <c r="VMW72" s="52" t="s">
        <v>119</v>
      </c>
      <c r="VMX72" s="53" t="s">
        <v>120</v>
      </c>
      <c r="VMY72" s="53" t="s">
        <v>121</v>
      </c>
      <c r="VMZ72" s="54">
        <v>8627</v>
      </c>
      <c r="VNA72" s="54"/>
      <c r="VNB72" s="55">
        <v>1295.54</v>
      </c>
      <c r="VNC72" s="56">
        <v>7331.46</v>
      </c>
      <c r="VND72" s="57"/>
      <c r="VNE72" s="52" t="s">
        <v>119</v>
      </c>
      <c r="VNF72" s="53" t="s">
        <v>120</v>
      </c>
      <c r="VNG72" s="53" t="s">
        <v>121</v>
      </c>
      <c r="VNH72" s="54">
        <v>8627</v>
      </c>
      <c r="VNI72" s="54"/>
      <c r="VNJ72" s="55">
        <v>1295.54</v>
      </c>
      <c r="VNK72" s="56">
        <v>7331.46</v>
      </c>
      <c r="VNL72" s="57"/>
      <c r="VNM72" s="52" t="s">
        <v>119</v>
      </c>
      <c r="VNN72" s="53" t="s">
        <v>120</v>
      </c>
      <c r="VNO72" s="53" t="s">
        <v>121</v>
      </c>
      <c r="VNP72" s="54">
        <v>8627</v>
      </c>
      <c r="VNQ72" s="54"/>
      <c r="VNR72" s="55">
        <v>1295.54</v>
      </c>
      <c r="VNS72" s="56">
        <v>7331.46</v>
      </c>
      <c r="VNT72" s="57"/>
      <c r="VNU72" s="52" t="s">
        <v>119</v>
      </c>
      <c r="VNV72" s="53" t="s">
        <v>120</v>
      </c>
      <c r="VNW72" s="53" t="s">
        <v>121</v>
      </c>
      <c r="VNX72" s="54">
        <v>8627</v>
      </c>
      <c r="VNY72" s="54"/>
      <c r="VNZ72" s="55">
        <v>1295.54</v>
      </c>
      <c r="VOA72" s="56">
        <v>7331.46</v>
      </c>
      <c r="VOB72" s="57"/>
      <c r="VOC72" s="52" t="s">
        <v>119</v>
      </c>
      <c r="VOD72" s="53" t="s">
        <v>120</v>
      </c>
      <c r="VOE72" s="53" t="s">
        <v>121</v>
      </c>
      <c r="VOF72" s="54">
        <v>8627</v>
      </c>
      <c r="VOG72" s="54"/>
      <c r="VOH72" s="55">
        <v>1295.54</v>
      </c>
      <c r="VOI72" s="56">
        <v>7331.46</v>
      </c>
      <c r="VOJ72" s="57"/>
      <c r="VOK72" s="52" t="s">
        <v>119</v>
      </c>
      <c r="VOL72" s="53" t="s">
        <v>120</v>
      </c>
      <c r="VOM72" s="53" t="s">
        <v>121</v>
      </c>
      <c r="VON72" s="54">
        <v>8627</v>
      </c>
      <c r="VOO72" s="54"/>
      <c r="VOP72" s="55">
        <v>1295.54</v>
      </c>
      <c r="VOQ72" s="56">
        <v>7331.46</v>
      </c>
      <c r="VOR72" s="57"/>
      <c r="VOS72" s="52" t="s">
        <v>119</v>
      </c>
      <c r="VOT72" s="53" t="s">
        <v>120</v>
      </c>
      <c r="VOU72" s="53" t="s">
        <v>121</v>
      </c>
      <c r="VOV72" s="54">
        <v>8627</v>
      </c>
      <c r="VOW72" s="54"/>
      <c r="VOX72" s="55">
        <v>1295.54</v>
      </c>
      <c r="VOY72" s="56">
        <v>7331.46</v>
      </c>
      <c r="VOZ72" s="57"/>
      <c r="VPA72" s="52" t="s">
        <v>119</v>
      </c>
      <c r="VPB72" s="53" t="s">
        <v>120</v>
      </c>
      <c r="VPC72" s="53" t="s">
        <v>121</v>
      </c>
      <c r="VPD72" s="54">
        <v>8627</v>
      </c>
      <c r="VPE72" s="54"/>
      <c r="VPF72" s="55">
        <v>1295.54</v>
      </c>
      <c r="VPG72" s="56">
        <v>7331.46</v>
      </c>
      <c r="VPH72" s="57"/>
      <c r="VPI72" s="52" t="s">
        <v>119</v>
      </c>
      <c r="VPJ72" s="53" t="s">
        <v>120</v>
      </c>
      <c r="VPK72" s="53" t="s">
        <v>121</v>
      </c>
      <c r="VPL72" s="54">
        <v>8627</v>
      </c>
      <c r="VPM72" s="54"/>
      <c r="VPN72" s="55">
        <v>1295.54</v>
      </c>
      <c r="VPO72" s="56">
        <v>7331.46</v>
      </c>
      <c r="VPP72" s="57"/>
      <c r="VPQ72" s="52" t="s">
        <v>119</v>
      </c>
      <c r="VPR72" s="53" t="s">
        <v>120</v>
      </c>
      <c r="VPS72" s="53" t="s">
        <v>121</v>
      </c>
      <c r="VPT72" s="54">
        <v>8627</v>
      </c>
      <c r="VPU72" s="54"/>
      <c r="VPV72" s="55">
        <v>1295.54</v>
      </c>
      <c r="VPW72" s="56">
        <v>7331.46</v>
      </c>
      <c r="VPX72" s="57"/>
      <c r="VPY72" s="52" t="s">
        <v>119</v>
      </c>
      <c r="VPZ72" s="53" t="s">
        <v>120</v>
      </c>
      <c r="VQA72" s="53" t="s">
        <v>121</v>
      </c>
      <c r="VQB72" s="54">
        <v>8627</v>
      </c>
      <c r="VQC72" s="54"/>
      <c r="VQD72" s="55">
        <v>1295.54</v>
      </c>
      <c r="VQE72" s="56">
        <v>7331.46</v>
      </c>
      <c r="VQF72" s="57"/>
      <c r="VQG72" s="52" t="s">
        <v>119</v>
      </c>
      <c r="VQH72" s="53" t="s">
        <v>120</v>
      </c>
      <c r="VQI72" s="53" t="s">
        <v>121</v>
      </c>
      <c r="VQJ72" s="54">
        <v>8627</v>
      </c>
      <c r="VQK72" s="54"/>
      <c r="VQL72" s="55">
        <v>1295.54</v>
      </c>
      <c r="VQM72" s="56">
        <v>7331.46</v>
      </c>
      <c r="VQN72" s="57"/>
      <c r="VQO72" s="52" t="s">
        <v>119</v>
      </c>
      <c r="VQP72" s="53" t="s">
        <v>120</v>
      </c>
      <c r="VQQ72" s="53" t="s">
        <v>121</v>
      </c>
      <c r="VQR72" s="54">
        <v>8627</v>
      </c>
      <c r="VQS72" s="54"/>
      <c r="VQT72" s="55">
        <v>1295.54</v>
      </c>
      <c r="VQU72" s="56">
        <v>7331.46</v>
      </c>
      <c r="VQV72" s="57"/>
      <c r="VQW72" s="52" t="s">
        <v>119</v>
      </c>
      <c r="VQX72" s="53" t="s">
        <v>120</v>
      </c>
      <c r="VQY72" s="53" t="s">
        <v>121</v>
      </c>
      <c r="VQZ72" s="54">
        <v>8627</v>
      </c>
      <c r="VRA72" s="54"/>
      <c r="VRB72" s="55">
        <v>1295.54</v>
      </c>
      <c r="VRC72" s="56">
        <v>7331.46</v>
      </c>
      <c r="VRD72" s="57"/>
      <c r="VRE72" s="52" t="s">
        <v>119</v>
      </c>
      <c r="VRF72" s="53" t="s">
        <v>120</v>
      </c>
      <c r="VRG72" s="53" t="s">
        <v>121</v>
      </c>
      <c r="VRH72" s="54">
        <v>8627</v>
      </c>
      <c r="VRI72" s="54"/>
      <c r="VRJ72" s="55">
        <v>1295.54</v>
      </c>
      <c r="VRK72" s="56">
        <v>7331.46</v>
      </c>
      <c r="VRL72" s="57"/>
      <c r="VRM72" s="52" t="s">
        <v>119</v>
      </c>
      <c r="VRN72" s="53" t="s">
        <v>120</v>
      </c>
      <c r="VRO72" s="53" t="s">
        <v>121</v>
      </c>
      <c r="VRP72" s="54">
        <v>8627</v>
      </c>
      <c r="VRQ72" s="54"/>
      <c r="VRR72" s="55">
        <v>1295.54</v>
      </c>
      <c r="VRS72" s="56">
        <v>7331.46</v>
      </c>
      <c r="VRT72" s="57"/>
      <c r="VRU72" s="52" t="s">
        <v>119</v>
      </c>
      <c r="VRV72" s="53" t="s">
        <v>120</v>
      </c>
      <c r="VRW72" s="53" t="s">
        <v>121</v>
      </c>
      <c r="VRX72" s="54">
        <v>8627</v>
      </c>
      <c r="VRY72" s="54"/>
      <c r="VRZ72" s="55">
        <v>1295.54</v>
      </c>
      <c r="VSA72" s="56">
        <v>7331.46</v>
      </c>
      <c r="VSB72" s="57"/>
      <c r="VSC72" s="52" t="s">
        <v>119</v>
      </c>
      <c r="VSD72" s="53" t="s">
        <v>120</v>
      </c>
      <c r="VSE72" s="53" t="s">
        <v>121</v>
      </c>
      <c r="VSF72" s="54">
        <v>8627</v>
      </c>
      <c r="VSG72" s="54"/>
      <c r="VSH72" s="55">
        <v>1295.54</v>
      </c>
      <c r="VSI72" s="56">
        <v>7331.46</v>
      </c>
      <c r="VSJ72" s="57"/>
      <c r="VSK72" s="52" t="s">
        <v>119</v>
      </c>
      <c r="VSL72" s="53" t="s">
        <v>120</v>
      </c>
      <c r="VSM72" s="53" t="s">
        <v>121</v>
      </c>
      <c r="VSN72" s="54">
        <v>8627</v>
      </c>
      <c r="VSO72" s="54"/>
      <c r="VSP72" s="55">
        <v>1295.54</v>
      </c>
      <c r="VSQ72" s="56">
        <v>7331.46</v>
      </c>
      <c r="VSR72" s="57"/>
      <c r="VSS72" s="52" t="s">
        <v>119</v>
      </c>
      <c r="VST72" s="53" t="s">
        <v>120</v>
      </c>
      <c r="VSU72" s="53" t="s">
        <v>121</v>
      </c>
      <c r="VSV72" s="54">
        <v>8627</v>
      </c>
      <c r="VSW72" s="54"/>
      <c r="VSX72" s="55">
        <v>1295.54</v>
      </c>
      <c r="VSY72" s="56">
        <v>7331.46</v>
      </c>
      <c r="VSZ72" s="57"/>
      <c r="VTA72" s="52" t="s">
        <v>119</v>
      </c>
      <c r="VTB72" s="53" t="s">
        <v>120</v>
      </c>
      <c r="VTC72" s="53" t="s">
        <v>121</v>
      </c>
      <c r="VTD72" s="54">
        <v>8627</v>
      </c>
      <c r="VTE72" s="54"/>
      <c r="VTF72" s="55">
        <v>1295.54</v>
      </c>
      <c r="VTG72" s="56">
        <v>7331.46</v>
      </c>
      <c r="VTH72" s="57"/>
      <c r="VTI72" s="52" t="s">
        <v>119</v>
      </c>
      <c r="VTJ72" s="53" t="s">
        <v>120</v>
      </c>
      <c r="VTK72" s="53" t="s">
        <v>121</v>
      </c>
      <c r="VTL72" s="54">
        <v>8627</v>
      </c>
      <c r="VTM72" s="54"/>
      <c r="VTN72" s="55">
        <v>1295.54</v>
      </c>
      <c r="VTO72" s="56">
        <v>7331.46</v>
      </c>
      <c r="VTP72" s="57"/>
      <c r="VTQ72" s="52" t="s">
        <v>119</v>
      </c>
      <c r="VTR72" s="53" t="s">
        <v>120</v>
      </c>
      <c r="VTS72" s="53" t="s">
        <v>121</v>
      </c>
      <c r="VTT72" s="54">
        <v>8627</v>
      </c>
      <c r="VTU72" s="54"/>
      <c r="VTV72" s="55">
        <v>1295.54</v>
      </c>
      <c r="VTW72" s="56">
        <v>7331.46</v>
      </c>
      <c r="VTX72" s="57"/>
      <c r="VTY72" s="52" t="s">
        <v>119</v>
      </c>
      <c r="VTZ72" s="53" t="s">
        <v>120</v>
      </c>
      <c r="VUA72" s="53" t="s">
        <v>121</v>
      </c>
      <c r="VUB72" s="54">
        <v>8627</v>
      </c>
      <c r="VUC72" s="54"/>
      <c r="VUD72" s="55">
        <v>1295.54</v>
      </c>
      <c r="VUE72" s="56">
        <v>7331.46</v>
      </c>
      <c r="VUF72" s="57"/>
      <c r="VUG72" s="52" t="s">
        <v>119</v>
      </c>
      <c r="VUH72" s="53" t="s">
        <v>120</v>
      </c>
      <c r="VUI72" s="53" t="s">
        <v>121</v>
      </c>
      <c r="VUJ72" s="54">
        <v>8627</v>
      </c>
      <c r="VUK72" s="54"/>
      <c r="VUL72" s="55">
        <v>1295.54</v>
      </c>
      <c r="VUM72" s="56">
        <v>7331.46</v>
      </c>
      <c r="VUN72" s="57"/>
      <c r="VUO72" s="52" t="s">
        <v>119</v>
      </c>
      <c r="VUP72" s="53" t="s">
        <v>120</v>
      </c>
      <c r="VUQ72" s="53" t="s">
        <v>121</v>
      </c>
      <c r="VUR72" s="54">
        <v>8627</v>
      </c>
      <c r="VUS72" s="54"/>
      <c r="VUT72" s="55">
        <v>1295.54</v>
      </c>
      <c r="VUU72" s="56">
        <v>7331.46</v>
      </c>
      <c r="VUV72" s="57"/>
      <c r="VUW72" s="52" t="s">
        <v>119</v>
      </c>
      <c r="VUX72" s="53" t="s">
        <v>120</v>
      </c>
      <c r="VUY72" s="53" t="s">
        <v>121</v>
      </c>
      <c r="VUZ72" s="54">
        <v>8627</v>
      </c>
      <c r="VVA72" s="54"/>
      <c r="VVB72" s="55">
        <v>1295.54</v>
      </c>
      <c r="VVC72" s="56">
        <v>7331.46</v>
      </c>
      <c r="VVD72" s="57"/>
      <c r="VVE72" s="52" t="s">
        <v>119</v>
      </c>
      <c r="VVF72" s="53" t="s">
        <v>120</v>
      </c>
      <c r="VVG72" s="53" t="s">
        <v>121</v>
      </c>
      <c r="VVH72" s="54">
        <v>8627</v>
      </c>
      <c r="VVI72" s="54"/>
      <c r="VVJ72" s="55">
        <v>1295.54</v>
      </c>
      <c r="VVK72" s="56">
        <v>7331.46</v>
      </c>
      <c r="VVL72" s="57"/>
      <c r="VVM72" s="52" t="s">
        <v>119</v>
      </c>
      <c r="VVN72" s="53" t="s">
        <v>120</v>
      </c>
      <c r="VVO72" s="53" t="s">
        <v>121</v>
      </c>
      <c r="VVP72" s="54">
        <v>8627</v>
      </c>
      <c r="VVQ72" s="54"/>
      <c r="VVR72" s="55">
        <v>1295.54</v>
      </c>
      <c r="VVS72" s="56">
        <v>7331.46</v>
      </c>
      <c r="VVT72" s="57"/>
      <c r="VVU72" s="52" t="s">
        <v>119</v>
      </c>
      <c r="VVV72" s="53" t="s">
        <v>120</v>
      </c>
      <c r="VVW72" s="53" t="s">
        <v>121</v>
      </c>
      <c r="VVX72" s="54">
        <v>8627</v>
      </c>
      <c r="VVY72" s="54"/>
      <c r="VVZ72" s="55">
        <v>1295.54</v>
      </c>
      <c r="VWA72" s="56">
        <v>7331.46</v>
      </c>
      <c r="VWB72" s="57"/>
      <c r="VWC72" s="52" t="s">
        <v>119</v>
      </c>
      <c r="VWD72" s="53" t="s">
        <v>120</v>
      </c>
      <c r="VWE72" s="53" t="s">
        <v>121</v>
      </c>
      <c r="VWF72" s="54">
        <v>8627</v>
      </c>
      <c r="VWG72" s="54"/>
      <c r="VWH72" s="55">
        <v>1295.54</v>
      </c>
      <c r="VWI72" s="56">
        <v>7331.46</v>
      </c>
      <c r="VWJ72" s="57"/>
      <c r="VWK72" s="52" t="s">
        <v>119</v>
      </c>
      <c r="VWL72" s="53" t="s">
        <v>120</v>
      </c>
      <c r="VWM72" s="53" t="s">
        <v>121</v>
      </c>
      <c r="VWN72" s="54">
        <v>8627</v>
      </c>
      <c r="VWO72" s="54"/>
      <c r="VWP72" s="55">
        <v>1295.54</v>
      </c>
      <c r="VWQ72" s="56">
        <v>7331.46</v>
      </c>
      <c r="VWR72" s="57"/>
      <c r="VWS72" s="52" t="s">
        <v>119</v>
      </c>
      <c r="VWT72" s="53" t="s">
        <v>120</v>
      </c>
      <c r="VWU72" s="53" t="s">
        <v>121</v>
      </c>
      <c r="VWV72" s="54">
        <v>8627</v>
      </c>
      <c r="VWW72" s="54"/>
      <c r="VWX72" s="55">
        <v>1295.54</v>
      </c>
      <c r="VWY72" s="56">
        <v>7331.46</v>
      </c>
      <c r="VWZ72" s="57"/>
      <c r="VXA72" s="52" t="s">
        <v>119</v>
      </c>
      <c r="VXB72" s="53" t="s">
        <v>120</v>
      </c>
      <c r="VXC72" s="53" t="s">
        <v>121</v>
      </c>
      <c r="VXD72" s="54">
        <v>8627</v>
      </c>
      <c r="VXE72" s="54"/>
      <c r="VXF72" s="55">
        <v>1295.54</v>
      </c>
      <c r="VXG72" s="56">
        <v>7331.46</v>
      </c>
      <c r="VXH72" s="57"/>
      <c r="VXI72" s="52" t="s">
        <v>119</v>
      </c>
      <c r="VXJ72" s="53" t="s">
        <v>120</v>
      </c>
      <c r="VXK72" s="53" t="s">
        <v>121</v>
      </c>
      <c r="VXL72" s="54">
        <v>8627</v>
      </c>
      <c r="VXM72" s="54"/>
      <c r="VXN72" s="55">
        <v>1295.54</v>
      </c>
      <c r="VXO72" s="56">
        <v>7331.46</v>
      </c>
      <c r="VXP72" s="57"/>
      <c r="VXQ72" s="52" t="s">
        <v>119</v>
      </c>
      <c r="VXR72" s="53" t="s">
        <v>120</v>
      </c>
      <c r="VXS72" s="53" t="s">
        <v>121</v>
      </c>
      <c r="VXT72" s="54">
        <v>8627</v>
      </c>
      <c r="VXU72" s="54"/>
      <c r="VXV72" s="55">
        <v>1295.54</v>
      </c>
      <c r="VXW72" s="56">
        <v>7331.46</v>
      </c>
      <c r="VXX72" s="57"/>
      <c r="VXY72" s="52" t="s">
        <v>119</v>
      </c>
      <c r="VXZ72" s="53" t="s">
        <v>120</v>
      </c>
      <c r="VYA72" s="53" t="s">
        <v>121</v>
      </c>
      <c r="VYB72" s="54">
        <v>8627</v>
      </c>
      <c r="VYC72" s="54"/>
      <c r="VYD72" s="55">
        <v>1295.54</v>
      </c>
      <c r="VYE72" s="56">
        <v>7331.46</v>
      </c>
      <c r="VYF72" s="57"/>
      <c r="VYG72" s="52" t="s">
        <v>119</v>
      </c>
      <c r="VYH72" s="53" t="s">
        <v>120</v>
      </c>
      <c r="VYI72" s="53" t="s">
        <v>121</v>
      </c>
      <c r="VYJ72" s="54">
        <v>8627</v>
      </c>
      <c r="VYK72" s="54"/>
      <c r="VYL72" s="55">
        <v>1295.54</v>
      </c>
      <c r="VYM72" s="56">
        <v>7331.46</v>
      </c>
      <c r="VYN72" s="57"/>
      <c r="VYO72" s="52" t="s">
        <v>119</v>
      </c>
      <c r="VYP72" s="53" t="s">
        <v>120</v>
      </c>
      <c r="VYQ72" s="53" t="s">
        <v>121</v>
      </c>
      <c r="VYR72" s="54">
        <v>8627</v>
      </c>
      <c r="VYS72" s="54"/>
      <c r="VYT72" s="55">
        <v>1295.54</v>
      </c>
      <c r="VYU72" s="56">
        <v>7331.46</v>
      </c>
      <c r="VYV72" s="57"/>
      <c r="VYW72" s="52" t="s">
        <v>119</v>
      </c>
      <c r="VYX72" s="53" t="s">
        <v>120</v>
      </c>
      <c r="VYY72" s="53" t="s">
        <v>121</v>
      </c>
      <c r="VYZ72" s="54">
        <v>8627</v>
      </c>
      <c r="VZA72" s="54"/>
      <c r="VZB72" s="55">
        <v>1295.54</v>
      </c>
      <c r="VZC72" s="56">
        <v>7331.46</v>
      </c>
      <c r="VZD72" s="57"/>
      <c r="VZE72" s="52" t="s">
        <v>119</v>
      </c>
      <c r="VZF72" s="53" t="s">
        <v>120</v>
      </c>
      <c r="VZG72" s="53" t="s">
        <v>121</v>
      </c>
      <c r="VZH72" s="54">
        <v>8627</v>
      </c>
      <c r="VZI72" s="54"/>
      <c r="VZJ72" s="55">
        <v>1295.54</v>
      </c>
      <c r="VZK72" s="56">
        <v>7331.46</v>
      </c>
      <c r="VZL72" s="57"/>
      <c r="VZM72" s="52" t="s">
        <v>119</v>
      </c>
      <c r="VZN72" s="53" t="s">
        <v>120</v>
      </c>
      <c r="VZO72" s="53" t="s">
        <v>121</v>
      </c>
      <c r="VZP72" s="54">
        <v>8627</v>
      </c>
      <c r="VZQ72" s="54"/>
      <c r="VZR72" s="55">
        <v>1295.54</v>
      </c>
      <c r="VZS72" s="56">
        <v>7331.46</v>
      </c>
      <c r="VZT72" s="57"/>
      <c r="VZU72" s="52" t="s">
        <v>119</v>
      </c>
      <c r="VZV72" s="53" t="s">
        <v>120</v>
      </c>
      <c r="VZW72" s="53" t="s">
        <v>121</v>
      </c>
      <c r="VZX72" s="54">
        <v>8627</v>
      </c>
      <c r="VZY72" s="54"/>
      <c r="VZZ72" s="55">
        <v>1295.54</v>
      </c>
      <c r="WAA72" s="56">
        <v>7331.46</v>
      </c>
      <c r="WAB72" s="57"/>
      <c r="WAC72" s="52" t="s">
        <v>119</v>
      </c>
      <c r="WAD72" s="53" t="s">
        <v>120</v>
      </c>
      <c r="WAE72" s="53" t="s">
        <v>121</v>
      </c>
      <c r="WAF72" s="54">
        <v>8627</v>
      </c>
      <c r="WAG72" s="54"/>
      <c r="WAH72" s="55">
        <v>1295.54</v>
      </c>
      <c r="WAI72" s="56">
        <v>7331.46</v>
      </c>
      <c r="WAJ72" s="57"/>
      <c r="WAK72" s="52" t="s">
        <v>119</v>
      </c>
      <c r="WAL72" s="53" t="s">
        <v>120</v>
      </c>
      <c r="WAM72" s="53" t="s">
        <v>121</v>
      </c>
      <c r="WAN72" s="54">
        <v>8627</v>
      </c>
      <c r="WAO72" s="54"/>
      <c r="WAP72" s="55">
        <v>1295.54</v>
      </c>
      <c r="WAQ72" s="56">
        <v>7331.46</v>
      </c>
      <c r="WAR72" s="57"/>
      <c r="WAS72" s="52" t="s">
        <v>119</v>
      </c>
      <c r="WAT72" s="53" t="s">
        <v>120</v>
      </c>
      <c r="WAU72" s="53" t="s">
        <v>121</v>
      </c>
      <c r="WAV72" s="54">
        <v>8627</v>
      </c>
      <c r="WAW72" s="54"/>
      <c r="WAX72" s="55">
        <v>1295.54</v>
      </c>
      <c r="WAY72" s="56">
        <v>7331.46</v>
      </c>
      <c r="WAZ72" s="57"/>
      <c r="WBA72" s="52" t="s">
        <v>119</v>
      </c>
      <c r="WBB72" s="53" t="s">
        <v>120</v>
      </c>
      <c r="WBC72" s="53" t="s">
        <v>121</v>
      </c>
      <c r="WBD72" s="54">
        <v>8627</v>
      </c>
      <c r="WBE72" s="54"/>
      <c r="WBF72" s="55">
        <v>1295.54</v>
      </c>
      <c r="WBG72" s="56">
        <v>7331.46</v>
      </c>
      <c r="WBH72" s="57"/>
      <c r="WBI72" s="52" t="s">
        <v>119</v>
      </c>
      <c r="WBJ72" s="53" t="s">
        <v>120</v>
      </c>
      <c r="WBK72" s="53" t="s">
        <v>121</v>
      </c>
      <c r="WBL72" s="54">
        <v>8627</v>
      </c>
      <c r="WBM72" s="54"/>
      <c r="WBN72" s="55">
        <v>1295.54</v>
      </c>
      <c r="WBO72" s="56">
        <v>7331.46</v>
      </c>
      <c r="WBP72" s="57"/>
      <c r="WBQ72" s="52" t="s">
        <v>119</v>
      </c>
      <c r="WBR72" s="53" t="s">
        <v>120</v>
      </c>
      <c r="WBS72" s="53" t="s">
        <v>121</v>
      </c>
      <c r="WBT72" s="54">
        <v>8627</v>
      </c>
      <c r="WBU72" s="54"/>
      <c r="WBV72" s="55">
        <v>1295.54</v>
      </c>
      <c r="WBW72" s="56">
        <v>7331.46</v>
      </c>
      <c r="WBX72" s="57"/>
      <c r="WBY72" s="52" t="s">
        <v>119</v>
      </c>
      <c r="WBZ72" s="53" t="s">
        <v>120</v>
      </c>
      <c r="WCA72" s="53" t="s">
        <v>121</v>
      </c>
      <c r="WCB72" s="54">
        <v>8627</v>
      </c>
      <c r="WCC72" s="54"/>
      <c r="WCD72" s="55">
        <v>1295.54</v>
      </c>
      <c r="WCE72" s="56">
        <v>7331.46</v>
      </c>
      <c r="WCF72" s="57"/>
      <c r="WCG72" s="52" t="s">
        <v>119</v>
      </c>
      <c r="WCH72" s="53" t="s">
        <v>120</v>
      </c>
      <c r="WCI72" s="53" t="s">
        <v>121</v>
      </c>
      <c r="WCJ72" s="54">
        <v>8627</v>
      </c>
      <c r="WCK72" s="54"/>
      <c r="WCL72" s="55">
        <v>1295.54</v>
      </c>
      <c r="WCM72" s="56">
        <v>7331.46</v>
      </c>
      <c r="WCN72" s="57"/>
      <c r="WCO72" s="52" t="s">
        <v>119</v>
      </c>
      <c r="WCP72" s="53" t="s">
        <v>120</v>
      </c>
      <c r="WCQ72" s="53" t="s">
        <v>121</v>
      </c>
      <c r="WCR72" s="54">
        <v>8627</v>
      </c>
      <c r="WCS72" s="54"/>
      <c r="WCT72" s="55">
        <v>1295.54</v>
      </c>
      <c r="WCU72" s="56">
        <v>7331.46</v>
      </c>
      <c r="WCV72" s="57"/>
      <c r="WCW72" s="52" t="s">
        <v>119</v>
      </c>
      <c r="WCX72" s="53" t="s">
        <v>120</v>
      </c>
      <c r="WCY72" s="53" t="s">
        <v>121</v>
      </c>
      <c r="WCZ72" s="54">
        <v>8627</v>
      </c>
      <c r="WDA72" s="54"/>
      <c r="WDB72" s="55">
        <v>1295.54</v>
      </c>
      <c r="WDC72" s="56">
        <v>7331.46</v>
      </c>
      <c r="WDD72" s="57"/>
      <c r="WDE72" s="52" t="s">
        <v>119</v>
      </c>
      <c r="WDF72" s="53" t="s">
        <v>120</v>
      </c>
      <c r="WDG72" s="53" t="s">
        <v>121</v>
      </c>
      <c r="WDH72" s="54">
        <v>8627</v>
      </c>
      <c r="WDI72" s="54"/>
      <c r="WDJ72" s="55">
        <v>1295.54</v>
      </c>
      <c r="WDK72" s="56">
        <v>7331.46</v>
      </c>
      <c r="WDL72" s="57"/>
      <c r="WDM72" s="52" t="s">
        <v>119</v>
      </c>
      <c r="WDN72" s="53" t="s">
        <v>120</v>
      </c>
      <c r="WDO72" s="53" t="s">
        <v>121</v>
      </c>
      <c r="WDP72" s="54">
        <v>8627</v>
      </c>
      <c r="WDQ72" s="54"/>
      <c r="WDR72" s="55">
        <v>1295.54</v>
      </c>
      <c r="WDS72" s="56">
        <v>7331.46</v>
      </c>
      <c r="WDT72" s="57"/>
      <c r="WDU72" s="52" t="s">
        <v>119</v>
      </c>
      <c r="WDV72" s="53" t="s">
        <v>120</v>
      </c>
      <c r="WDW72" s="53" t="s">
        <v>121</v>
      </c>
      <c r="WDX72" s="54">
        <v>8627</v>
      </c>
      <c r="WDY72" s="54"/>
      <c r="WDZ72" s="55">
        <v>1295.54</v>
      </c>
      <c r="WEA72" s="56">
        <v>7331.46</v>
      </c>
      <c r="WEB72" s="57"/>
      <c r="WEC72" s="52" t="s">
        <v>119</v>
      </c>
      <c r="WED72" s="53" t="s">
        <v>120</v>
      </c>
      <c r="WEE72" s="53" t="s">
        <v>121</v>
      </c>
      <c r="WEF72" s="54">
        <v>8627</v>
      </c>
      <c r="WEG72" s="54"/>
      <c r="WEH72" s="55">
        <v>1295.54</v>
      </c>
      <c r="WEI72" s="56">
        <v>7331.46</v>
      </c>
      <c r="WEJ72" s="57"/>
      <c r="WEK72" s="52" t="s">
        <v>119</v>
      </c>
      <c r="WEL72" s="53" t="s">
        <v>120</v>
      </c>
      <c r="WEM72" s="53" t="s">
        <v>121</v>
      </c>
      <c r="WEN72" s="54">
        <v>8627</v>
      </c>
      <c r="WEO72" s="54"/>
      <c r="WEP72" s="55">
        <v>1295.54</v>
      </c>
      <c r="WEQ72" s="56">
        <v>7331.46</v>
      </c>
      <c r="WER72" s="57"/>
      <c r="WES72" s="52" t="s">
        <v>119</v>
      </c>
      <c r="WET72" s="53" t="s">
        <v>120</v>
      </c>
      <c r="WEU72" s="53" t="s">
        <v>121</v>
      </c>
      <c r="WEV72" s="54">
        <v>8627</v>
      </c>
      <c r="WEW72" s="54"/>
      <c r="WEX72" s="55">
        <v>1295.54</v>
      </c>
      <c r="WEY72" s="56">
        <v>7331.46</v>
      </c>
      <c r="WEZ72" s="57"/>
      <c r="WFA72" s="52" t="s">
        <v>119</v>
      </c>
      <c r="WFB72" s="53" t="s">
        <v>120</v>
      </c>
      <c r="WFC72" s="53" t="s">
        <v>121</v>
      </c>
      <c r="WFD72" s="54">
        <v>8627</v>
      </c>
      <c r="WFE72" s="54"/>
      <c r="WFF72" s="55">
        <v>1295.54</v>
      </c>
      <c r="WFG72" s="56">
        <v>7331.46</v>
      </c>
      <c r="WFH72" s="57"/>
      <c r="WFI72" s="52" t="s">
        <v>119</v>
      </c>
      <c r="WFJ72" s="53" t="s">
        <v>120</v>
      </c>
      <c r="WFK72" s="53" t="s">
        <v>121</v>
      </c>
      <c r="WFL72" s="54">
        <v>8627</v>
      </c>
      <c r="WFM72" s="54"/>
      <c r="WFN72" s="55">
        <v>1295.54</v>
      </c>
      <c r="WFO72" s="56">
        <v>7331.46</v>
      </c>
      <c r="WFP72" s="57"/>
      <c r="WFQ72" s="52" t="s">
        <v>119</v>
      </c>
      <c r="WFR72" s="53" t="s">
        <v>120</v>
      </c>
      <c r="WFS72" s="53" t="s">
        <v>121</v>
      </c>
      <c r="WFT72" s="54">
        <v>8627</v>
      </c>
      <c r="WFU72" s="54"/>
      <c r="WFV72" s="55">
        <v>1295.54</v>
      </c>
      <c r="WFW72" s="56">
        <v>7331.46</v>
      </c>
      <c r="WFX72" s="57"/>
      <c r="WFY72" s="52" t="s">
        <v>119</v>
      </c>
      <c r="WFZ72" s="53" t="s">
        <v>120</v>
      </c>
      <c r="WGA72" s="53" t="s">
        <v>121</v>
      </c>
      <c r="WGB72" s="54">
        <v>8627</v>
      </c>
      <c r="WGC72" s="54"/>
      <c r="WGD72" s="55">
        <v>1295.54</v>
      </c>
      <c r="WGE72" s="56">
        <v>7331.46</v>
      </c>
      <c r="WGF72" s="57"/>
      <c r="WGG72" s="52" t="s">
        <v>119</v>
      </c>
      <c r="WGH72" s="53" t="s">
        <v>120</v>
      </c>
      <c r="WGI72" s="53" t="s">
        <v>121</v>
      </c>
      <c r="WGJ72" s="54">
        <v>8627</v>
      </c>
      <c r="WGK72" s="54"/>
      <c r="WGL72" s="55">
        <v>1295.54</v>
      </c>
      <c r="WGM72" s="56">
        <v>7331.46</v>
      </c>
      <c r="WGN72" s="57"/>
      <c r="WGO72" s="52" t="s">
        <v>119</v>
      </c>
      <c r="WGP72" s="53" t="s">
        <v>120</v>
      </c>
      <c r="WGQ72" s="53" t="s">
        <v>121</v>
      </c>
      <c r="WGR72" s="54">
        <v>8627</v>
      </c>
      <c r="WGS72" s="54"/>
      <c r="WGT72" s="55">
        <v>1295.54</v>
      </c>
      <c r="WGU72" s="56">
        <v>7331.46</v>
      </c>
      <c r="WGV72" s="57"/>
      <c r="WGW72" s="52" t="s">
        <v>119</v>
      </c>
      <c r="WGX72" s="53" t="s">
        <v>120</v>
      </c>
      <c r="WGY72" s="53" t="s">
        <v>121</v>
      </c>
      <c r="WGZ72" s="54">
        <v>8627</v>
      </c>
      <c r="WHA72" s="54"/>
      <c r="WHB72" s="55">
        <v>1295.54</v>
      </c>
      <c r="WHC72" s="56">
        <v>7331.46</v>
      </c>
      <c r="WHD72" s="57"/>
      <c r="WHE72" s="52" t="s">
        <v>119</v>
      </c>
      <c r="WHF72" s="53" t="s">
        <v>120</v>
      </c>
      <c r="WHG72" s="53" t="s">
        <v>121</v>
      </c>
      <c r="WHH72" s="54">
        <v>8627</v>
      </c>
      <c r="WHI72" s="54"/>
      <c r="WHJ72" s="55">
        <v>1295.54</v>
      </c>
      <c r="WHK72" s="56">
        <v>7331.46</v>
      </c>
      <c r="WHL72" s="57"/>
      <c r="WHM72" s="52" t="s">
        <v>119</v>
      </c>
      <c r="WHN72" s="53" t="s">
        <v>120</v>
      </c>
      <c r="WHO72" s="53" t="s">
        <v>121</v>
      </c>
      <c r="WHP72" s="54">
        <v>8627</v>
      </c>
      <c r="WHQ72" s="54"/>
      <c r="WHR72" s="55">
        <v>1295.54</v>
      </c>
      <c r="WHS72" s="56">
        <v>7331.46</v>
      </c>
      <c r="WHT72" s="57"/>
      <c r="WHU72" s="52" t="s">
        <v>119</v>
      </c>
      <c r="WHV72" s="53" t="s">
        <v>120</v>
      </c>
      <c r="WHW72" s="53" t="s">
        <v>121</v>
      </c>
      <c r="WHX72" s="54">
        <v>8627</v>
      </c>
      <c r="WHY72" s="54"/>
      <c r="WHZ72" s="55">
        <v>1295.54</v>
      </c>
      <c r="WIA72" s="56">
        <v>7331.46</v>
      </c>
      <c r="WIB72" s="57"/>
      <c r="WIC72" s="52" t="s">
        <v>119</v>
      </c>
      <c r="WID72" s="53" t="s">
        <v>120</v>
      </c>
      <c r="WIE72" s="53" t="s">
        <v>121</v>
      </c>
      <c r="WIF72" s="54">
        <v>8627</v>
      </c>
      <c r="WIG72" s="54"/>
      <c r="WIH72" s="55">
        <v>1295.54</v>
      </c>
      <c r="WII72" s="56">
        <v>7331.46</v>
      </c>
      <c r="WIJ72" s="57"/>
      <c r="WIK72" s="52" t="s">
        <v>119</v>
      </c>
      <c r="WIL72" s="53" t="s">
        <v>120</v>
      </c>
      <c r="WIM72" s="53" t="s">
        <v>121</v>
      </c>
      <c r="WIN72" s="54">
        <v>8627</v>
      </c>
      <c r="WIO72" s="54"/>
      <c r="WIP72" s="55">
        <v>1295.54</v>
      </c>
      <c r="WIQ72" s="56">
        <v>7331.46</v>
      </c>
      <c r="WIR72" s="57"/>
      <c r="WIS72" s="52" t="s">
        <v>119</v>
      </c>
      <c r="WIT72" s="53" t="s">
        <v>120</v>
      </c>
      <c r="WIU72" s="53" t="s">
        <v>121</v>
      </c>
      <c r="WIV72" s="54">
        <v>8627</v>
      </c>
      <c r="WIW72" s="54"/>
      <c r="WIX72" s="55">
        <v>1295.54</v>
      </c>
      <c r="WIY72" s="56">
        <v>7331.46</v>
      </c>
      <c r="WIZ72" s="57"/>
      <c r="WJA72" s="52" t="s">
        <v>119</v>
      </c>
      <c r="WJB72" s="53" t="s">
        <v>120</v>
      </c>
      <c r="WJC72" s="53" t="s">
        <v>121</v>
      </c>
      <c r="WJD72" s="54">
        <v>8627</v>
      </c>
      <c r="WJE72" s="54"/>
      <c r="WJF72" s="55">
        <v>1295.54</v>
      </c>
      <c r="WJG72" s="56">
        <v>7331.46</v>
      </c>
      <c r="WJH72" s="57"/>
      <c r="WJI72" s="52" t="s">
        <v>119</v>
      </c>
      <c r="WJJ72" s="53" t="s">
        <v>120</v>
      </c>
      <c r="WJK72" s="53" t="s">
        <v>121</v>
      </c>
      <c r="WJL72" s="54">
        <v>8627</v>
      </c>
      <c r="WJM72" s="54"/>
      <c r="WJN72" s="55">
        <v>1295.54</v>
      </c>
      <c r="WJO72" s="56">
        <v>7331.46</v>
      </c>
      <c r="WJP72" s="57"/>
      <c r="WJQ72" s="52" t="s">
        <v>119</v>
      </c>
      <c r="WJR72" s="53" t="s">
        <v>120</v>
      </c>
      <c r="WJS72" s="53" t="s">
        <v>121</v>
      </c>
      <c r="WJT72" s="54">
        <v>8627</v>
      </c>
      <c r="WJU72" s="54"/>
      <c r="WJV72" s="55">
        <v>1295.54</v>
      </c>
      <c r="WJW72" s="56">
        <v>7331.46</v>
      </c>
      <c r="WJX72" s="57"/>
      <c r="WJY72" s="52" t="s">
        <v>119</v>
      </c>
      <c r="WJZ72" s="53" t="s">
        <v>120</v>
      </c>
      <c r="WKA72" s="53" t="s">
        <v>121</v>
      </c>
      <c r="WKB72" s="54">
        <v>8627</v>
      </c>
      <c r="WKC72" s="54"/>
      <c r="WKD72" s="55">
        <v>1295.54</v>
      </c>
      <c r="WKE72" s="56">
        <v>7331.46</v>
      </c>
      <c r="WKF72" s="57"/>
      <c r="WKG72" s="52" t="s">
        <v>119</v>
      </c>
      <c r="WKH72" s="53" t="s">
        <v>120</v>
      </c>
      <c r="WKI72" s="53" t="s">
        <v>121</v>
      </c>
      <c r="WKJ72" s="54">
        <v>8627</v>
      </c>
      <c r="WKK72" s="54"/>
      <c r="WKL72" s="55">
        <v>1295.54</v>
      </c>
      <c r="WKM72" s="56">
        <v>7331.46</v>
      </c>
      <c r="WKN72" s="57"/>
      <c r="WKO72" s="52" t="s">
        <v>119</v>
      </c>
      <c r="WKP72" s="53" t="s">
        <v>120</v>
      </c>
      <c r="WKQ72" s="53" t="s">
        <v>121</v>
      </c>
      <c r="WKR72" s="54">
        <v>8627</v>
      </c>
      <c r="WKS72" s="54"/>
      <c r="WKT72" s="55">
        <v>1295.54</v>
      </c>
      <c r="WKU72" s="56">
        <v>7331.46</v>
      </c>
      <c r="WKV72" s="57"/>
      <c r="WKW72" s="52" t="s">
        <v>119</v>
      </c>
      <c r="WKX72" s="53" t="s">
        <v>120</v>
      </c>
      <c r="WKY72" s="53" t="s">
        <v>121</v>
      </c>
      <c r="WKZ72" s="54">
        <v>8627</v>
      </c>
      <c r="WLA72" s="54"/>
      <c r="WLB72" s="55">
        <v>1295.54</v>
      </c>
      <c r="WLC72" s="56">
        <v>7331.46</v>
      </c>
      <c r="WLD72" s="57"/>
      <c r="WLE72" s="52" t="s">
        <v>119</v>
      </c>
      <c r="WLF72" s="53" t="s">
        <v>120</v>
      </c>
      <c r="WLG72" s="53" t="s">
        <v>121</v>
      </c>
      <c r="WLH72" s="54">
        <v>8627</v>
      </c>
      <c r="WLI72" s="54"/>
      <c r="WLJ72" s="55">
        <v>1295.54</v>
      </c>
      <c r="WLK72" s="56">
        <v>7331.46</v>
      </c>
      <c r="WLL72" s="57"/>
      <c r="WLM72" s="52" t="s">
        <v>119</v>
      </c>
      <c r="WLN72" s="53" t="s">
        <v>120</v>
      </c>
      <c r="WLO72" s="53" t="s">
        <v>121</v>
      </c>
      <c r="WLP72" s="54">
        <v>8627</v>
      </c>
      <c r="WLQ72" s="54"/>
      <c r="WLR72" s="55">
        <v>1295.54</v>
      </c>
      <c r="WLS72" s="56">
        <v>7331.46</v>
      </c>
      <c r="WLT72" s="57"/>
      <c r="WLU72" s="52" t="s">
        <v>119</v>
      </c>
      <c r="WLV72" s="53" t="s">
        <v>120</v>
      </c>
      <c r="WLW72" s="53" t="s">
        <v>121</v>
      </c>
      <c r="WLX72" s="54">
        <v>8627</v>
      </c>
      <c r="WLY72" s="54"/>
      <c r="WLZ72" s="55">
        <v>1295.54</v>
      </c>
      <c r="WMA72" s="56">
        <v>7331.46</v>
      </c>
      <c r="WMB72" s="57"/>
      <c r="WMC72" s="52" t="s">
        <v>119</v>
      </c>
      <c r="WMD72" s="53" t="s">
        <v>120</v>
      </c>
      <c r="WME72" s="53" t="s">
        <v>121</v>
      </c>
      <c r="WMF72" s="54">
        <v>8627</v>
      </c>
      <c r="WMG72" s="54"/>
      <c r="WMH72" s="55">
        <v>1295.54</v>
      </c>
      <c r="WMI72" s="56">
        <v>7331.46</v>
      </c>
      <c r="WMJ72" s="57"/>
      <c r="WMK72" s="52" t="s">
        <v>119</v>
      </c>
      <c r="WML72" s="53" t="s">
        <v>120</v>
      </c>
      <c r="WMM72" s="53" t="s">
        <v>121</v>
      </c>
      <c r="WMN72" s="54">
        <v>8627</v>
      </c>
      <c r="WMO72" s="54"/>
      <c r="WMP72" s="55">
        <v>1295.54</v>
      </c>
      <c r="WMQ72" s="56">
        <v>7331.46</v>
      </c>
      <c r="WMR72" s="57"/>
      <c r="WMS72" s="52" t="s">
        <v>119</v>
      </c>
      <c r="WMT72" s="53" t="s">
        <v>120</v>
      </c>
      <c r="WMU72" s="53" t="s">
        <v>121</v>
      </c>
      <c r="WMV72" s="54">
        <v>8627</v>
      </c>
      <c r="WMW72" s="54"/>
      <c r="WMX72" s="55">
        <v>1295.54</v>
      </c>
      <c r="WMY72" s="56">
        <v>7331.46</v>
      </c>
      <c r="WMZ72" s="57"/>
      <c r="WNA72" s="52" t="s">
        <v>119</v>
      </c>
      <c r="WNB72" s="53" t="s">
        <v>120</v>
      </c>
      <c r="WNC72" s="53" t="s">
        <v>121</v>
      </c>
      <c r="WND72" s="54">
        <v>8627</v>
      </c>
      <c r="WNE72" s="54"/>
      <c r="WNF72" s="55">
        <v>1295.54</v>
      </c>
      <c r="WNG72" s="56">
        <v>7331.46</v>
      </c>
      <c r="WNH72" s="57"/>
      <c r="WNI72" s="52" t="s">
        <v>119</v>
      </c>
      <c r="WNJ72" s="53" t="s">
        <v>120</v>
      </c>
      <c r="WNK72" s="53" t="s">
        <v>121</v>
      </c>
      <c r="WNL72" s="54">
        <v>8627</v>
      </c>
      <c r="WNM72" s="54"/>
      <c r="WNN72" s="55">
        <v>1295.54</v>
      </c>
      <c r="WNO72" s="56">
        <v>7331.46</v>
      </c>
      <c r="WNP72" s="57"/>
      <c r="WNQ72" s="52" t="s">
        <v>119</v>
      </c>
      <c r="WNR72" s="53" t="s">
        <v>120</v>
      </c>
      <c r="WNS72" s="53" t="s">
        <v>121</v>
      </c>
      <c r="WNT72" s="54">
        <v>8627</v>
      </c>
      <c r="WNU72" s="54"/>
      <c r="WNV72" s="55">
        <v>1295.54</v>
      </c>
      <c r="WNW72" s="56">
        <v>7331.46</v>
      </c>
      <c r="WNX72" s="57"/>
      <c r="WNY72" s="52" t="s">
        <v>119</v>
      </c>
      <c r="WNZ72" s="53" t="s">
        <v>120</v>
      </c>
      <c r="WOA72" s="53" t="s">
        <v>121</v>
      </c>
      <c r="WOB72" s="54">
        <v>8627</v>
      </c>
      <c r="WOC72" s="54"/>
      <c r="WOD72" s="55">
        <v>1295.54</v>
      </c>
      <c r="WOE72" s="56">
        <v>7331.46</v>
      </c>
      <c r="WOF72" s="57"/>
      <c r="WOG72" s="52" t="s">
        <v>119</v>
      </c>
      <c r="WOH72" s="53" t="s">
        <v>120</v>
      </c>
      <c r="WOI72" s="53" t="s">
        <v>121</v>
      </c>
      <c r="WOJ72" s="54">
        <v>8627</v>
      </c>
      <c r="WOK72" s="54"/>
      <c r="WOL72" s="55">
        <v>1295.54</v>
      </c>
      <c r="WOM72" s="56">
        <v>7331.46</v>
      </c>
      <c r="WON72" s="57"/>
      <c r="WOO72" s="52" t="s">
        <v>119</v>
      </c>
      <c r="WOP72" s="53" t="s">
        <v>120</v>
      </c>
      <c r="WOQ72" s="53" t="s">
        <v>121</v>
      </c>
      <c r="WOR72" s="54">
        <v>8627</v>
      </c>
      <c r="WOS72" s="54"/>
      <c r="WOT72" s="55">
        <v>1295.54</v>
      </c>
      <c r="WOU72" s="56">
        <v>7331.46</v>
      </c>
      <c r="WOV72" s="57"/>
      <c r="WOW72" s="52" t="s">
        <v>119</v>
      </c>
      <c r="WOX72" s="53" t="s">
        <v>120</v>
      </c>
      <c r="WOY72" s="53" t="s">
        <v>121</v>
      </c>
      <c r="WOZ72" s="54">
        <v>8627</v>
      </c>
      <c r="WPA72" s="54"/>
      <c r="WPB72" s="55">
        <v>1295.54</v>
      </c>
      <c r="WPC72" s="56">
        <v>7331.46</v>
      </c>
      <c r="WPD72" s="57"/>
      <c r="WPE72" s="52" t="s">
        <v>119</v>
      </c>
      <c r="WPF72" s="53" t="s">
        <v>120</v>
      </c>
      <c r="WPG72" s="53" t="s">
        <v>121</v>
      </c>
      <c r="WPH72" s="54">
        <v>8627</v>
      </c>
      <c r="WPI72" s="54"/>
      <c r="WPJ72" s="55">
        <v>1295.54</v>
      </c>
      <c r="WPK72" s="56">
        <v>7331.46</v>
      </c>
      <c r="WPL72" s="57"/>
      <c r="WPM72" s="52" t="s">
        <v>119</v>
      </c>
      <c r="WPN72" s="53" t="s">
        <v>120</v>
      </c>
      <c r="WPO72" s="53" t="s">
        <v>121</v>
      </c>
      <c r="WPP72" s="54">
        <v>8627</v>
      </c>
      <c r="WPQ72" s="54"/>
      <c r="WPR72" s="55">
        <v>1295.54</v>
      </c>
      <c r="WPS72" s="56">
        <v>7331.46</v>
      </c>
      <c r="WPT72" s="57"/>
      <c r="WPU72" s="52" t="s">
        <v>119</v>
      </c>
      <c r="WPV72" s="53" t="s">
        <v>120</v>
      </c>
      <c r="WPW72" s="53" t="s">
        <v>121</v>
      </c>
      <c r="WPX72" s="54">
        <v>8627</v>
      </c>
      <c r="WPY72" s="54"/>
      <c r="WPZ72" s="55">
        <v>1295.54</v>
      </c>
      <c r="WQA72" s="56">
        <v>7331.46</v>
      </c>
      <c r="WQB72" s="57"/>
      <c r="WQC72" s="52" t="s">
        <v>119</v>
      </c>
      <c r="WQD72" s="53" t="s">
        <v>120</v>
      </c>
      <c r="WQE72" s="53" t="s">
        <v>121</v>
      </c>
      <c r="WQF72" s="54">
        <v>8627</v>
      </c>
      <c r="WQG72" s="54"/>
      <c r="WQH72" s="55">
        <v>1295.54</v>
      </c>
      <c r="WQI72" s="56">
        <v>7331.46</v>
      </c>
      <c r="WQJ72" s="57"/>
      <c r="WQK72" s="52" t="s">
        <v>119</v>
      </c>
      <c r="WQL72" s="53" t="s">
        <v>120</v>
      </c>
      <c r="WQM72" s="53" t="s">
        <v>121</v>
      </c>
      <c r="WQN72" s="54">
        <v>8627</v>
      </c>
      <c r="WQO72" s="54"/>
      <c r="WQP72" s="55">
        <v>1295.54</v>
      </c>
      <c r="WQQ72" s="56">
        <v>7331.46</v>
      </c>
      <c r="WQR72" s="57"/>
      <c r="WQS72" s="52" t="s">
        <v>119</v>
      </c>
      <c r="WQT72" s="53" t="s">
        <v>120</v>
      </c>
      <c r="WQU72" s="53" t="s">
        <v>121</v>
      </c>
      <c r="WQV72" s="54">
        <v>8627</v>
      </c>
      <c r="WQW72" s="54"/>
      <c r="WQX72" s="55">
        <v>1295.54</v>
      </c>
      <c r="WQY72" s="56">
        <v>7331.46</v>
      </c>
      <c r="WQZ72" s="57"/>
      <c r="WRA72" s="52" t="s">
        <v>119</v>
      </c>
      <c r="WRB72" s="53" t="s">
        <v>120</v>
      </c>
      <c r="WRC72" s="53" t="s">
        <v>121</v>
      </c>
      <c r="WRD72" s="54">
        <v>8627</v>
      </c>
      <c r="WRE72" s="54"/>
      <c r="WRF72" s="55">
        <v>1295.54</v>
      </c>
      <c r="WRG72" s="56">
        <v>7331.46</v>
      </c>
      <c r="WRH72" s="57"/>
      <c r="WRI72" s="52" t="s">
        <v>119</v>
      </c>
      <c r="WRJ72" s="53" t="s">
        <v>120</v>
      </c>
      <c r="WRK72" s="53" t="s">
        <v>121</v>
      </c>
      <c r="WRL72" s="54">
        <v>8627</v>
      </c>
      <c r="WRM72" s="54"/>
      <c r="WRN72" s="55">
        <v>1295.54</v>
      </c>
      <c r="WRO72" s="56">
        <v>7331.46</v>
      </c>
      <c r="WRP72" s="57"/>
      <c r="WRQ72" s="52" t="s">
        <v>119</v>
      </c>
      <c r="WRR72" s="53" t="s">
        <v>120</v>
      </c>
      <c r="WRS72" s="53" t="s">
        <v>121</v>
      </c>
      <c r="WRT72" s="54">
        <v>8627</v>
      </c>
      <c r="WRU72" s="54"/>
      <c r="WRV72" s="55">
        <v>1295.54</v>
      </c>
      <c r="WRW72" s="56">
        <v>7331.46</v>
      </c>
      <c r="WRX72" s="57"/>
      <c r="WRY72" s="52" t="s">
        <v>119</v>
      </c>
      <c r="WRZ72" s="53" t="s">
        <v>120</v>
      </c>
      <c r="WSA72" s="53" t="s">
        <v>121</v>
      </c>
      <c r="WSB72" s="54">
        <v>8627</v>
      </c>
      <c r="WSC72" s="54"/>
      <c r="WSD72" s="55">
        <v>1295.54</v>
      </c>
      <c r="WSE72" s="56">
        <v>7331.46</v>
      </c>
      <c r="WSF72" s="57"/>
      <c r="WSG72" s="52" t="s">
        <v>119</v>
      </c>
      <c r="WSH72" s="53" t="s">
        <v>120</v>
      </c>
      <c r="WSI72" s="53" t="s">
        <v>121</v>
      </c>
      <c r="WSJ72" s="54">
        <v>8627</v>
      </c>
      <c r="WSK72" s="54"/>
      <c r="WSL72" s="55">
        <v>1295.54</v>
      </c>
      <c r="WSM72" s="56">
        <v>7331.46</v>
      </c>
      <c r="WSN72" s="57"/>
      <c r="WSO72" s="52" t="s">
        <v>119</v>
      </c>
      <c r="WSP72" s="53" t="s">
        <v>120</v>
      </c>
      <c r="WSQ72" s="53" t="s">
        <v>121</v>
      </c>
      <c r="WSR72" s="54">
        <v>8627</v>
      </c>
      <c r="WSS72" s="54"/>
      <c r="WST72" s="55">
        <v>1295.54</v>
      </c>
      <c r="WSU72" s="56">
        <v>7331.46</v>
      </c>
      <c r="WSV72" s="57"/>
      <c r="WSW72" s="52" t="s">
        <v>119</v>
      </c>
      <c r="WSX72" s="53" t="s">
        <v>120</v>
      </c>
      <c r="WSY72" s="53" t="s">
        <v>121</v>
      </c>
      <c r="WSZ72" s="54">
        <v>8627</v>
      </c>
      <c r="WTA72" s="54"/>
      <c r="WTB72" s="55">
        <v>1295.54</v>
      </c>
      <c r="WTC72" s="56">
        <v>7331.46</v>
      </c>
      <c r="WTD72" s="57"/>
      <c r="WTE72" s="52" t="s">
        <v>119</v>
      </c>
      <c r="WTF72" s="53" t="s">
        <v>120</v>
      </c>
      <c r="WTG72" s="53" t="s">
        <v>121</v>
      </c>
      <c r="WTH72" s="54">
        <v>8627</v>
      </c>
      <c r="WTI72" s="54"/>
      <c r="WTJ72" s="55">
        <v>1295.54</v>
      </c>
      <c r="WTK72" s="56">
        <v>7331.46</v>
      </c>
      <c r="WTL72" s="57"/>
      <c r="WTM72" s="52" t="s">
        <v>119</v>
      </c>
      <c r="WTN72" s="53" t="s">
        <v>120</v>
      </c>
      <c r="WTO72" s="53" t="s">
        <v>121</v>
      </c>
      <c r="WTP72" s="54">
        <v>8627</v>
      </c>
      <c r="WTQ72" s="54"/>
      <c r="WTR72" s="55">
        <v>1295.54</v>
      </c>
      <c r="WTS72" s="56">
        <v>7331.46</v>
      </c>
      <c r="WTT72" s="57"/>
      <c r="WTU72" s="52" t="s">
        <v>119</v>
      </c>
      <c r="WTV72" s="53" t="s">
        <v>120</v>
      </c>
      <c r="WTW72" s="53" t="s">
        <v>121</v>
      </c>
      <c r="WTX72" s="54">
        <v>8627</v>
      </c>
      <c r="WTY72" s="54"/>
      <c r="WTZ72" s="55">
        <v>1295.54</v>
      </c>
      <c r="WUA72" s="56">
        <v>7331.46</v>
      </c>
      <c r="WUB72" s="57"/>
      <c r="WUC72" s="52" t="s">
        <v>119</v>
      </c>
      <c r="WUD72" s="53" t="s">
        <v>120</v>
      </c>
      <c r="WUE72" s="53" t="s">
        <v>121</v>
      </c>
      <c r="WUF72" s="54">
        <v>8627</v>
      </c>
      <c r="WUG72" s="54"/>
      <c r="WUH72" s="55">
        <v>1295.54</v>
      </c>
      <c r="WUI72" s="56">
        <v>7331.46</v>
      </c>
      <c r="WUJ72" s="57"/>
      <c r="WUK72" s="52" t="s">
        <v>119</v>
      </c>
      <c r="WUL72" s="53" t="s">
        <v>120</v>
      </c>
      <c r="WUM72" s="53" t="s">
        <v>121</v>
      </c>
      <c r="WUN72" s="54">
        <v>8627</v>
      </c>
      <c r="WUO72" s="54"/>
      <c r="WUP72" s="55">
        <v>1295.54</v>
      </c>
      <c r="WUQ72" s="56">
        <v>7331.46</v>
      </c>
      <c r="WUR72" s="57"/>
      <c r="WUS72" s="52" t="s">
        <v>119</v>
      </c>
      <c r="WUT72" s="53" t="s">
        <v>120</v>
      </c>
      <c r="WUU72" s="53" t="s">
        <v>121</v>
      </c>
      <c r="WUV72" s="54">
        <v>8627</v>
      </c>
      <c r="WUW72" s="54"/>
      <c r="WUX72" s="55">
        <v>1295.54</v>
      </c>
      <c r="WUY72" s="56">
        <v>7331.46</v>
      </c>
      <c r="WUZ72" s="57"/>
      <c r="WVA72" s="52" t="s">
        <v>119</v>
      </c>
      <c r="WVB72" s="53" t="s">
        <v>120</v>
      </c>
      <c r="WVC72" s="53" t="s">
        <v>121</v>
      </c>
      <c r="WVD72" s="54">
        <v>8627</v>
      </c>
      <c r="WVE72" s="54"/>
      <c r="WVF72" s="55">
        <v>1295.54</v>
      </c>
      <c r="WVG72" s="56">
        <v>7331.46</v>
      </c>
      <c r="WVH72" s="57"/>
      <c r="WVI72" s="52" t="s">
        <v>119</v>
      </c>
      <c r="WVJ72" s="53" t="s">
        <v>120</v>
      </c>
      <c r="WVK72" s="53" t="s">
        <v>121</v>
      </c>
      <c r="WVL72" s="54">
        <v>8627</v>
      </c>
      <c r="WVM72" s="54"/>
      <c r="WVN72" s="55">
        <v>1295.54</v>
      </c>
      <c r="WVO72" s="56">
        <v>7331.46</v>
      </c>
      <c r="WVP72" s="57"/>
      <c r="WVQ72" s="52" t="s">
        <v>119</v>
      </c>
      <c r="WVR72" s="53" t="s">
        <v>120</v>
      </c>
      <c r="WVS72" s="53" t="s">
        <v>121</v>
      </c>
      <c r="WVT72" s="54">
        <v>8627</v>
      </c>
      <c r="WVU72" s="54"/>
      <c r="WVV72" s="55">
        <v>1295.54</v>
      </c>
      <c r="WVW72" s="56">
        <v>7331.46</v>
      </c>
      <c r="WVX72" s="57"/>
      <c r="WVY72" s="52" t="s">
        <v>119</v>
      </c>
      <c r="WVZ72" s="53" t="s">
        <v>120</v>
      </c>
      <c r="WWA72" s="53" t="s">
        <v>121</v>
      </c>
      <c r="WWB72" s="54">
        <v>8627</v>
      </c>
      <c r="WWC72" s="54"/>
      <c r="WWD72" s="55">
        <v>1295.54</v>
      </c>
      <c r="WWE72" s="56">
        <v>7331.46</v>
      </c>
      <c r="WWF72" s="57"/>
      <c r="WWG72" s="52" t="s">
        <v>119</v>
      </c>
      <c r="WWH72" s="53" t="s">
        <v>120</v>
      </c>
      <c r="WWI72" s="53" t="s">
        <v>121</v>
      </c>
      <c r="WWJ72" s="54">
        <v>8627</v>
      </c>
      <c r="WWK72" s="54"/>
      <c r="WWL72" s="55">
        <v>1295.54</v>
      </c>
      <c r="WWM72" s="56">
        <v>7331.46</v>
      </c>
      <c r="WWN72" s="57"/>
      <c r="WWO72" s="52" t="s">
        <v>119</v>
      </c>
      <c r="WWP72" s="53" t="s">
        <v>120</v>
      </c>
      <c r="WWQ72" s="53" t="s">
        <v>121</v>
      </c>
      <c r="WWR72" s="54">
        <v>8627</v>
      </c>
      <c r="WWS72" s="54"/>
      <c r="WWT72" s="55">
        <v>1295.54</v>
      </c>
      <c r="WWU72" s="56">
        <v>7331.46</v>
      </c>
      <c r="WWV72" s="57"/>
      <c r="WWW72" s="52" t="s">
        <v>119</v>
      </c>
      <c r="WWX72" s="53" t="s">
        <v>120</v>
      </c>
      <c r="WWY72" s="53" t="s">
        <v>121</v>
      </c>
      <c r="WWZ72" s="54">
        <v>8627</v>
      </c>
      <c r="WXA72" s="54"/>
      <c r="WXB72" s="55">
        <v>1295.54</v>
      </c>
      <c r="WXC72" s="56">
        <v>7331.46</v>
      </c>
      <c r="WXD72" s="57"/>
      <c r="WXE72" s="52" t="s">
        <v>119</v>
      </c>
      <c r="WXF72" s="53" t="s">
        <v>120</v>
      </c>
      <c r="WXG72" s="53" t="s">
        <v>121</v>
      </c>
      <c r="WXH72" s="54">
        <v>8627</v>
      </c>
      <c r="WXI72" s="54"/>
      <c r="WXJ72" s="55">
        <v>1295.54</v>
      </c>
      <c r="WXK72" s="56">
        <v>7331.46</v>
      </c>
      <c r="WXL72" s="57"/>
      <c r="WXM72" s="52" t="s">
        <v>119</v>
      </c>
      <c r="WXN72" s="53" t="s">
        <v>120</v>
      </c>
      <c r="WXO72" s="53" t="s">
        <v>121</v>
      </c>
      <c r="WXP72" s="54">
        <v>8627</v>
      </c>
      <c r="WXQ72" s="54"/>
      <c r="WXR72" s="55">
        <v>1295.54</v>
      </c>
      <c r="WXS72" s="56">
        <v>7331.46</v>
      </c>
      <c r="WXT72" s="57"/>
      <c r="WXU72" s="52" t="s">
        <v>119</v>
      </c>
      <c r="WXV72" s="53" t="s">
        <v>120</v>
      </c>
      <c r="WXW72" s="53" t="s">
        <v>121</v>
      </c>
      <c r="WXX72" s="54">
        <v>8627</v>
      </c>
      <c r="WXY72" s="54"/>
      <c r="WXZ72" s="55">
        <v>1295.54</v>
      </c>
      <c r="WYA72" s="56">
        <v>7331.46</v>
      </c>
      <c r="WYB72" s="57"/>
      <c r="WYC72" s="52" t="s">
        <v>119</v>
      </c>
      <c r="WYD72" s="53" t="s">
        <v>120</v>
      </c>
      <c r="WYE72" s="53" t="s">
        <v>121</v>
      </c>
      <c r="WYF72" s="54">
        <v>8627</v>
      </c>
      <c r="WYG72" s="54"/>
      <c r="WYH72" s="55">
        <v>1295.54</v>
      </c>
      <c r="WYI72" s="56">
        <v>7331.46</v>
      </c>
      <c r="WYJ72" s="57"/>
      <c r="WYK72" s="52" t="s">
        <v>119</v>
      </c>
      <c r="WYL72" s="53" t="s">
        <v>120</v>
      </c>
      <c r="WYM72" s="53" t="s">
        <v>121</v>
      </c>
      <c r="WYN72" s="54">
        <v>8627</v>
      </c>
      <c r="WYO72" s="54"/>
      <c r="WYP72" s="55">
        <v>1295.54</v>
      </c>
      <c r="WYQ72" s="56">
        <v>7331.46</v>
      </c>
      <c r="WYR72" s="57"/>
      <c r="WYS72" s="52" t="s">
        <v>119</v>
      </c>
      <c r="WYT72" s="53" t="s">
        <v>120</v>
      </c>
      <c r="WYU72" s="53" t="s">
        <v>121</v>
      </c>
      <c r="WYV72" s="54">
        <v>8627</v>
      </c>
      <c r="WYW72" s="54"/>
      <c r="WYX72" s="55">
        <v>1295.54</v>
      </c>
      <c r="WYY72" s="56">
        <v>7331.46</v>
      </c>
      <c r="WYZ72" s="57"/>
      <c r="WZA72" s="52" t="s">
        <v>119</v>
      </c>
      <c r="WZB72" s="53" t="s">
        <v>120</v>
      </c>
      <c r="WZC72" s="53" t="s">
        <v>121</v>
      </c>
      <c r="WZD72" s="54">
        <v>8627</v>
      </c>
      <c r="WZE72" s="54"/>
      <c r="WZF72" s="55">
        <v>1295.54</v>
      </c>
      <c r="WZG72" s="56">
        <v>7331.46</v>
      </c>
      <c r="WZH72" s="57"/>
      <c r="WZI72" s="52" t="s">
        <v>119</v>
      </c>
      <c r="WZJ72" s="53" t="s">
        <v>120</v>
      </c>
      <c r="WZK72" s="53" t="s">
        <v>121</v>
      </c>
      <c r="WZL72" s="54">
        <v>8627</v>
      </c>
      <c r="WZM72" s="54"/>
      <c r="WZN72" s="55">
        <v>1295.54</v>
      </c>
      <c r="WZO72" s="56">
        <v>7331.46</v>
      </c>
      <c r="WZP72" s="57"/>
      <c r="WZQ72" s="52" t="s">
        <v>119</v>
      </c>
      <c r="WZR72" s="53" t="s">
        <v>120</v>
      </c>
      <c r="WZS72" s="53" t="s">
        <v>121</v>
      </c>
      <c r="WZT72" s="54">
        <v>8627</v>
      </c>
      <c r="WZU72" s="54"/>
      <c r="WZV72" s="55">
        <v>1295.54</v>
      </c>
      <c r="WZW72" s="56">
        <v>7331.46</v>
      </c>
      <c r="WZX72" s="57"/>
      <c r="WZY72" s="52" t="s">
        <v>119</v>
      </c>
      <c r="WZZ72" s="53" t="s">
        <v>120</v>
      </c>
      <c r="XAA72" s="53" t="s">
        <v>121</v>
      </c>
      <c r="XAB72" s="54">
        <v>8627</v>
      </c>
      <c r="XAC72" s="54"/>
      <c r="XAD72" s="55">
        <v>1295.54</v>
      </c>
      <c r="XAE72" s="56">
        <v>7331.46</v>
      </c>
      <c r="XAF72" s="57"/>
      <c r="XAG72" s="52" t="s">
        <v>119</v>
      </c>
      <c r="XAH72" s="53" t="s">
        <v>120</v>
      </c>
      <c r="XAI72" s="53" t="s">
        <v>121</v>
      </c>
      <c r="XAJ72" s="54">
        <v>8627</v>
      </c>
      <c r="XAK72" s="54"/>
      <c r="XAL72" s="55">
        <v>1295.54</v>
      </c>
      <c r="XAM72" s="56">
        <v>7331.46</v>
      </c>
      <c r="XAN72" s="57"/>
      <c r="XAO72" s="52" t="s">
        <v>119</v>
      </c>
      <c r="XAP72" s="53" t="s">
        <v>120</v>
      </c>
      <c r="XAQ72" s="53" t="s">
        <v>121</v>
      </c>
      <c r="XAR72" s="54">
        <v>8627</v>
      </c>
      <c r="XAS72" s="54"/>
      <c r="XAT72" s="55">
        <v>1295.54</v>
      </c>
      <c r="XAU72" s="56">
        <v>7331.46</v>
      </c>
      <c r="XAV72" s="57"/>
      <c r="XAW72" s="52" t="s">
        <v>119</v>
      </c>
      <c r="XAX72" s="53" t="s">
        <v>120</v>
      </c>
      <c r="XAY72" s="53" t="s">
        <v>121</v>
      </c>
      <c r="XAZ72" s="54">
        <v>8627</v>
      </c>
      <c r="XBA72" s="54"/>
      <c r="XBB72" s="55">
        <v>1295.54</v>
      </c>
      <c r="XBC72" s="56">
        <v>7331.46</v>
      </c>
      <c r="XBD72" s="57"/>
      <c r="XBE72" s="52" t="s">
        <v>119</v>
      </c>
      <c r="XBF72" s="53" t="s">
        <v>120</v>
      </c>
      <c r="XBG72" s="53" t="s">
        <v>121</v>
      </c>
      <c r="XBH72" s="54">
        <v>8627</v>
      </c>
      <c r="XBI72" s="54"/>
      <c r="XBJ72" s="55">
        <v>1295.54</v>
      </c>
      <c r="XBK72" s="56">
        <v>7331.46</v>
      </c>
      <c r="XBL72" s="57"/>
      <c r="XBM72" s="52" t="s">
        <v>119</v>
      </c>
      <c r="XBN72" s="53" t="s">
        <v>120</v>
      </c>
      <c r="XBO72" s="53" t="s">
        <v>121</v>
      </c>
      <c r="XBP72" s="54">
        <v>8627</v>
      </c>
      <c r="XBQ72" s="54"/>
      <c r="XBR72" s="55">
        <v>1295.54</v>
      </c>
      <c r="XBS72" s="56">
        <v>7331.46</v>
      </c>
      <c r="XBT72" s="57"/>
      <c r="XBU72" s="52" t="s">
        <v>119</v>
      </c>
      <c r="XBV72" s="53" t="s">
        <v>120</v>
      </c>
      <c r="XBW72" s="53" t="s">
        <v>121</v>
      </c>
      <c r="XBX72" s="54">
        <v>8627</v>
      </c>
      <c r="XBY72" s="54"/>
      <c r="XBZ72" s="55">
        <v>1295.54</v>
      </c>
      <c r="XCA72" s="56">
        <v>7331.46</v>
      </c>
      <c r="XCB72" s="57"/>
      <c r="XCC72" s="52" t="s">
        <v>119</v>
      </c>
      <c r="XCD72" s="53" t="s">
        <v>120</v>
      </c>
      <c r="XCE72" s="53" t="s">
        <v>121</v>
      </c>
      <c r="XCF72" s="54">
        <v>8627</v>
      </c>
      <c r="XCG72" s="54"/>
      <c r="XCH72" s="55">
        <v>1295.54</v>
      </c>
      <c r="XCI72" s="56">
        <v>7331.46</v>
      </c>
      <c r="XCJ72" s="57"/>
      <c r="XCK72" s="52" t="s">
        <v>119</v>
      </c>
      <c r="XCL72" s="53" t="s">
        <v>120</v>
      </c>
      <c r="XCM72" s="53" t="s">
        <v>121</v>
      </c>
      <c r="XCN72" s="54">
        <v>8627</v>
      </c>
      <c r="XCO72" s="54"/>
      <c r="XCP72" s="55">
        <v>1295.54</v>
      </c>
      <c r="XCQ72" s="56">
        <v>7331.46</v>
      </c>
      <c r="XCR72" s="57"/>
      <c r="XCS72" s="52" t="s">
        <v>119</v>
      </c>
      <c r="XCT72" s="53" t="s">
        <v>120</v>
      </c>
      <c r="XCU72" s="53" t="s">
        <v>121</v>
      </c>
      <c r="XCV72" s="54">
        <v>8627</v>
      </c>
      <c r="XCW72" s="54"/>
      <c r="XCX72" s="55">
        <v>1295.54</v>
      </c>
      <c r="XCY72" s="56">
        <v>7331.46</v>
      </c>
      <c r="XCZ72" s="57"/>
      <c r="XDA72" s="52" t="s">
        <v>119</v>
      </c>
      <c r="XDB72" s="53" t="s">
        <v>120</v>
      </c>
      <c r="XDC72" s="53" t="s">
        <v>121</v>
      </c>
      <c r="XDD72" s="54">
        <v>8627</v>
      </c>
      <c r="XDE72" s="54"/>
      <c r="XDF72" s="55">
        <v>1295.54</v>
      </c>
      <c r="XDG72" s="56">
        <v>7331.46</v>
      </c>
      <c r="XDH72" s="57"/>
      <c r="XDI72" s="52" t="s">
        <v>119</v>
      </c>
      <c r="XDJ72" s="53" t="s">
        <v>120</v>
      </c>
      <c r="XDK72" s="53" t="s">
        <v>121</v>
      </c>
      <c r="XDL72" s="54">
        <v>8627</v>
      </c>
      <c r="XDM72" s="54"/>
      <c r="XDN72" s="55">
        <v>1295.54</v>
      </c>
      <c r="XDO72" s="56">
        <v>7331.46</v>
      </c>
      <c r="XDP72" s="57"/>
      <c r="XDQ72" s="52" t="s">
        <v>119</v>
      </c>
      <c r="XDR72" s="53" t="s">
        <v>120</v>
      </c>
      <c r="XDS72" s="53" t="s">
        <v>121</v>
      </c>
      <c r="XDT72" s="54">
        <v>8627</v>
      </c>
      <c r="XDU72" s="54"/>
      <c r="XDV72" s="55">
        <v>1295.54</v>
      </c>
      <c r="XDW72" s="56">
        <v>7331.46</v>
      </c>
      <c r="XDX72" s="57"/>
      <c r="XDY72" s="52" t="s">
        <v>119</v>
      </c>
      <c r="XDZ72" s="53" t="s">
        <v>120</v>
      </c>
      <c r="XEA72" s="53" t="s">
        <v>121</v>
      </c>
      <c r="XEB72" s="54">
        <v>8627</v>
      </c>
      <c r="XEC72" s="54"/>
      <c r="XED72" s="55">
        <v>1295.54</v>
      </c>
      <c r="XEE72" s="56">
        <v>7331.46</v>
      </c>
      <c r="XEF72" s="57"/>
      <c r="XEG72" s="52" t="s">
        <v>119</v>
      </c>
      <c r="XEH72" s="53" t="s">
        <v>120</v>
      </c>
      <c r="XEI72" s="53" t="s">
        <v>121</v>
      </c>
      <c r="XEJ72" s="54">
        <v>8627</v>
      </c>
      <c r="XEK72" s="54"/>
      <c r="XEL72" s="55">
        <v>1295.54</v>
      </c>
      <c r="XEM72" s="56">
        <v>7331.46</v>
      </c>
      <c r="XEN72" s="57"/>
      <c r="XEO72" s="52" t="s">
        <v>119</v>
      </c>
      <c r="XEP72" s="53" t="s">
        <v>120</v>
      </c>
      <c r="XEQ72" s="53" t="s">
        <v>121</v>
      </c>
      <c r="XER72" s="54">
        <v>8627</v>
      </c>
      <c r="XES72" s="54"/>
      <c r="XET72" s="55">
        <v>1295.54</v>
      </c>
      <c r="XEU72" s="56">
        <v>7331.46</v>
      </c>
      <c r="XEV72" s="57"/>
      <c r="XEW72" s="52" t="s">
        <v>119</v>
      </c>
      <c r="XEX72" s="53" t="s">
        <v>120</v>
      </c>
      <c r="XEY72" s="53" t="s">
        <v>121</v>
      </c>
      <c r="XEZ72" s="54">
        <v>8627</v>
      </c>
      <c r="XFA72" s="54"/>
      <c r="XFB72" s="55">
        <v>1295.54</v>
      </c>
      <c r="XFC72" s="56">
        <v>7331.46</v>
      </c>
      <c r="XFD72" s="57"/>
    </row>
    <row r="73" spans="1:16384" ht="61.5" customHeight="1" x14ac:dyDescent="0.25">
      <c r="A73" s="64" t="s">
        <v>122</v>
      </c>
      <c r="B73" s="65" t="s">
        <v>123</v>
      </c>
      <c r="C73" s="65" t="s">
        <v>124</v>
      </c>
      <c r="D73" s="66">
        <v>4680</v>
      </c>
      <c r="E73" s="66"/>
      <c r="F73" s="67">
        <v>433.83</v>
      </c>
      <c r="G73" s="68">
        <v>4066.17</v>
      </c>
      <c r="H73" s="69"/>
    </row>
    <row r="74" spans="1:16384" ht="61.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16384" ht="61.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16384" ht="61.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16384" ht="61.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16384" ht="61.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16384" ht="61.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16384" ht="61.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61.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SUM(D73:D81)</f>
        <v>30218</v>
      </c>
      <c r="E82" s="35"/>
      <c r="F82" s="35">
        <f>SUM(F73:F81)</f>
        <v>1673.6799999999998</v>
      </c>
      <c r="G82" s="35">
        <f>SUM(G73:G81)</f>
        <v>28364.320000000003</v>
      </c>
    </row>
    <row r="83" spans="1:8" x14ac:dyDescent="0.25">
      <c r="C83" s="2" t="s">
        <v>26</v>
      </c>
      <c r="D83" s="47">
        <f>SUM(D82+D68)</f>
        <v>37753.5</v>
      </c>
      <c r="E83" s="35">
        <f>SUM(E68)</f>
        <v>4904.78</v>
      </c>
      <c r="F83" s="35">
        <f>SUM(F82+F68)</f>
        <v>4803.4399999999996</v>
      </c>
      <c r="G83" s="35">
        <f>SUM(G82+G68)</f>
        <v>35359.5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55.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55.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55.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55.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55.5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5.5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5.5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5.5" customHeight="1" x14ac:dyDescent="0.25">
      <c r="A94" s="11" t="s">
        <v>171</v>
      </c>
      <c r="B94" s="11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55.5" customHeight="1" x14ac:dyDescent="0.25">
      <c r="A95" s="11" t="s">
        <v>174</v>
      </c>
      <c r="B95" s="11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55.5" customHeight="1" x14ac:dyDescent="0.25">
      <c r="A96" s="11" t="s">
        <v>176</v>
      </c>
      <c r="B96" s="11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5.5" customHeight="1" x14ac:dyDescent="0.25">
      <c r="A97" s="11" t="s">
        <v>179</v>
      </c>
      <c r="B97" s="11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5.5" customHeight="1" x14ac:dyDescent="0.25">
      <c r="A98" s="11" t="s">
        <v>182</v>
      </c>
      <c r="B98" s="11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55.5" customHeight="1" x14ac:dyDescent="0.25">
      <c r="A99" s="11" t="s">
        <v>309</v>
      </c>
      <c r="B99" s="11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SUM(D87:D99)</f>
        <v>38299</v>
      </c>
      <c r="E100" s="31">
        <f>SUM(E87:E99)</f>
        <v>225.62</v>
      </c>
      <c r="F100" s="31">
        <f>SUM(F87:F99)</f>
        <v>1439.9</v>
      </c>
      <c r="G100" s="31">
        <f>SUM(G87:G99)</f>
        <v>37084.720000000001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57.75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57.75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57.75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5.25" customHeight="1" x14ac:dyDescent="0.25">
      <c r="A111" s="7" t="s">
        <v>197</v>
      </c>
      <c r="B111" s="11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65.25" customHeight="1" x14ac:dyDescent="0.25">
      <c r="A112" s="7" t="s">
        <v>200</v>
      </c>
      <c r="B112" s="11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65.25" customHeight="1" x14ac:dyDescent="0.25">
      <c r="A113" s="7" t="s">
        <v>206</v>
      </c>
      <c r="B113" s="11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65.25" customHeight="1" x14ac:dyDescent="0.25">
      <c r="A114" s="7" t="s">
        <v>208</v>
      </c>
      <c r="B114" s="11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SUM(D115+D107)</f>
        <v>15567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69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69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69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69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69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69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69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69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69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69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61.5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61.5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61.5" customHeight="1" x14ac:dyDescent="0.25">
      <c r="A136" s="11" t="s">
        <v>238</v>
      </c>
      <c r="B136" s="4" t="s">
        <v>239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61.5" customHeight="1" x14ac:dyDescent="0.25">
      <c r="A137" s="41" t="s">
        <v>259</v>
      </c>
      <c r="B137" s="42" t="s">
        <v>260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61.5" customHeight="1" x14ac:dyDescent="0.25">
      <c r="A138" s="11" t="s">
        <v>244</v>
      </c>
      <c r="B138" s="4" t="s">
        <v>245</v>
      </c>
      <c r="C138" s="4" t="s">
        <v>243</v>
      </c>
      <c r="D138" s="10">
        <v>3067.43</v>
      </c>
      <c r="E138" s="3"/>
      <c r="F138" s="10">
        <v>84.3</v>
      </c>
      <c r="G138" s="15">
        <f>D138-F138</f>
        <v>2983.1299999999997</v>
      </c>
      <c r="H138" s="3"/>
    </row>
    <row r="139" spans="1:8" ht="61.5" customHeight="1" x14ac:dyDescent="0.25">
      <c r="A139" s="11" t="s">
        <v>246</v>
      </c>
      <c r="B139" s="4" t="s">
        <v>247</v>
      </c>
      <c r="C139" s="4" t="s">
        <v>243</v>
      </c>
      <c r="D139" s="10">
        <v>3067.43</v>
      </c>
      <c r="E139" s="3"/>
      <c r="F139" s="10">
        <v>84.3</v>
      </c>
      <c r="G139" s="15">
        <f t="shared" ref="G139:G144" si="1">D139-F139</f>
        <v>2983.1299999999997</v>
      </c>
      <c r="H139" s="3"/>
    </row>
    <row r="140" spans="1:8" ht="61.5" customHeight="1" x14ac:dyDescent="0.25">
      <c r="A140" s="11" t="s">
        <v>248</v>
      </c>
      <c r="B140" s="4" t="s">
        <v>249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61.5" customHeight="1" x14ac:dyDescent="0.25">
      <c r="A141" s="11" t="s">
        <v>252</v>
      </c>
      <c r="B141" s="4" t="s">
        <v>253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1.5" customHeight="1" x14ac:dyDescent="0.25">
      <c r="A142" s="11" t="s">
        <v>266</v>
      </c>
      <c r="B142" s="4" t="s">
        <v>254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1.5" customHeight="1" x14ac:dyDescent="0.25">
      <c r="A143" s="41" t="s">
        <v>317</v>
      </c>
      <c r="B143" s="42" t="s">
        <v>337</v>
      </c>
      <c r="C143" s="42" t="s">
        <v>243</v>
      </c>
      <c r="D143" s="10">
        <v>3067.43</v>
      </c>
      <c r="E143" s="44"/>
      <c r="F143" s="10">
        <v>84.3</v>
      </c>
      <c r="G143" s="15">
        <f t="shared" si="1"/>
        <v>2983.1299999999997</v>
      </c>
      <c r="H143" s="44"/>
    </row>
    <row r="144" spans="1:8" ht="61.5" customHeight="1" x14ac:dyDescent="0.25">
      <c r="A144" s="11" t="s">
        <v>312</v>
      </c>
      <c r="B144" s="4" t="s">
        <v>313</v>
      </c>
      <c r="C144" s="4" t="s">
        <v>243</v>
      </c>
      <c r="D144" s="10">
        <v>3067.43</v>
      </c>
      <c r="E144" s="3"/>
      <c r="F144" s="10">
        <v>84.3</v>
      </c>
      <c r="G144" s="15">
        <f t="shared" si="1"/>
        <v>2983.1299999999997</v>
      </c>
      <c r="H144" s="3"/>
    </row>
    <row r="145" spans="1:8" x14ac:dyDescent="0.25">
      <c r="A145" s="14"/>
      <c r="C145" s="29" t="s">
        <v>26</v>
      </c>
      <c r="D145" s="49">
        <f>SUM(D134:D144)</f>
        <v>40216.01</v>
      </c>
      <c r="E145" s="40"/>
      <c r="F145" s="49">
        <f>SUM(F134:F144)</f>
        <v>2483.6100000000006</v>
      </c>
      <c r="G145" s="49">
        <f>SUM(G134:G144)</f>
        <v>37732.400000000001</v>
      </c>
    </row>
    <row r="146" spans="1:8" x14ac:dyDescent="0.25">
      <c r="A146" s="32"/>
    </row>
    <row r="147" spans="1:8" x14ac:dyDescent="0.2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2" t="s">
        <v>6</v>
      </c>
      <c r="H147" s="1" t="s">
        <v>7</v>
      </c>
    </row>
    <row r="148" spans="1:8" ht="64.5" customHeight="1" x14ac:dyDescent="0.25">
      <c r="A148" s="7" t="s">
        <v>276</v>
      </c>
      <c r="B148" s="4" t="s">
        <v>275</v>
      </c>
      <c r="C148" s="4" t="s">
        <v>292</v>
      </c>
      <c r="D148" s="10">
        <v>611.52</v>
      </c>
      <c r="E148" s="13">
        <v>172.73</v>
      </c>
      <c r="F148" s="11"/>
      <c r="G148" s="22">
        <v>784.25</v>
      </c>
      <c r="H148" s="3"/>
    </row>
    <row r="149" spans="1:8" ht="64.5" customHeight="1" x14ac:dyDescent="0.25">
      <c r="A149" s="7" t="s">
        <v>277</v>
      </c>
      <c r="B149" s="4" t="s">
        <v>302</v>
      </c>
      <c r="C149" s="4" t="s">
        <v>293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64.5" customHeight="1" x14ac:dyDescent="0.25">
      <c r="A150" s="7" t="s">
        <v>278</v>
      </c>
      <c r="B150" s="4" t="s">
        <v>279</v>
      </c>
      <c r="C150" s="4" t="s">
        <v>294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64.5" customHeight="1" x14ac:dyDescent="0.25">
      <c r="A151" s="7" t="s">
        <v>280</v>
      </c>
      <c r="B151" s="4" t="s">
        <v>281</v>
      </c>
      <c r="C151" s="4" t="s">
        <v>295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4.5" customHeight="1" x14ac:dyDescent="0.25">
      <c r="A152" s="7" t="s">
        <v>282</v>
      </c>
      <c r="B152" s="4" t="s">
        <v>283</v>
      </c>
      <c r="C152" s="4" t="s">
        <v>296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64.5" customHeight="1" x14ac:dyDescent="0.25">
      <c r="A153" s="7" t="s">
        <v>284</v>
      </c>
      <c r="B153" s="4" t="s">
        <v>285</v>
      </c>
      <c r="C153" s="4" t="s">
        <v>297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64.5" customHeight="1" x14ac:dyDescent="0.25">
      <c r="A154" s="7" t="s">
        <v>286</v>
      </c>
      <c r="B154" s="4" t="s">
        <v>287</v>
      </c>
      <c r="C154" s="4" t="s">
        <v>298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64.5" customHeight="1" x14ac:dyDescent="0.25">
      <c r="A155" s="7" t="s">
        <v>288</v>
      </c>
      <c r="B155" s="4" t="s">
        <v>289</v>
      </c>
      <c r="C155" s="4" t="s">
        <v>299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64.5" customHeight="1" x14ac:dyDescent="0.25">
      <c r="A156" s="7" t="s">
        <v>290</v>
      </c>
      <c r="B156" s="4" t="s">
        <v>291</v>
      </c>
      <c r="C156" s="4" t="s">
        <v>300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x14ac:dyDescent="0.25">
      <c r="C157" s="2" t="s">
        <v>26</v>
      </c>
      <c r="D157" s="47">
        <f>SUM(D148:D156)</f>
        <v>5503.68</v>
      </c>
      <c r="E157" s="35">
        <f>SUM(E148:E156)</f>
        <v>1554.57</v>
      </c>
      <c r="F157" s="35"/>
      <c r="G157" s="35">
        <f>SUM(G148:G156)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0:H110"/>
    <mergeCell ref="A119:H119"/>
    <mergeCell ref="A133:H133"/>
    <mergeCell ref="A45:H45"/>
    <mergeCell ref="A55:H55"/>
    <mergeCell ref="A65:H65"/>
    <mergeCell ref="A71:H71"/>
    <mergeCell ref="A86:H86"/>
    <mergeCell ref="A103:H103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headerFooter>
    <oddHeader>&amp;CNOMINA DE EMPLEADOS DEL H. AYUNTAMIENTO DE ATENGO, JAL.
CORRESPONDIENTE AL PERIODO DEL   01    AL   15 DE JUNIO DEL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0" max="16383" man="1"/>
    <brk id="116" max="16383" man="1"/>
    <brk id="130" max="16383" man="1"/>
    <brk id="145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opLeftCell="A9" zoomScaleNormal="100" workbookViewId="0">
      <selection activeCell="G91" sqref="G91"/>
    </sheetView>
  </sheetViews>
  <sheetFormatPr baseColWidth="10" defaultRowHeight="15" x14ac:dyDescent="0.25"/>
  <cols>
    <col min="1" max="1" width="38.85546875" customWidth="1"/>
    <col min="2" max="2" width="12.5703125" customWidth="1"/>
    <col min="3" max="3" width="36.28515625" customWidth="1"/>
    <col min="4" max="4" width="12.42578125" customWidth="1"/>
    <col min="5" max="5" width="12.28515625" customWidth="1"/>
    <col min="6" max="6" width="12.140625" customWidth="1"/>
    <col min="7" max="7" width="13" customWidth="1"/>
    <col min="8" max="8" width="5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0.7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0.7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0.7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0.7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0.7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0.7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0.7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0.7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0.7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0.7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2.2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2.2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4.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3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0.7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0.7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0.7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1.7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1.7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1.7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1.7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1.7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1.7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8.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58.5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58.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58.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58.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3.2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50.25" customHeight="1" x14ac:dyDescent="0.25">
      <c r="A72" s="64" t="s">
        <v>335</v>
      </c>
      <c r="B72" s="65" t="s">
        <v>336</v>
      </c>
      <c r="C72" s="65" t="s">
        <v>121</v>
      </c>
      <c r="D72" s="66">
        <v>8627</v>
      </c>
      <c r="E72" s="66"/>
      <c r="F72" s="67">
        <v>1295.54</v>
      </c>
      <c r="G72" s="68">
        <v>7331.46</v>
      </c>
      <c r="H72" s="69"/>
    </row>
    <row r="73" spans="1:8" ht="50.25" customHeight="1" x14ac:dyDescent="0.25">
      <c r="A73" s="64" t="s">
        <v>122</v>
      </c>
      <c r="B73" s="65" t="s">
        <v>123</v>
      </c>
      <c r="C73" s="65" t="s">
        <v>124</v>
      </c>
      <c r="D73" s="66">
        <v>4680</v>
      </c>
      <c r="E73" s="66"/>
      <c r="F73" s="67">
        <v>433.83</v>
      </c>
      <c r="G73" s="68">
        <v>4066.17</v>
      </c>
      <c r="H73" s="69"/>
    </row>
    <row r="74" spans="1:8" ht="50.2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50.2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50.2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50.2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50.2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50.2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0.2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50.2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SUM(D73:D81)</f>
        <v>30218</v>
      </c>
      <c r="E82" s="35"/>
      <c r="F82" s="35">
        <f>SUM(F73:F81)</f>
        <v>1673.6799999999998</v>
      </c>
      <c r="G82" s="35">
        <f>SUM(G73:G81)</f>
        <v>28364.320000000003</v>
      </c>
    </row>
    <row r="83" spans="1:8" x14ac:dyDescent="0.25">
      <c r="C83" s="2" t="s">
        <v>26</v>
      </c>
      <c r="D83" s="47">
        <f>SUM(D82+D68)</f>
        <v>37753.5</v>
      </c>
      <c r="E83" s="35">
        <f>SUM(E68)</f>
        <v>4904.78</v>
      </c>
      <c r="F83" s="35">
        <f>SUM(F82+F68)</f>
        <v>4803.4399999999996</v>
      </c>
      <c r="G83" s="35">
        <f>SUM(G82+G68)</f>
        <v>35359.5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50.2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50.2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50.2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50.2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50.25" customHeight="1" x14ac:dyDescent="0.25">
      <c r="A91" s="11" t="s">
        <v>338</v>
      </c>
      <c r="B91" s="64" t="s">
        <v>339</v>
      </c>
      <c r="C91" s="4" t="s">
        <v>324</v>
      </c>
      <c r="D91" s="70">
        <v>1995.55</v>
      </c>
      <c r="E91" s="10">
        <v>73.92</v>
      </c>
      <c r="F91" s="10"/>
      <c r="G91" s="71">
        <f>SUM(D91+E91)</f>
        <v>2069.4699999999998</v>
      </c>
      <c r="H91" s="3"/>
    </row>
    <row r="92" spans="1:8" ht="50.25" customHeight="1" x14ac:dyDescent="0.25">
      <c r="A92" s="11" t="s">
        <v>163</v>
      </c>
      <c r="B92" s="11" t="s">
        <v>164</v>
      </c>
      <c r="C92" s="4" t="s">
        <v>91</v>
      </c>
      <c r="D92" s="10">
        <v>2564.5</v>
      </c>
      <c r="E92" s="10"/>
      <c r="F92" s="10">
        <v>14.58</v>
      </c>
      <c r="G92" s="22">
        <f>SUM(D92-F92)</f>
        <v>2549.92</v>
      </c>
      <c r="H92" s="3"/>
    </row>
    <row r="93" spans="1:8" ht="50.25" customHeight="1" x14ac:dyDescent="0.25">
      <c r="A93" s="11" t="s">
        <v>332</v>
      </c>
      <c r="B93" s="11" t="s">
        <v>333</v>
      </c>
      <c r="C93" s="4" t="s">
        <v>325</v>
      </c>
      <c r="D93" s="10">
        <v>2392</v>
      </c>
      <c r="E93" s="10">
        <v>4.18</v>
      </c>
      <c r="F93" s="10"/>
      <c r="G93" s="22">
        <f>SUM(D93+E93)</f>
        <v>2396.1799999999998</v>
      </c>
      <c r="H93" s="3"/>
    </row>
    <row r="94" spans="1:8" ht="50.25" customHeight="1" x14ac:dyDescent="0.25">
      <c r="A94" s="11" t="s">
        <v>165</v>
      </c>
      <c r="B94" s="11" t="s">
        <v>166</v>
      </c>
      <c r="C94" s="4" t="s">
        <v>167</v>
      </c>
      <c r="D94" s="10">
        <v>2989</v>
      </c>
      <c r="E94" s="10"/>
      <c r="F94" s="10">
        <v>75.77</v>
      </c>
      <c r="G94" s="22">
        <f>SUM(D94-F94)</f>
        <v>2913.23</v>
      </c>
      <c r="H94" s="3"/>
    </row>
    <row r="95" spans="1:8" ht="50.25" customHeight="1" x14ac:dyDescent="0.25">
      <c r="A95" s="11" t="s">
        <v>171</v>
      </c>
      <c r="B95" s="11" t="s">
        <v>172</v>
      </c>
      <c r="C95" s="4" t="s">
        <v>173</v>
      </c>
      <c r="D95" s="10">
        <v>1821.5</v>
      </c>
      <c r="E95" s="10">
        <v>83.14</v>
      </c>
      <c r="F95" s="10"/>
      <c r="G95" s="22">
        <f>SUM(D95+E95)</f>
        <v>1904.64</v>
      </c>
      <c r="H95" s="3"/>
    </row>
    <row r="96" spans="1:8" ht="50.25" customHeight="1" x14ac:dyDescent="0.25">
      <c r="A96" s="11" t="s">
        <v>174</v>
      </c>
      <c r="B96" s="11" t="s">
        <v>175</v>
      </c>
      <c r="C96" s="4" t="s">
        <v>173</v>
      </c>
      <c r="D96" s="10">
        <v>1821.5</v>
      </c>
      <c r="E96" s="10">
        <v>83.14</v>
      </c>
      <c r="F96" s="10"/>
      <c r="G96" s="22">
        <v>1904.64</v>
      </c>
      <c r="H96" s="3"/>
    </row>
    <row r="97" spans="1:8" ht="50.25" customHeight="1" x14ac:dyDescent="0.25">
      <c r="A97" s="11" t="s">
        <v>176</v>
      </c>
      <c r="B97" s="11" t="s">
        <v>177</v>
      </c>
      <c r="C97" s="4" t="s">
        <v>178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0.25" customHeight="1" x14ac:dyDescent="0.25">
      <c r="A98" s="11" t="s">
        <v>179</v>
      </c>
      <c r="B98" s="11" t="s">
        <v>180</v>
      </c>
      <c r="C98" s="4" t="s">
        <v>181</v>
      </c>
      <c r="D98" s="10">
        <v>3229</v>
      </c>
      <c r="E98" s="10"/>
      <c r="F98" s="10">
        <v>122.13</v>
      </c>
      <c r="G98" s="22">
        <v>3106.87</v>
      </c>
      <c r="H98" s="3"/>
    </row>
    <row r="99" spans="1:8" ht="50.25" customHeight="1" x14ac:dyDescent="0.25">
      <c r="A99" s="11" t="s">
        <v>182</v>
      </c>
      <c r="B99" s="11" t="s">
        <v>183</v>
      </c>
      <c r="C99" s="4" t="s">
        <v>265</v>
      </c>
      <c r="D99" s="10">
        <v>2774.5</v>
      </c>
      <c r="E99" s="10"/>
      <c r="F99" s="10">
        <v>23.03</v>
      </c>
      <c r="G99" s="22">
        <v>2751.47</v>
      </c>
      <c r="H99" s="3"/>
    </row>
    <row r="100" spans="1:8" ht="50.25" customHeight="1" x14ac:dyDescent="0.25">
      <c r="A100" s="11" t="s">
        <v>309</v>
      </c>
      <c r="B100" s="11" t="s">
        <v>310</v>
      </c>
      <c r="C100" s="5" t="s">
        <v>326</v>
      </c>
      <c r="D100" s="10">
        <v>2600</v>
      </c>
      <c r="E100" s="10"/>
      <c r="F100" s="10">
        <v>18.45</v>
      </c>
      <c r="G100" s="22">
        <v>2581.5500000000002</v>
      </c>
      <c r="H100" s="3"/>
    </row>
    <row r="101" spans="1:8" x14ac:dyDescent="0.25">
      <c r="C101" s="46" t="s">
        <v>26</v>
      </c>
      <c r="D101" s="49">
        <f>SUM(D87:D100)</f>
        <v>40294.550000000003</v>
      </c>
      <c r="E101" s="31">
        <f>SUM(E87:E100)</f>
        <v>299.53999999999996</v>
      </c>
      <c r="F101" s="31">
        <f>SUM(F87:F100)</f>
        <v>1439.9</v>
      </c>
      <c r="G101" s="31">
        <f>SUM(G87:G100)</f>
        <v>39154.19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60.75" customHeight="1" x14ac:dyDescent="0.25">
      <c r="A105" s="7" t="s">
        <v>188</v>
      </c>
      <c r="B105" s="4" t="s">
        <v>189</v>
      </c>
      <c r="C105" s="4" t="s">
        <v>190</v>
      </c>
      <c r="D105" s="10">
        <v>3903</v>
      </c>
      <c r="E105" s="10"/>
      <c r="F105" s="10">
        <v>333.57</v>
      </c>
      <c r="G105" s="22">
        <v>3569.43</v>
      </c>
      <c r="H105" s="3"/>
    </row>
    <row r="106" spans="1:8" ht="60.75" customHeight="1" x14ac:dyDescent="0.25">
      <c r="A106" s="7" t="s">
        <v>191</v>
      </c>
      <c r="B106" s="4" t="s">
        <v>192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ht="60.75" customHeight="1" x14ac:dyDescent="0.25">
      <c r="A107" s="7" t="s">
        <v>194</v>
      </c>
      <c r="B107" s="4" t="s">
        <v>195</v>
      </c>
      <c r="C107" s="4" t="s">
        <v>193</v>
      </c>
      <c r="D107" s="10">
        <v>2408</v>
      </c>
      <c r="E107" s="10">
        <v>2.44</v>
      </c>
      <c r="F107" s="10"/>
      <c r="G107" s="22">
        <v>2410.44</v>
      </c>
      <c r="H107" s="3"/>
    </row>
    <row r="108" spans="1:8" x14ac:dyDescent="0.25">
      <c r="C108" s="12" t="s">
        <v>37</v>
      </c>
      <c r="D108" s="50">
        <f>SUM(D105:D107)</f>
        <v>8719</v>
      </c>
      <c r="E108" s="38">
        <f>SUM(E105:E107)</f>
        <v>4.88</v>
      </c>
      <c r="F108" s="38">
        <f>SUM(F105:F107)</f>
        <v>333.57</v>
      </c>
      <c r="G108" s="38">
        <f>SUM(G105:G107)</f>
        <v>8390.31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61.5" customHeight="1" x14ac:dyDescent="0.25">
      <c r="A112" s="7" t="s">
        <v>197</v>
      </c>
      <c r="B112" s="11" t="s">
        <v>198</v>
      </c>
      <c r="C112" s="4" t="s">
        <v>199</v>
      </c>
      <c r="D112" s="13">
        <v>1682.5</v>
      </c>
      <c r="E112" s="13">
        <v>104.04</v>
      </c>
      <c r="F112" s="13"/>
      <c r="G112" s="22">
        <v>1786.54</v>
      </c>
      <c r="H112" s="3"/>
    </row>
    <row r="113" spans="1:8" ht="61.5" customHeight="1" x14ac:dyDescent="0.25">
      <c r="A113" s="7" t="s">
        <v>200</v>
      </c>
      <c r="B113" s="11" t="s">
        <v>201</v>
      </c>
      <c r="C113" s="4" t="s">
        <v>202</v>
      </c>
      <c r="D113" s="13">
        <v>1238</v>
      </c>
      <c r="E113" s="13">
        <v>132.49</v>
      </c>
      <c r="F113" s="13"/>
      <c r="G113" s="22">
        <v>1370.49</v>
      </c>
      <c r="H113" s="3"/>
    </row>
    <row r="114" spans="1:8" ht="61.5" customHeight="1" x14ac:dyDescent="0.25">
      <c r="A114" s="7" t="s">
        <v>206</v>
      </c>
      <c r="B114" s="11" t="s">
        <v>207</v>
      </c>
      <c r="C114" s="4" t="s">
        <v>88</v>
      </c>
      <c r="D114" s="13">
        <v>2289.5</v>
      </c>
      <c r="E114" s="13">
        <v>29.74</v>
      </c>
      <c r="F114" s="13"/>
      <c r="G114" s="22">
        <v>2319.2399999999998</v>
      </c>
      <c r="H114" s="3"/>
    </row>
    <row r="115" spans="1:8" ht="61.5" customHeight="1" x14ac:dyDescent="0.25">
      <c r="A115" s="7" t="s">
        <v>208</v>
      </c>
      <c r="B115" s="11" t="s">
        <v>209</v>
      </c>
      <c r="C115" s="4" t="s">
        <v>210</v>
      </c>
      <c r="D115" s="13">
        <v>1638</v>
      </c>
      <c r="E115" s="13">
        <v>106.89</v>
      </c>
      <c r="F115" s="13"/>
      <c r="G115" s="22">
        <v>1744.89</v>
      </c>
      <c r="H115" s="3"/>
    </row>
    <row r="116" spans="1:8" x14ac:dyDescent="0.25">
      <c r="C116" s="12" t="s">
        <v>37</v>
      </c>
      <c r="D116" s="35">
        <f>SUM(D112:D115)</f>
        <v>6848</v>
      </c>
      <c r="E116" s="35">
        <f>SUM(E112:E115)</f>
        <v>373.16</v>
      </c>
      <c r="F116" s="35"/>
      <c r="G116" s="35">
        <f>SUM(G112:G115)</f>
        <v>7221.16</v>
      </c>
      <c r="H116" s="9"/>
    </row>
    <row r="117" spans="1:8" x14ac:dyDescent="0.25">
      <c r="C117" s="12" t="s">
        <v>26</v>
      </c>
      <c r="D117" s="47">
        <f>SUM(D116+D108)</f>
        <v>15567</v>
      </c>
      <c r="E117" s="35">
        <f>SUM(E116+E108)</f>
        <v>378.04</v>
      </c>
      <c r="F117" s="35">
        <f>SUM(F108)</f>
        <v>333.57</v>
      </c>
      <c r="G117" s="35">
        <f>SUM(G116+G108)</f>
        <v>15611.47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ht="66" customHeight="1" x14ac:dyDescent="0.25">
      <c r="A121" s="7" t="s">
        <v>212</v>
      </c>
      <c r="B121" s="4" t="s">
        <v>213</v>
      </c>
      <c r="C121" s="4" t="s">
        <v>214</v>
      </c>
      <c r="D121" s="13">
        <v>8706</v>
      </c>
      <c r="E121" s="13"/>
      <c r="F121" s="13">
        <v>1312.41</v>
      </c>
      <c r="G121" s="22">
        <v>7393.59</v>
      </c>
      <c r="H121" s="3"/>
    </row>
    <row r="122" spans="1:8" ht="66" customHeight="1" x14ac:dyDescent="0.25">
      <c r="A122" s="7" t="s">
        <v>306</v>
      </c>
      <c r="B122" s="4" t="s">
        <v>216</v>
      </c>
      <c r="C122" s="4" t="s">
        <v>217</v>
      </c>
      <c r="D122" s="13">
        <v>4013.1</v>
      </c>
      <c r="E122" s="13"/>
      <c r="F122" s="13">
        <v>351.18</v>
      </c>
      <c r="G122" s="22">
        <f>D122-F122</f>
        <v>3661.92</v>
      </c>
      <c r="H122" s="3"/>
    </row>
    <row r="123" spans="1:8" ht="66" customHeight="1" x14ac:dyDescent="0.25">
      <c r="A123" s="7" t="s">
        <v>218</v>
      </c>
      <c r="B123" s="4" t="s">
        <v>219</v>
      </c>
      <c r="C123" s="4" t="s">
        <v>217</v>
      </c>
      <c r="D123" s="13">
        <v>4013.1</v>
      </c>
      <c r="E123" s="13"/>
      <c r="F123" s="13">
        <v>351.18</v>
      </c>
      <c r="G123" s="22">
        <f t="shared" ref="G123:G130" si="0">D123-F123</f>
        <v>3661.92</v>
      </c>
      <c r="H123" s="3"/>
    </row>
    <row r="124" spans="1:8" ht="66" customHeight="1" x14ac:dyDescent="0.25">
      <c r="A124" s="7" t="s">
        <v>220</v>
      </c>
      <c r="B124" s="4" t="s">
        <v>221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66" customHeight="1" x14ac:dyDescent="0.25">
      <c r="A125" s="7" t="s">
        <v>222</v>
      </c>
      <c r="B125" s="4" t="s">
        <v>223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66" customHeight="1" x14ac:dyDescent="0.25">
      <c r="A126" s="7" t="s">
        <v>226</v>
      </c>
      <c r="B126" s="4" t="s">
        <v>227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66" customHeight="1" x14ac:dyDescent="0.25">
      <c r="A127" s="7" t="s">
        <v>316</v>
      </c>
      <c r="B127" s="4" t="s">
        <v>315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66" customHeight="1" x14ac:dyDescent="0.25">
      <c r="A128" s="7" t="s">
        <v>228</v>
      </c>
      <c r="B128" s="4" t="s">
        <v>229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66" customHeight="1" x14ac:dyDescent="0.25">
      <c r="A129" s="7" t="s">
        <v>230</v>
      </c>
      <c r="B129" s="4" t="s">
        <v>231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ht="66" customHeight="1" x14ac:dyDescent="0.25">
      <c r="A130" s="7" t="s">
        <v>232</v>
      </c>
      <c r="B130" s="4" t="s">
        <v>233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x14ac:dyDescent="0.25">
      <c r="A131" s="16"/>
      <c r="B131" s="17"/>
      <c r="C131" s="2" t="s">
        <v>26</v>
      </c>
      <c r="D131" s="51">
        <f>SUM(D121:D130)</f>
        <v>44823.899999999994</v>
      </c>
      <c r="E131" s="39"/>
      <c r="F131" s="51">
        <f>SUM(F121:F130)</f>
        <v>4473.03</v>
      </c>
      <c r="G131" s="51">
        <f>SUM(G121:G130)</f>
        <v>40350.869999999988</v>
      </c>
      <c r="H131" s="9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2" t="s">
        <v>6</v>
      </c>
      <c r="H133" s="1" t="s">
        <v>7</v>
      </c>
    </row>
    <row r="134" spans="1:8" x14ac:dyDescent="0.25">
      <c r="A134" s="131" t="s">
        <v>234</v>
      </c>
      <c r="B134" s="131"/>
      <c r="C134" s="131"/>
      <c r="D134" s="131"/>
      <c r="E134" s="131"/>
      <c r="F134" s="131"/>
      <c r="G134" s="131"/>
      <c r="H134" s="131"/>
    </row>
    <row r="135" spans="1:8" ht="56.25" customHeight="1" x14ac:dyDescent="0.25">
      <c r="A135" s="41" t="s">
        <v>235</v>
      </c>
      <c r="B135" s="42" t="s">
        <v>236</v>
      </c>
      <c r="C135" s="42" t="s">
        <v>237</v>
      </c>
      <c r="D135" s="43">
        <v>7644</v>
      </c>
      <c r="E135" s="44"/>
      <c r="F135" s="43">
        <v>1085.57</v>
      </c>
      <c r="G135" s="45">
        <v>6558.43</v>
      </c>
      <c r="H135" s="44"/>
    </row>
    <row r="136" spans="1:8" ht="56.25" customHeight="1" x14ac:dyDescent="0.25">
      <c r="A136" s="11" t="s">
        <v>258</v>
      </c>
      <c r="B136" s="4" t="s">
        <v>257</v>
      </c>
      <c r="C136" s="4" t="s">
        <v>13</v>
      </c>
      <c r="D136" s="10">
        <v>2672</v>
      </c>
      <c r="E136" s="3"/>
      <c r="F136" s="10">
        <v>41.28</v>
      </c>
      <c r="G136" s="15">
        <v>2630.72</v>
      </c>
      <c r="H136" s="3"/>
    </row>
    <row r="137" spans="1:8" ht="56.25" customHeight="1" x14ac:dyDescent="0.25">
      <c r="A137" s="11" t="s">
        <v>238</v>
      </c>
      <c r="B137" s="4" t="s">
        <v>239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56.25" customHeight="1" x14ac:dyDescent="0.25">
      <c r="A138" s="41" t="s">
        <v>259</v>
      </c>
      <c r="B138" s="42" t="s">
        <v>260</v>
      </c>
      <c r="C138" s="4" t="s">
        <v>240</v>
      </c>
      <c r="D138" s="10">
        <v>4214</v>
      </c>
      <c r="E138" s="3"/>
      <c r="F138" s="10">
        <v>383.33</v>
      </c>
      <c r="G138" s="15">
        <f>D138-F138</f>
        <v>3830.67</v>
      </c>
      <c r="H138" s="34"/>
    </row>
    <row r="139" spans="1:8" ht="56.25" customHeight="1" x14ac:dyDescent="0.25">
      <c r="A139" s="11" t="s">
        <v>244</v>
      </c>
      <c r="B139" s="4" t="s">
        <v>245</v>
      </c>
      <c r="C139" s="4" t="s">
        <v>243</v>
      </c>
      <c r="D139" s="10">
        <v>3067.43</v>
      </c>
      <c r="E139" s="3"/>
      <c r="F139" s="10">
        <v>84.3</v>
      </c>
      <c r="G139" s="15">
        <f>D139-F139</f>
        <v>2983.1299999999997</v>
      </c>
      <c r="H139" s="3"/>
    </row>
    <row r="140" spans="1:8" ht="56.25" customHeight="1" x14ac:dyDescent="0.25">
      <c r="A140" s="11" t="s">
        <v>246</v>
      </c>
      <c r="B140" s="4" t="s">
        <v>247</v>
      </c>
      <c r="C140" s="4" t="s">
        <v>243</v>
      </c>
      <c r="D140" s="10">
        <v>3067.43</v>
      </c>
      <c r="E140" s="3"/>
      <c r="F140" s="10">
        <v>84.3</v>
      </c>
      <c r="G140" s="15">
        <f t="shared" ref="G140:G145" si="1">D140-F140</f>
        <v>2983.1299999999997</v>
      </c>
      <c r="H140" s="3"/>
    </row>
    <row r="141" spans="1:8" ht="56.25" customHeight="1" x14ac:dyDescent="0.25">
      <c r="A141" s="11" t="s">
        <v>248</v>
      </c>
      <c r="B141" s="4" t="s">
        <v>249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56.25" customHeight="1" x14ac:dyDescent="0.25">
      <c r="A142" s="11" t="s">
        <v>252</v>
      </c>
      <c r="B142" s="4" t="s">
        <v>253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56.25" customHeight="1" x14ac:dyDescent="0.25">
      <c r="A143" s="11" t="s">
        <v>266</v>
      </c>
      <c r="B143" s="4" t="s">
        <v>254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ht="56.25" customHeight="1" x14ac:dyDescent="0.25">
      <c r="A144" s="41" t="s">
        <v>317</v>
      </c>
      <c r="B144" s="42" t="s">
        <v>337</v>
      </c>
      <c r="C144" s="42" t="s">
        <v>243</v>
      </c>
      <c r="D144" s="10">
        <v>3067.43</v>
      </c>
      <c r="E144" s="44"/>
      <c r="F144" s="10">
        <v>84.3</v>
      </c>
      <c r="G144" s="15">
        <f t="shared" si="1"/>
        <v>2983.1299999999997</v>
      </c>
      <c r="H144" s="44"/>
    </row>
    <row r="145" spans="1:8" ht="56.25" customHeight="1" x14ac:dyDescent="0.25">
      <c r="A145" s="11" t="s">
        <v>312</v>
      </c>
      <c r="B145" s="4" t="s">
        <v>313</v>
      </c>
      <c r="C145" s="4" t="s">
        <v>243</v>
      </c>
      <c r="D145" s="10">
        <v>3067.43</v>
      </c>
      <c r="E145" s="3"/>
      <c r="F145" s="10">
        <v>84.3</v>
      </c>
      <c r="G145" s="15">
        <f t="shared" si="1"/>
        <v>2983.1299999999997</v>
      </c>
      <c r="H145" s="3"/>
    </row>
    <row r="146" spans="1:8" x14ac:dyDescent="0.25">
      <c r="A146" s="14"/>
      <c r="C146" s="29" t="s">
        <v>26</v>
      </c>
      <c r="D146" s="49">
        <f>SUM(D135:D145)</f>
        <v>40216.01</v>
      </c>
      <c r="E146" s="40"/>
      <c r="F146" s="49">
        <f>SUM(F135:F145)</f>
        <v>2483.6100000000006</v>
      </c>
      <c r="G146" s="49">
        <f>SUM(G135:G145)</f>
        <v>37732.400000000001</v>
      </c>
    </row>
    <row r="147" spans="1:8" x14ac:dyDescent="0.25">
      <c r="A147" s="32"/>
    </row>
    <row r="148" spans="1:8" x14ac:dyDescent="0.2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2" t="s">
        <v>6</v>
      </c>
      <c r="H148" s="1" t="s">
        <v>7</v>
      </c>
    </row>
    <row r="149" spans="1:8" ht="63.75" customHeight="1" x14ac:dyDescent="0.25">
      <c r="A149" s="7" t="s">
        <v>276</v>
      </c>
      <c r="B149" s="4" t="s">
        <v>275</v>
      </c>
      <c r="C149" s="4" t="s">
        <v>292</v>
      </c>
      <c r="D149" s="10">
        <v>611.52</v>
      </c>
      <c r="E149" s="13">
        <v>172.73</v>
      </c>
      <c r="F149" s="11"/>
      <c r="G149" s="22">
        <v>784.25</v>
      </c>
      <c r="H149" s="3"/>
    </row>
    <row r="150" spans="1:8" ht="63.75" customHeight="1" x14ac:dyDescent="0.25">
      <c r="A150" s="7" t="s">
        <v>277</v>
      </c>
      <c r="B150" s="4" t="s">
        <v>302</v>
      </c>
      <c r="C150" s="4" t="s">
        <v>293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63.75" customHeight="1" x14ac:dyDescent="0.25">
      <c r="A151" s="7" t="s">
        <v>278</v>
      </c>
      <c r="B151" s="4" t="s">
        <v>279</v>
      </c>
      <c r="C151" s="4" t="s">
        <v>294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3.75" customHeight="1" x14ac:dyDescent="0.25">
      <c r="A152" s="7" t="s">
        <v>280</v>
      </c>
      <c r="B152" s="4" t="s">
        <v>281</v>
      </c>
      <c r="C152" s="4" t="s">
        <v>295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63.75" customHeight="1" x14ac:dyDescent="0.25">
      <c r="A153" s="7" t="s">
        <v>282</v>
      </c>
      <c r="B153" s="4" t="s">
        <v>283</v>
      </c>
      <c r="C153" s="4" t="s">
        <v>296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63.75" customHeight="1" x14ac:dyDescent="0.25">
      <c r="A154" s="7" t="s">
        <v>284</v>
      </c>
      <c r="B154" s="4" t="s">
        <v>285</v>
      </c>
      <c r="C154" s="4" t="s">
        <v>297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63.75" customHeight="1" x14ac:dyDescent="0.25">
      <c r="A155" s="7" t="s">
        <v>286</v>
      </c>
      <c r="B155" s="4" t="s">
        <v>287</v>
      </c>
      <c r="C155" s="4" t="s">
        <v>298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63.75" customHeight="1" x14ac:dyDescent="0.25">
      <c r="A156" s="7" t="s">
        <v>288</v>
      </c>
      <c r="B156" s="4" t="s">
        <v>289</v>
      </c>
      <c r="C156" s="4" t="s">
        <v>299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ht="63.75" customHeight="1" x14ac:dyDescent="0.25">
      <c r="A157" s="7" t="s">
        <v>290</v>
      </c>
      <c r="B157" s="4" t="s">
        <v>291</v>
      </c>
      <c r="C157" s="4" t="s">
        <v>300</v>
      </c>
      <c r="D157" s="10">
        <v>611.52</v>
      </c>
      <c r="E157" s="13">
        <v>172.73</v>
      </c>
      <c r="F157" s="3"/>
      <c r="G157" s="22">
        <v>784.25</v>
      </c>
      <c r="H157" s="3"/>
    </row>
    <row r="158" spans="1:8" x14ac:dyDescent="0.25">
      <c r="C158" s="2" t="s">
        <v>26</v>
      </c>
      <c r="D158" s="47">
        <f>SUM(D149:D157)</f>
        <v>5503.68</v>
      </c>
      <c r="E158" s="35">
        <f>SUM(E149:E157)</f>
        <v>1554.57</v>
      </c>
      <c r="F158" s="35"/>
      <c r="G158" s="35">
        <f>SUM(G149:G157)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1:H111"/>
    <mergeCell ref="A120:H120"/>
    <mergeCell ref="A134:H134"/>
    <mergeCell ref="A45:H45"/>
    <mergeCell ref="A55:H55"/>
    <mergeCell ref="A65:H65"/>
    <mergeCell ref="A71:H71"/>
    <mergeCell ref="A86:H86"/>
    <mergeCell ref="A104:H104"/>
  </mergeCells>
  <pageMargins left="0.70866141732283472" right="0.70866141732283472" top="0.74803149606299213" bottom="0.74803149606299213" header="0.31496062992125984" footer="0.31496062992125984"/>
  <pageSetup scale="64" orientation="landscape" verticalDpi="0" r:id="rId1"/>
  <headerFooter>
    <oddHeader>&amp;CNOMINNA DE EMPLEADOS DEL H. AYUNTAMIENTO DE ATENGO, JAL.
CORRESPONDIENTE AL  PERIODO DEL   15   AL    30 DE JUNIO DE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1" max="16383" man="1"/>
    <brk id="117" max="16383" man="1"/>
    <brk id="131" max="7" man="1"/>
    <brk id="146" max="7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opLeftCell="A100" zoomScaleNormal="100" workbookViewId="0">
      <selection activeCell="C160" sqref="C160"/>
    </sheetView>
  </sheetViews>
  <sheetFormatPr baseColWidth="10" defaultRowHeight="15" x14ac:dyDescent="0.25"/>
  <cols>
    <col min="1" max="1" width="39.7109375" customWidth="1"/>
    <col min="2" max="2" width="14.28515625" customWidth="1"/>
    <col min="3" max="3" width="39" customWidth="1"/>
    <col min="4" max="4" width="12.7109375" customWidth="1"/>
    <col min="5" max="6" width="12.42578125" customWidth="1"/>
    <col min="7" max="7" width="13.7109375" customWidth="1"/>
    <col min="8" max="8" width="50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6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6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6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6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6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6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3.7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3.7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3.7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0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/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72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72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9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3.7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1.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1.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1.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3.7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3.7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3.7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3.7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3.7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3.7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1.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1.5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1.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1.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1.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/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9.2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62.25" customHeight="1" x14ac:dyDescent="0.25">
      <c r="A72" s="64" t="s">
        <v>335</v>
      </c>
      <c r="B72" s="65" t="s">
        <v>336</v>
      </c>
      <c r="C72" s="65" t="s">
        <v>121</v>
      </c>
      <c r="D72" s="66">
        <v>8627</v>
      </c>
      <c r="E72" s="66"/>
      <c r="F72" s="67">
        <v>1295.54</v>
      </c>
      <c r="G72" s="68">
        <v>7331.46</v>
      </c>
      <c r="H72" s="69"/>
    </row>
    <row r="73" spans="1:8" ht="62.25" customHeight="1" x14ac:dyDescent="0.25">
      <c r="A73" s="64" t="s">
        <v>122</v>
      </c>
      <c r="B73" s="65" t="s">
        <v>123</v>
      </c>
      <c r="C73" s="65" t="s">
        <v>124</v>
      </c>
      <c r="D73" s="66">
        <v>4680</v>
      </c>
      <c r="E73" s="66"/>
      <c r="F73" s="67">
        <v>433.83</v>
      </c>
      <c r="G73" s="68">
        <v>4066.17</v>
      </c>
      <c r="H73" s="69"/>
    </row>
    <row r="74" spans="1:8" ht="62.2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62.2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62.2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62.2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62.2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62.2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62.2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62.2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SUM(D73:D81)</f>
        <v>30218</v>
      </c>
      <c r="E82" s="35"/>
      <c r="F82" s="35">
        <f>SUM(F73:F81)</f>
        <v>1673.6799999999998</v>
      </c>
      <c r="G82" s="35">
        <f>SUM(G73:G81)</f>
        <v>28364.320000000003</v>
      </c>
    </row>
    <row r="83" spans="1:8" x14ac:dyDescent="0.25">
      <c r="C83" s="2" t="s">
        <v>26</v>
      </c>
      <c r="D83" s="47">
        <f>SUM(D82+D68)</f>
        <v>37753.5</v>
      </c>
      <c r="E83" s="35">
        <f>SUM(E68)</f>
        <v>4904.78</v>
      </c>
      <c r="F83" s="35">
        <f>SUM(F82+F68)</f>
        <v>4803.4399999999996</v>
      </c>
      <c r="G83" s="35">
        <f>SUM(G82+G68)</f>
        <v>35359.5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51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51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51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51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51" customHeight="1" x14ac:dyDescent="0.25">
      <c r="A91" s="11" t="s">
        <v>338</v>
      </c>
      <c r="B91" s="64" t="s">
        <v>339</v>
      </c>
      <c r="C91" s="4" t="s">
        <v>324</v>
      </c>
      <c r="D91" s="70">
        <v>1995.55</v>
      </c>
      <c r="E91" s="10">
        <v>73.92</v>
      </c>
      <c r="F91" s="10"/>
      <c r="G91" s="71">
        <f>SUM(D91+E91)</f>
        <v>2069.4699999999998</v>
      </c>
      <c r="H91" s="3"/>
    </row>
    <row r="92" spans="1:8" ht="51" customHeight="1" x14ac:dyDescent="0.25">
      <c r="A92" s="11" t="s">
        <v>163</v>
      </c>
      <c r="B92" s="11" t="s">
        <v>164</v>
      </c>
      <c r="C92" s="4" t="s">
        <v>91</v>
      </c>
      <c r="D92" s="10">
        <v>2564.5</v>
      </c>
      <c r="E92" s="10"/>
      <c r="F92" s="10">
        <v>14.58</v>
      </c>
      <c r="G92" s="22">
        <f>SUM(D92-F92)</f>
        <v>2549.92</v>
      </c>
      <c r="H92" s="3"/>
    </row>
    <row r="93" spans="1:8" ht="51" customHeight="1" x14ac:dyDescent="0.25">
      <c r="A93" s="11" t="s">
        <v>332</v>
      </c>
      <c r="B93" s="11" t="s">
        <v>333</v>
      </c>
      <c r="C93" s="4" t="s">
        <v>325</v>
      </c>
      <c r="D93" s="10">
        <v>2392</v>
      </c>
      <c r="E93" s="10">
        <v>4.18</v>
      </c>
      <c r="F93" s="10"/>
      <c r="G93" s="22">
        <f>SUM(D93+E93)</f>
        <v>2396.1799999999998</v>
      </c>
      <c r="H93" s="3"/>
    </row>
    <row r="94" spans="1:8" ht="51" customHeight="1" x14ac:dyDescent="0.25">
      <c r="A94" s="11" t="s">
        <v>165</v>
      </c>
      <c r="B94" s="11" t="s">
        <v>166</v>
      </c>
      <c r="C94" s="4" t="s">
        <v>167</v>
      </c>
      <c r="D94" s="10">
        <v>2989</v>
      </c>
      <c r="E94" s="10"/>
      <c r="F94" s="10">
        <v>75.77</v>
      </c>
      <c r="G94" s="22">
        <f>SUM(D94-F94)</f>
        <v>2913.23</v>
      </c>
      <c r="H94" s="3"/>
    </row>
    <row r="95" spans="1:8" ht="51" customHeight="1" x14ac:dyDescent="0.25">
      <c r="A95" s="11" t="s">
        <v>171</v>
      </c>
      <c r="B95" s="11" t="s">
        <v>172</v>
      </c>
      <c r="C95" s="4" t="s">
        <v>173</v>
      </c>
      <c r="D95" s="10">
        <v>1821.5</v>
      </c>
      <c r="E95" s="10">
        <v>83.14</v>
      </c>
      <c r="F95" s="10"/>
      <c r="G95" s="22">
        <f>SUM(D95+E95)</f>
        <v>1904.64</v>
      </c>
      <c r="H95" s="3"/>
    </row>
    <row r="96" spans="1:8" ht="51" customHeight="1" x14ac:dyDescent="0.25">
      <c r="A96" s="11" t="s">
        <v>174</v>
      </c>
      <c r="B96" s="11" t="s">
        <v>175</v>
      </c>
      <c r="C96" s="4" t="s">
        <v>173</v>
      </c>
      <c r="D96" s="10">
        <v>1821.5</v>
      </c>
      <c r="E96" s="10">
        <v>83.14</v>
      </c>
      <c r="F96" s="10"/>
      <c r="G96" s="22">
        <v>1904.64</v>
      </c>
      <c r="H96" s="3"/>
    </row>
    <row r="97" spans="1:8" ht="51" customHeight="1" x14ac:dyDescent="0.25">
      <c r="A97" s="11" t="s">
        <v>176</v>
      </c>
      <c r="B97" s="11" t="s">
        <v>177</v>
      </c>
      <c r="C97" s="4" t="s">
        <v>178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1" customHeight="1" x14ac:dyDescent="0.25">
      <c r="A98" s="11" t="s">
        <v>179</v>
      </c>
      <c r="B98" s="11" t="s">
        <v>180</v>
      </c>
      <c r="C98" s="4" t="s">
        <v>181</v>
      </c>
      <c r="D98" s="10">
        <v>3229</v>
      </c>
      <c r="E98" s="10"/>
      <c r="F98" s="10">
        <v>122.13</v>
      </c>
      <c r="G98" s="22">
        <v>3106.87</v>
      </c>
      <c r="H98" s="3"/>
    </row>
    <row r="99" spans="1:8" ht="51" customHeight="1" x14ac:dyDescent="0.25">
      <c r="A99" s="11" t="s">
        <v>182</v>
      </c>
      <c r="B99" s="11" t="s">
        <v>183</v>
      </c>
      <c r="C99" s="4" t="s">
        <v>265</v>
      </c>
      <c r="D99" s="10">
        <v>2774.5</v>
      </c>
      <c r="E99" s="10"/>
      <c r="F99" s="10">
        <v>23.03</v>
      </c>
      <c r="G99" s="22">
        <v>2751.47</v>
      </c>
      <c r="H99" s="3"/>
    </row>
    <row r="100" spans="1:8" ht="51" customHeight="1" x14ac:dyDescent="0.25">
      <c r="A100" s="11" t="s">
        <v>309</v>
      </c>
      <c r="B100" s="11" t="s">
        <v>310</v>
      </c>
      <c r="C100" s="5" t="s">
        <v>326</v>
      </c>
      <c r="D100" s="10">
        <v>2600</v>
      </c>
      <c r="E100" s="10"/>
      <c r="F100" s="10">
        <v>18.45</v>
      </c>
      <c r="G100" s="22">
        <v>2581.5500000000002</v>
      </c>
      <c r="H100" s="3"/>
    </row>
    <row r="101" spans="1:8" x14ac:dyDescent="0.25">
      <c r="C101" s="46" t="s">
        <v>26</v>
      </c>
      <c r="D101" s="49">
        <f>SUM(D87:D100)</f>
        <v>40294.550000000003</v>
      </c>
      <c r="E101" s="31">
        <f>SUM(E87:E100)</f>
        <v>299.53999999999996</v>
      </c>
      <c r="F101" s="31">
        <f>SUM(F87:F100)</f>
        <v>1439.9</v>
      </c>
      <c r="G101" s="31">
        <f>SUM(G87:G100)</f>
        <v>39154.19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66" customHeight="1" x14ac:dyDescent="0.25">
      <c r="A105" s="7" t="s">
        <v>188</v>
      </c>
      <c r="B105" s="4" t="s">
        <v>189</v>
      </c>
      <c r="C105" s="4" t="s">
        <v>190</v>
      </c>
      <c r="D105" s="10">
        <v>3903</v>
      </c>
      <c r="E105" s="10"/>
      <c r="F105" s="10">
        <v>333.57</v>
      </c>
      <c r="G105" s="22">
        <v>3569.43</v>
      </c>
      <c r="H105" s="3"/>
    </row>
    <row r="106" spans="1:8" ht="66" customHeight="1" x14ac:dyDescent="0.25">
      <c r="A106" s="7" t="s">
        <v>191</v>
      </c>
      <c r="B106" s="4" t="s">
        <v>192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ht="66" customHeight="1" x14ac:dyDescent="0.25">
      <c r="A107" s="7" t="s">
        <v>194</v>
      </c>
      <c r="B107" s="4" t="s">
        <v>195</v>
      </c>
      <c r="C107" s="4" t="s">
        <v>193</v>
      </c>
      <c r="D107" s="10">
        <v>2408</v>
      </c>
      <c r="E107" s="10">
        <v>2.44</v>
      </c>
      <c r="F107" s="10"/>
      <c r="G107" s="22">
        <v>2410.44</v>
      </c>
      <c r="H107" s="3"/>
    </row>
    <row r="108" spans="1:8" x14ac:dyDescent="0.25">
      <c r="C108" s="12" t="s">
        <v>37</v>
      </c>
      <c r="D108" s="50">
        <f>SUM(D105:D107)</f>
        <v>8719</v>
      </c>
      <c r="E108" s="38">
        <f>SUM(E105:E107)</f>
        <v>4.88</v>
      </c>
      <c r="F108" s="38">
        <f>SUM(F105:F107)</f>
        <v>333.57</v>
      </c>
      <c r="G108" s="38">
        <f>SUM(G105:G107)</f>
        <v>8390.31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62.25" customHeight="1" x14ac:dyDescent="0.25">
      <c r="A112" s="7" t="s">
        <v>197</v>
      </c>
      <c r="B112" s="11" t="s">
        <v>198</v>
      </c>
      <c r="C112" s="4" t="s">
        <v>199</v>
      </c>
      <c r="D112" s="13">
        <v>1682.5</v>
      </c>
      <c r="E112" s="13">
        <v>104.04</v>
      </c>
      <c r="F112" s="13"/>
      <c r="G112" s="22">
        <v>1786.54</v>
      </c>
      <c r="H112" s="3"/>
    </row>
    <row r="113" spans="1:8" ht="62.25" customHeight="1" x14ac:dyDescent="0.25">
      <c r="A113" s="7" t="s">
        <v>200</v>
      </c>
      <c r="B113" s="11" t="s">
        <v>201</v>
      </c>
      <c r="C113" s="4" t="s">
        <v>202</v>
      </c>
      <c r="D113" s="13">
        <v>1238</v>
      </c>
      <c r="E113" s="13">
        <v>132.49</v>
      </c>
      <c r="F113" s="13"/>
      <c r="G113" s="22">
        <v>1370.49</v>
      </c>
      <c r="H113" s="3"/>
    </row>
    <row r="114" spans="1:8" ht="62.25" customHeight="1" x14ac:dyDescent="0.25">
      <c r="A114" s="7" t="s">
        <v>206</v>
      </c>
      <c r="B114" s="11" t="s">
        <v>207</v>
      </c>
      <c r="C114" s="4" t="s">
        <v>88</v>
      </c>
      <c r="D114" s="13">
        <v>2289.5</v>
      </c>
      <c r="E114" s="13">
        <v>29.74</v>
      </c>
      <c r="F114" s="13"/>
      <c r="G114" s="22">
        <v>2319.2399999999998</v>
      </c>
      <c r="H114" s="3"/>
    </row>
    <row r="115" spans="1:8" ht="62.25" customHeight="1" x14ac:dyDescent="0.25">
      <c r="A115" s="7" t="s">
        <v>208</v>
      </c>
      <c r="B115" s="11" t="s">
        <v>209</v>
      </c>
      <c r="C115" s="4" t="s">
        <v>210</v>
      </c>
      <c r="D115" s="13">
        <v>1638</v>
      </c>
      <c r="E115" s="13">
        <v>106.89</v>
      </c>
      <c r="F115" s="13"/>
      <c r="G115" s="22">
        <v>1744.89</v>
      </c>
      <c r="H115" s="3"/>
    </row>
    <row r="116" spans="1:8" x14ac:dyDescent="0.25">
      <c r="C116" s="12" t="s">
        <v>37</v>
      </c>
      <c r="D116" s="35">
        <f>SUM(D112:D115)</f>
        <v>6848</v>
      </c>
      <c r="E116" s="35">
        <f>SUM(E112:E115)</f>
        <v>373.16</v>
      </c>
      <c r="F116" s="35"/>
      <c r="G116" s="35">
        <f>SUM(G112:G115)</f>
        <v>7221.16</v>
      </c>
      <c r="H116" s="9"/>
    </row>
    <row r="117" spans="1:8" x14ac:dyDescent="0.25">
      <c r="C117" s="12" t="s">
        <v>26</v>
      </c>
      <c r="D117" s="47">
        <f>SUM(D116+D108)</f>
        <v>15567</v>
      </c>
      <c r="E117" s="35">
        <f>SUM(E116+E108)</f>
        <v>378.04</v>
      </c>
      <c r="F117" s="35">
        <f>SUM(F108)</f>
        <v>333.57</v>
      </c>
      <c r="G117" s="35">
        <f>SUM(G116+G108)</f>
        <v>15611.47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ht="72" customHeight="1" x14ac:dyDescent="0.25">
      <c r="A121" s="7" t="s">
        <v>212</v>
      </c>
      <c r="B121" s="4" t="s">
        <v>213</v>
      </c>
      <c r="C121" s="4" t="s">
        <v>214</v>
      </c>
      <c r="D121" s="13">
        <v>8706</v>
      </c>
      <c r="E121" s="13"/>
      <c r="F121" s="13">
        <v>1312.41</v>
      </c>
      <c r="G121" s="22">
        <v>7393.59</v>
      </c>
      <c r="H121" s="3"/>
    </row>
    <row r="122" spans="1:8" ht="72" customHeight="1" x14ac:dyDescent="0.25">
      <c r="A122" s="7" t="s">
        <v>306</v>
      </c>
      <c r="B122" s="4" t="s">
        <v>216</v>
      </c>
      <c r="C122" s="4" t="s">
        <v>217</v>
      </c>
      <c r="D122" s="13">
        <v>4013.1</v>
      </c>
      <c r="E122" s="13"/>
      <c r="F122" s="13">
        <v>351.18</v>
      </c>
      <c r="G122" s="22">
        <f>D122-F122</f>
        <v>3661.92</v>
      </c>
      <c r="H122" s="3"/>
    </row>
    <row r="123" spans="1:8" ht="72" customHeight="1" x14ac:dyDescent="0.25">
      <c r="A123" s="7" t="s">
        <v>218</v>
      </c>
      <c r="B123" s="4" t="s">
        <v>219</v>
      </c>
      <c r="C123" s="4" t="s">
        <v>217</v>
      </c>
      <c r="D123" s="13">
        <v>4013.1</v>
      </c>
      <c r="E123" s="13"/>
      <c r="F123" s="13">
        <v>351.18</v>
      </c>
      <c r="G123" s="22">
        <f t="shared" ref="G123:G130" si="0">D123-F123</f>
        <v>3661.92</v>
      </c>
      <c r="H123" s="3"/>
    </row>
    <row r="124" spans="1:8" ht="72" customHeight="1" x14ac:dyDescent="0.25">
      <c r="A124" s="7" t="s">
        <v>220</v>
      </c>
      <c r="B124" s="4" t="s">
        <v>221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72" customHeight="1" x14ac:dyDescent="0.25">
      <c r="A125" s="7" t="s">
        <v>222</v>
      </c>
      <c r="B125" s="4" t="s">
        <v>223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2" customHeight="1" x14ac:dyDescent="0.25">
      <c r="A126" s="7" t="s">
        <v>226</v>
      </c>
      <c r="B126" s="4" t="s">
        <v>227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2" customHeight="1" x14ac:dyDescent="0.25">
      <c r="A127" s="7" t="s">
        <v>316</v>
      </c>
      <c r="B127" s="4" t="s">
        <v>315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2" customHeight="1" x14ac:dyDescent="0.25">
      <c r="A128" s="7" t="s">
        <v>228</v>
      </c>
      <c r="B128" s="4" t="s">
        <v>229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2" customHeight="1" x14ac:dyDescent="0.25">
      <c r="A129" s="7" t="s">
        <v>230</v>
      </c>
      <c r="B129" s="4" t="s">
        <v>231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ht="72" customHeight="1" x14ac:dyDescent="0.25">
      <c r="A130" s="7" t="s">
        <v>232</v>
      </c>
      <c r="B130" s="4" t="s">
        <v>233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x14ac:dyDescent="0.25">
      <c r="A131" s="16"/>
      <c r="B131" s="17"/>
      <c r="C131" s="2" t="s">
        <v>26</v>
      </c>
      <c r="D131" s="51">
        <f>SUM(D121:D130)</f>
        <v>44823.899999999994</v>
      </c>
      <c r="E131" s="39"/>
      <c r="F131" s="51">
        <f>SUM(F121:F130)</f>
        <v>4473.03</v>
      </c>
      <c r="G131" s="51">
        <f>SUM(G121:G130)</f>
        <v>40350.869999999988</v>
      </c>
      <c r="H131" s="9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2" t="s">
        <v>6</v>
      </c>
      <c r="H133" s="1" t="s">
        <v>7</v>
      </c>
    </row>
    <row r="134" spans="1:8" x14ac:dyDescent="0.25">
      <c r="A134" s="131" t="s">
        <v>234</v>
      </c>
      <c r="B134" s="131"/>
      <c r="C134" s="131"/>
      <c r="D134" s="131"/>
      <c r="E134" s="131"/>
      <c r="F134" s="131"/>
      <c r="G134" s="131"/>
      <c r="H134" s="131"/>
    </row>
    <row r="135" spans="1:8" ht="66" customHeight="1" x14ac:dyDescent="0.25">
      <c r="A135" s="41" t="s">
        <v>235</v>
      </c>
      <c r="B135" s="42" t="s">
        <v>236</v>
      </c>
      <c r="C135" s="42" t="s">
        <v>237</v>
      </c>
      <c r="D135" s="43">
        <v>7644</v>
      </c>
      <c r="E135" s="44"/>
      <c r="F135" s="43">
        <v>1085.57</v>
      </c>
      <c r="G135" s="45">
        <v>6558.43</v>
      </c>
      <c r="H135" s="44"/>
    </row>
    <row r="136" spans="1:8" ht="66" customHeight="1" x14ac:dyDescent="0.25">
      <c r="A136" s="11" t="s">
        <v>258</v>
      </c>
      <c r="B136" s="4" t="s">
        <v>257</v>
      </c>
      <c r="C136" s="4" t="s">
        <v>13</v>
      </c>
      <c r="D136" s="10">
        <v>2672</v>
      </c>
      <c r="E136" s="3"/>
      <c r="F136" s="10">
        <v>41.28</v>
      </c>
      <c r="G136" s="15">
        <v>2630.72</v>
      </c>
      <c r="H136" s="3"/>
    </row>
    <row r="137" spans="1:8" ht="66" customHeight="1" x14ac:dyDescent="0.25">
      <c r="A137" s="11" t="s">
        <v>238</v>
      </c>
      <c r="B137" s="4" t="s">
        <v>239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66" customHeight="1" x14ac:dyDescent="0.25">
      <c r="A138" s="41" t="s">
        <v>259</v>
      </c>
      <c r="B138" s="42" t="s">
        <v>260</v>
      </c>
      <c r="C138" s="4" t="s">
        <v>240</v>
      </c>
      <c r="D138" s="10">
        <v>4214</v>
      </c>
      <c r="E138" s="3"/>
      <c r="F138" s="10">
        <v>383.33</v>
      </c>
      <c r="G138" s="15">
        <f>D138-F138</f>
        <v>3830.67</v>
      </c>
      <c r="H138" s="34"/>
    </row>
    <row r="139" spans="1:8" ht="66" customHeight="1" x14ac:dyDescent="0.25">
      <c r="A139" s="11" t="s">
        <v>244</v>
      </c>
      <c r="B139" s="4" t="s">
        <v>245</v>
      </c>
      <c r="C139" s="4" t="s">
        <v>243</v>
      </c>
      <c r="D139" s="10">
        <v>3067.43</v>
      </c>
      <c r="E139" s="3"/>
      <c r="F139" s="10">
        <v>84.3</v>
      </c>
      <c r="G139" s="15">
        <f>D139-F139</f>
        <v>2983.1299999999997</v>
      </c>
      <c r="H139" s="3"/>
    </row>
    <row r="140" spans="1:8" ht="66" customHeight="1" x14ac:dyDescent="0.25">
      <c r="A140" s="11" t="s">
        <v>246</v>
      </c>
      <c r="B140" s="4" t="s">
        <v>247</v>
      </c>
      <c r="C140" s="4" t="s">
        <v>243</v>
      </c>
      <c r="D140" s="10">
        <v>3067.43</v>
      </c>
      <c r="E140" s="3"/>
      <c r="F140" s="10">
        <v>84.3</v>
      </c>
      <c r="G140" s="15">
        <f t="shared" ref="G140:G145" si="1">D140-F140</f>
        <v>2983.1299999999997</v>
      </c>
      <c r="H140" s="3"/>
    </row>
    <row r="141" spans="1:8" ht="66" customHeight="1" x14ac:dyDescent="0.25">
      <c r="A141" s="11" t="s">
        <v>248</v>
      </c>
      <c r="B141" s="4" t="s">
        <v>249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6" customHeight="1" x14ac:dyDescent="0.25">
      <c r="A142" s="11" t="s">
        <v>252</v>
      </c>
      <c r="B142" s="4" t="s">
        <v>253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6" customHeight="1" x14ac:dyDescent="0.25">
      <c r="A143" s="11" t="s">
        <v>266</v>
      </c>
      <c r="B143" s="4" t="s">
        <v>254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ht="66" customHeight="1" x14ac:dyDescent="0.25">
      <c r="A144" s="41" t="s">
        <v>317</v>
      </c>
      <c r="B144" s="42" t="s">
        <v>337</v>
      </c>
      <c r="C144" s="42" t="s">
        <v>243</v>
      </c>
      <c r="D144" s="10">
        <v>3067.43</v>
      </c>
      <c r="E144" s="44"/>
      <c r="F144" s="10">
        <v>84.3</v>
      </c>
      <c r="G144" s="15">
        <f t="shared" si="1"/>
        <v>2983.1299999999997</v>
      </c>
      <c r="H144" s="44"/>
    </row>
    <row r="145" spans="1:8" ht="66" customHeight="1" x14ac:dyDescent="0.25">
      <c r="A145" s="11" t="s">
        <v>312</v>
      </c>
      <c r="B145" s="4" t="s">
        <v>313</v>
      </c>
      <c r="C145" s="4" t="s">
        <v>243</v>
      </c>
      <c r="D145" s="10">
        <v>3067.43</v>
      </c>
      <c r="E145" s="3"/>
      <c r="F145" s="10">
        <v>84.3</v>
      </c>
      <c r="G145" s="15">
        <f t="shared" si="1"/>
        <v>2983.1299999999997</v>
      </c>
      <c r="H145" s="3"/>
    </row>
    <row r="146" spans="1:8" x14ac:dyDescent="0.25">
      <c r="A146" s="14"/>
      <c r="C146" s="29" t="s">
        <v>26</v>
      </c>
      <c r="D146" s="49">
        <f>SUM(D135:D145)</f>
        <v>40216.01</v>
      </c>
      <c r="E146" s="40"/>
      <c r="F146" s="49">
        <f>SUM(F135:F145)</f>
        <v>2483.6100000000006</v>
      </c>
      <c r="G146" s="49">
        <f>SUM(G135:G145)</f>
        <v>37732.400000000001</v>
      </c>
    </row>
    <row r="147" spans="1:8" x14ac:dyDescent="0.25">
      <c r="A147" s="32"/>
    </row>
    <row r="148" spans="1:8" x14ac:dyDescent="0.2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2" t="s">
        <v>6</v>
      </c>
      <c r="H148" s="1" t="s">
        <v>7</v>
      </c>
    </row>
    <row r="149" spans="1:8" ht="71.25" customHeight="1" x14ac:dyDescent="0.25">
      <c r="A149" s="7" t="s">
        <v>276</v>
      </c>
      <c r="B149" s="4" t="s">
        <v>275</v>
      </c>
      <c r="C149" s="4" t="s">
        <v>292</v>
      </c>
      <c r="D149" s="10">
        <v>611.52</v>
      </c>
      <c r="E149" s="13">
        <v>172.73</v>
      </c>
      <c r="F149" s="11"/>
      <c r="G149" s="22">
        <v>784.25</v>
      </c>
      <c r="H149" s="3"/>
    </row>
    <row r="150" spans="1:8" ht="71.25" customHeight="1" x14ac:dyDescent="0.25">
      <c r="A150" s="7" t="s">
        <v>277</v>
      </c>
      <c r="B150" s="4" t="s">
        <v>302</v>
      </c>
      <c r="C150" s="4" t="s">
        <v>293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71.25" customHeight="1" x14ac:dyDescent="0.25">
      <c r="A151" s="7" t="s">
        <v>278</v>
      </c>
      <c r="B151" s="4" t="s">
        <v>279</v>
      </c>
      <c r="C151" s="4" t="s">
        <v>294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71.25" customHeight="1" x14ac:dyDescent="0.25">
      <c r="A152" s="7" t="s">
        <v>280</v>
      </c>
      <c r="B152" s="4" t="s">
        <v>281</v>
      </c>
      <c r="C152" s="4" t="s">
        <v>295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71.25" customHeight="1" x14ac:dyDescent="0.25">
      <c r="A153" s="7" t="s">
        <v>282</v>
      </c>
      <c r="B153" s="4" t="s">
        <v>283</v>
      </c>
      <c r="C153" s="4" t="s">
        <v>296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71.25" customHeight="1" x14ac:dyDescent="0.25">
      <c r="A154" s="7" t="s">
        <v>284</v>
      </c>
      <c r="B154" s="4" t="s">
        <v>285</v>
      </c>
      <c r="C154" s="4" t="s">
        <v>297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71.25" customHeight="1" x14ac:dyDescent="0.25">
      <c r="A155" s="7" t="s">
        <v>286</v>
      </c>
      <c r="B155" s="4" t="s">
        <v>287</v>
      </c>
      <c r="C155" s="4" t="s">
        <v>298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71.25" customHeight="1" x14ac:dyDescent="0.25">
      <c r="A156" s="7" t="s">
        <v>288</v>
      </c>
      <c r="B156" s="4" t="s">
        <v>289</v>
      </c>
      <c r="C156" s="4" t="s">
        <v>299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ht="71.25" customHeight="1" x14ac:dyDescent="0.25">
      <c r="A157" s="7" t="s">
        <v>290</v>
      </c>
      <c r="B157" s="4" t="s">
        <v>291</v>
      </c>
      <c r="C157" s="4" t="s">
        <v>300</v>
      </c>
      <c r="D157" s="10">
        <v>611.52</v>
      </c>
      <c r="E157" s="13">
        <v>172.73</v>
      </c>
      <c r="F157" s="3"/>
      <c r="G157" s="22">
        <v>784.25</v>
      </c>
      <c r="H157" s="3"/>
    </row>
    <row r="158" spans="1:8" x14ac:dyDescent="0.25">
      <c r="C158" s="2" t="s">
        <v>26</v>
      </c>
      <c r="D158" s="47">
        <f>SUM(D149:D157)</f>
        <v>5503.68</v>
      </c>
      <c r="E158" s="35">
        <f>SUM(E149:E157)</f>
        <v>1554.57</v>
      </c>
      <c r="F158" s="35"/>
      <c r="G158" s="35">
        <f>SUM(G149:G157)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1:H111"/>
    <mergeCell ref="A120:H120"/>
    <mergeCell ref="A134:H134"/>
    <mergeCell ref="A45:H45"/>
    <mergeCell ref="A55:H55"/>
    <mergeCell ref="A65:H65"/>
    <mergeCell ref="A71:H71"/>
    <mergeCell ref="A86:H86"/>
    <mergeCell ref="A104:H104"/>
  </mergeCells>
  <pageMargins left="0.70866141732283472" right="0.70866141732283472" top="0.74803149606299213" bottom="0.74803149606299213" header="0.31496062992125984" footer="0.31496062992125984"/>
  <pageSetup scale="62" orientation="landscape" r:id="rId1"/>
  <headerFooter>
    <oddHeader>&amp;CNOMINA DE EMPLEADOS DEL H.  AYUNTAMIENTO DE ATENGO JAL, 
CORRESPONDIENTE AL PERIODO DE 01    AL   15   DE JULIO DE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1" max="16383" man="1"/>
    <brk id="117" max="7" man="1"/>
    <brk id="131" max="7" man="1"/>
    <brk id="146" max="7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opLeftCell="A136" zoomScaleNormal="100" workbookViewId="0">
      <selection activeCell="A140" sqref="A140"/>
    </sheetView>
  </sheetViews>
  <sheetFormatPr baseColWidth="10" defaultRowHeight="15" x14ac:dyDescent="0.25"/>
  <cols>
    <col min="1" max="1" width="39.28515625" customWidth="1"/>
    <col min="2" max="2" width="13.85546875" customWidth="1"/>
    <col min="3" max="3" width="37.140625" customWidth="1"/>
    <col min="4" max="5" width="12.5703125" customWidth="1"/>
    <col min="6" max="6" width="12.85546875" customWidth="1"/>
    <col min="7" max="7" width="13" customWidth="1"/>
    <col min="8" max="8" width="59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6.7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6.7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6.7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6.7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6.7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6.7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8.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58.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58.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58.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>
        <f>SUM(E9)</f>
        <v>94.74</v>
      </c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6.7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6.7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8.2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5.2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5.7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75.7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75.7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0.7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0.7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0.7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0.7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0.7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0.7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9.2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59.25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59.2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59.2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59.2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>
        <f>SUM(E52)</f>
        <v>317.15000000000003</v>
      </c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60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>
        <v>4863.5</v>
      </c>
      <c r="F66" s="10">
        <v>499.04</v>
      </c>
      <c r="G66" s="22">
        <v>4364.46</v>
      </c>
      <c r="H66" s="3"/>
    </row>
    <row r="67" spans="1:8" x14ac:dyDescent="0.25">
      <c r="A67" s="7"/>
      <c r="B67" s="4"/>
      <c r="C67" s="4" t="s">
        <v>322</v>
      </c>
      <c r="D67" s="10">
        <v>2672</v>
      </c>
      <c r="E67" s="10">
        <v>41.28</v>
      </c>
      <c r="F67" s="10">
        <v>2630.72</v>
      </c>
      <c r="G67" s="22">
        <v>2630.72</v>
      </c>
      <c r="H67" s="3"/>
    </row>
    <row r="68" spans="1:8" x14ac:dyDescent="0.25">
      <c r="C68" s="12" t="s">
        <v>37</v>
      </c>
      <c r="D68" s="47">
        <f>SUM(D66:D67)</f>
        <v>7535.5</v>
      </c>
      <c r="E68" s="35">
        <f>SUM(E66:E67)</f>
        <v>4904.78</v>
      </c>
      <c r="F68" s="35">
        <f>SUM(F66:F67)</f>
        <v>3129.7599999999998</v>
      </c>
      <c r="G68" s="35">
        <f>SUM(G66:G67)</f>
        <v>6995.18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ht="58.5" customHeight="1" x14ac:dyDescent="0.25">
      <c r="A72" s="64" t="s">
        <v>335</v>
      </c>
      <c r="B72" s="65" t="s">
        <v>336</v>
      </c>
      <c r="C72" s="65" t="s">
        <v>121</v>
      </c>
      <c r="D72" s="66">
        <v>8627</v>
      </c>
      <c r="E72" s="66"/>
      <c r="F72" s="67">
        <v>1295.54</v>
      </c>
      <c r="G72" s="68">
        <v>7331.46</v>
      </c>
      <c r="H72" s="69"/>
    </row>
    <row r="73" spans="1:8" ht="58.5" customHeight="1" x14ac:dyDescent="0.25">
      <c r="A73" s="64" t="s">
        <v>122</v>
      </c>
      <c r="B73" s="65" t="s">
        <v>123</v>
      </c>
      <c r="C73" s="65" t="s">
        <v>124</v>
      </c>
      <c r="D73" s="66">
        <v>4680</v>
      </c>
      <c r="E73" s="66"/>
      <c r="F73" s="67">
        <v>433.83</v>
      </c>
      <c r="G73" s="68">
        <v>4066.17</v>
      </c>
      <c r="H73" s="69"/>
    </row>
    <row r="74" spans="1:8" ht="58.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58.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58.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58.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58.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58.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8.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58.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SUM(D73:D81)</f>
        <v>30218</v>
      </c>
      <c r="E82" s="35"/>
      <c r="F82" s="35">
        <f>SUM(F73:F81)</f>
        <v>1673.6799999999998</v>
      </c>
      <c r="G82" s="35">
        <f>SUM(G73:G81)</f>
        <v>28364.320000000003</v>
      </c>
    </row>
    <row r="83" spans="1:8" x14ac:dyDescent="0.25">
      <c r="C83" s="2" t="s">
        <v>26</v>
      </c>
      <c r="D83" s="47">
        <f>SUM(D82+D68)</f>
        <v>37753.5</v>
      </c>
      <c r="E83" s="35">
        <f>SUM(E68)</f>
        <v>4904.78</v>
      </c>
      <c r="F83" s="35">
        <f>SUM(F82+F68)</f>
        <v>4803.4399999999996</v>
      </c>
      <c r="G83" s="35">
        <f>SUM(G82+G68)</f>
        <v>35359.5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52.5" customHeight="1" x14ac:dyDescent="0.25">
      <c r="A87" s="11" t="s">
        <v>152</v>
      </c>
      <c r="B87" s="11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52.5" customHeight="1" x14ac:dyDescent="0.25">
      <c r="A88" s="11" t="s">
        <v>154</v>
      </c>
      <c r="B88" s="11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52.5" customHeight="1" x14ac:dyDescent="0.25">
      <c r="A89" s="11" t="s">
        <v>327</v>
      </c>
      <c r="B89" s="11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52.5" customHeight="1" x14ac:dyDescent="0.25">
      <c r="A90" s="11" t="s">
        <v>157</v>
      </c>
      <c r="B90" s="11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52.5" customHeight="1" x14ac:dyDescent="0.25">
      <c r="A91" s="11" t="s">
        <v>338</v>
      </c>
      <c r="B91" s="64" t="s">
        <v>339</v>
      </c>
      <c r="C91" s="4" t="s">
        <v>324</v>
      </c>
      <c r="D91" s="70">
        <v>1995.55</v>
      </c>
      <c r="E91" s="10">
        <v>73.92</v>
      </c>
      <c r="F91" s="10"/>
      <c r="G91" s="71">
        <f>SUM(D91+E91)</f>
        <v>2069.4699999999998</v>
      </c>
      <c r="H91" s="3"/>
    </row>
    <row r="92" spans="1:8" ht="52.5" customHeight="1" x14ac:dyDescent="0.25">
      <c r="A92" s="11" t="s">
        <v>163</v>
      </c>
      <c r="B92" s="11" t="s">
        <v>164</v>
      </c>
      <c r="C92" s="4" t="s">
        <v>91</v>
      </c>
      <c r="D92" s="10">
        <v>2564.5</v>
      </c>
      <c r="E92" s="10"/>
      <c r="F92" s="10">
        <v>14.58</v>
      </c>
      <c r="G92" s="22">
        <f>SUM(D92-F92)</f>
        <v>2549.92</v>
      </c>
      <c r="H92" s="3"/>
    </row>
    <row r="93" spans="1:8" ht="52.5" customHeight="1" x14ac:dyDescent="0.25">
      <c r="A93" s="11" t="s">
        <v>332</v>
      </c>
      <c r="B93" s="11" t="s">
        <v>333</v>
      </c>
      <c r="C93" s="4" t="s">
        <v>325</v>
      </c>
      <c r="D93" s="10">
        <v>2392</v>
      </c>
      <c r="E93" s="10">
        <v>4.18</v>
      </c>
      <c r="F93" s="10"/>
      <c r="G93" s="22">
        <f>SUM(D93+E93)</f>
        <v>2396.1799999999998</v>
      </c>
      <c r="H93" s="3"/>
    </row>
    <row r="94" spans="1:8" ht="52.5" customHeight="1" x14ac:dyDescent="0.25">
      <c r="A94" s="11" t="s">
        <v>165</v>
      </c>
      <c r="B94" s="11" t="s">
        <v>166</v>
      </c>
      <c r="C94" s="4" t="s">
        <v>167</v>
      </c>
      <c r="D94" s="10">
        <v>2989</v>
      </c>
      <c r="E94" s="10"/>
      <c r="F94" s="10">
        <v>75.77</v>
      </c>
      <c r="G94" s="22">
        <f>SUM(D94-F94)</f>
        <v>2913.23</v>
      </c>
      <c r="H94" s="3"/>
    </row>
    <row r="95" spans="1:8" ht="52.5" customHeight="1" x14ac:dyDescent="0.25">
      <c r="A95" s="11" t="s">
        <v>171</v>
      </c>
      <c r="B95" s="11" t="s">
        <v>172</v>
      </c>
      <c r="C95" s="4" t="s">
        <v>173</v>
      </c>
      <c r="D95" s="10">
        <v>1821.5</v>
      </c>
      <c r="E95" s="10">
        <v>83.14</v>
      </c>
      <c r="F95" s="10"/>
      <c r="G95" s="22">
        <f>SUM(D95+E95)</f>
        <v>1904.64</v>
      </c>
      <c r="H95" s="3"/>
    </row>
    <row r="96" spans="1:8" ht="52.5" customHeight="1" x14ac:dyDescent="0.25">
      <c r="A96" s="11" t="s">
        <v>174</v>
      </c>
      <c r="B96" s="11" t="s">
        <v>175</v>
      </c>
      <c r="C96" s="4" t="s">
        <v>173</v>
      </c>
      <c r="D96" s="10">
        <v>1821.5</v>
      </c>
      <c r="E96" s="10">
        <v>83.14</v>
      </c>
      <c r="F96" s="10"/>
      <c r="G96" s="22">
        <v>1904.64</v>
      </c>
      <c r="H96" s="3"/>
    </row>
    <row r="97" spans="1:8" ht="52.5" customHeight="1" x14ac:dyDescent="0.25">
      <c r="A97" s="11" t="s">
        <v>176</v>
      </c>
      <c r="B97" s="11" t="s">
        <v>177</v>
      </c>
      <c r="C97" s="4" t="s">
        <v>178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2.5" customHeight="1" x14ac:dyDescent="0.25">
      <c r="A98" s="11" t="s">
        <v>179</v>
      </c>
      <c r="B98" s="11" t="s">
        <v>180</v>
      </c>
      <c r="C98" s="4" t="s">
        <v>181</v>
      </c>
      <c r="D98" s="10">
        <v>3229</v>
      </c>
      <c r="E98" s="10"/>
      <c r="F98" s="10">
        <v>122.13</v>
      </c>
      <c r="G98" s="22">
        <v>3106.87</v>
      </c>
      <c r="H98" s="3"/>
    </row>
    <row r="99" spans="1:8" ht="52.5" customHeight="1" x14ac:dyDescent="0.25">
      <c r="A99" s="11" t="s">
        <v>182</v>
      </c>
      <c r="B99" s="11" t="s">
        <v>183</v>
      </c>
      <c r="C99" s="4" t="s">
        <v>265</v>
      </c>
      <c r="D99" s="10">
        <v>2774.5</v>
      </c>
      <c r="E99" s="10"/>
      <c r="F99" s="10">
        <v>23.03</v>
      </c>
      <c r="G99" s="22">
        <v>2751.47</v>
      </c>
      <c r="H99" s="3"/>
    </row>
    <row r="100" spans="1:8" ht="52.5" customHeight="1" x14ac:dyDescent="0.25">
      <c r="A100" s="11" t="s">
        <v>309</v>
      </c>
      <c r="B100" s="11" t="s">
        <v>310</v>
      </c>
      <c r="C100" s="5" t="s">
        <v>326</v>
      </c>
      <c r="D100" s="10">
        <v>2600</v>
      </c>
      <c r="E100" s="10"/>
      <c r="F100" s="10">
        <v>18.45</v>
      </c>
      <c r="G100" s="22">
        <v>2581.5500000000002</v>
      </c>
      <c r="H100" s="3"/>
    </row>
    <row r="101" spans="1:8" x14ac:dyDescent="0.25">
      <c r="C101" s="46" t="s">
        <v>26</v>
      </c>
      <c r="D101" s="49">
        <f>SUM(D87:D100)</f>
        <v>40294.550000000003</v>
      </c>
      <c r="E101" s="31">
        <f>SUM(E87:E100)</f>
        <v>299.53999999999996</v>
      </c>
      <c r="F101" s="31">
        <f>SUM(F87:F100)</f>
        <v>1439.9</v>
      </c>
      <c r="G101" s="31">
        <f>SUM(G87:G100)</f>
        <v>39154.19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64.5" customHeight="1" x14ac:dyDescent="0.25">
      <c r="A105" s="7" t="s">
        <v>188</v>
      </c>
      <c r="B105" s="4" t="s">
        <v>189</v>
      </c>
      <c r="C105" s="4" t="s">
        <v>190</v>
      </c>
      <c r="D105" s="10">
        <v>3903</v>
      </c>
      <c r="E105" s="10"/>
      <c r="F105" s="10">
        <v>333.57</v>
      </c>
      <c r="G105" s="22">
        <v>3569.43</v>
      </c>
      <c r="H105" s="3"/>
    </row>
    <row r="106" spans="1:8" ht="64.5" customHeight="1" x14ac:dyDescent="0.25">
      <c r="A106" s="7" t="s">
        <v>191</v>
      </c>
      <c r="B106" s="4" t="s">
        <v>192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ht="64.5" customHeight="1" x14ac:dyDescent="0.25">
      <c r="A107" s="7" t="s">
        <v>194</v>
      </c>
      <c r="B107" s="4" t="s">
        <v>195</v>
      </c>
      <c r="C107" s="4" t="s">
        <v>193</v>
      </c>
      <c r="D107" s="10">
        <v>2408</v>
      </c>
      <c r="E107" s="10">
        <v>2.44</v>
      </c>
      <c r="F107" s="10"/>
      <c r="G107" s="22">
        <v>2410.44</v>
      </c>
      <c r="H107" s="3"/>
    </row>
    <row r="108" spans="1:8" x14ac:dyDescent="0.25">
      <c r="C108" s="12" t="s">
        <v>37</v>
      </c>
      <c r="D108" s="50">
        <f>SUM(D105:D107)</f>
        <v>8719</v>
      </c>
      <c r="E108" s="38">
        <f>SUM(E105:E107)</f>
        <v>4.88</v>
      </c>
      <c r="F108" s="38">
        <f>SUM(F105:F107)</f>
        <v>333.57</v>
      </c>
      <c r="G108" s="38">
        <f>SUM(G105:G107)</f>
        <v>8390.31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68.25" customHeight="1" x14ac:dyDescent="0.25">
      <c r="A112" s="7" t="s">
        <v>197</v>
      </c>
      <c r="B112" s="11" t="s">
        <v>198</v>
      </c>
      <c r="C112" s="4" t="s">
        <v>199</v>
      </c>
      <c r="D112" s="13">
        <v>1682.5</v>
      </c>
      <c r="E112" s="13">
        <v>104.04</v>
      </c>
      <c r="F112" s="13"/>
      <c r="G112" s="22">
        <v>1786.54</v>
      </c>
      <c r="H112" s="3"/>
    </row>
    <row r="113" spans="1:8" ht="68.25" customHeight="1" x14ac:dyDescent="0.25">
      <c r="A113" s="7" t="s">
        <v>200</v>
      </c>
      <c r="B113" s="11" t="s">
        <v>201</v>
      </c>
      <c r="C113" s="4" t="s">
        <v>202</v>
      </c>
      <c r="D113" s="13">
        <v>1238</v>
      </c>
      <c r="E113" s="13">
        <v>132.49</v>
      </c>
      <c r="F113" s="13"/>
      <c r="G113" s="22">
        <v>1370.49</v>
      </c>
      <c r="H113" s="3"/>
    </row>
    <row r="114" spans="1:8" ht="68.25" customHeight="1" x14ac:dyDescent="0.25">
      <c r="A114" s="7" t="s">
        <v>206</v>
      </c>
      <c r="B114" s="11" t="s">
        <v>207</v>
      </c>
      <c r="C114" s="4" t="s">
        <v>88</v>
      </c>
      <c r="D114" s="13">
        <v>2289.5</v>
      </c>
      <c r="E114" s="13">
        <v>29.74</v>
      </c>
      <c r="F114" s="13"/>
      <c r="G114" s="22">
        <v>2319.2399999999998</v>
      </c>
      <c r="H114" s="3"/>
    </row>
    <row r="115" spans="1:8" ht="68.25" customHeight="1" x14ac:dyDescent="0.25">
      <c r="A115" s="7" t="s">
        <v>208</v>
      </c>
      <c r="B115" s="11" t="s">
        <v>209</v>
      </c>
      <c r="C115" s="4" t="s">
        <v>210</v>
      </c>
      <c r="D115" s="13">
        <v>1638</v>
      </c>
      <c r="E115" s="13">
        <v>106.89</v>
      </c>
      <c r="F115" s="13"/>
      <c r="G115" s="22">
        <v>1744.89</v>
      </c>
      <c r="H115" s="3"/>
    </row>
    <row r="116" spans="1:8" x14ac:dyDescent="0.25">
      <c r="C116" s="12" t="s">
        <v>37</v>
      </c>
      <c r="D116" s="35">
        <f>SUM(D112:D115)</f>
        <v>6848</v>
      </c>
      <c r="E116" s="35">
        <f>SUM(E112:E115)</f>
        <v>373.16</v>
      </c>
      <c r="F116" s="35"/>
      <c r="G116" s="35">
        <f>SUM(G112:G115)</f>
        <v>7221.16</v>
      </c>
      <c r="H116" s="9"/>
    </row>
    <row r="117" spans="1:8" x14ac:dyDescent="0.25">
      <c r="C117" s="12" t="s">
        <v>26</v>
      </c>
      <c r="D117" s="47">
        <f>SUM(D116+D108)</f>
        <v>15567</v>
      </c>
      <c r="E117" s="35">
        <f>SUM(E116+E108)</f>
        <v>378.04</v>
      </c>
      <c r="F117" s="35">
        <f>SUM(F108)</f>
        <v>333.57</v>
      </c>
      <c r="G117" s="35">
        <f>SUM(G116+G108)</f>
        <v>15611.47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ht="71.25" customHeight="1" x14ac:dyDescent="0.25">
      <c r="A121" s="7" t="s">
        <v>212</v>
      </c>
      <c r="B121" s="4" t="s">
        <v>213</v>
      </c>
      <c r="C121" s="4" t="s">
        <v>214</v>
      </c>
      <c r="D121" s="13">
        <v>8706</v>
      </c>
      <c r="E121" s="13"/>
      <c r="F121" s="13">
        <v>1312.41</v>
      </c>
      <c r="G121" s="22">
        <v>7393.59</v>
      </c>
      <c r="H121" s="3"/>
    </row>
    <row r="122" spans="1:8" ht="71.25" customHeight="1" x14ac:dyDescent="0.25">
      <c r="A122" s="7" t="s">
        <v>306</v>
      </c>
      <c r="B122" s="4" t="s">
        <v>216</v>
      </c>
      <c r="C122" s="4" t="s">
        <v>217</v>
      </c>
      <c r="D122" s="13">
        <v>4013.1</v>
      </c>
      <c r="E122" s="13"/>
      <c r="F122" s="13">
        <v>351.18</v>
      </c>
      <c r="G122" s="22">
        <f>D122-F122</f>
        <v>3661.92</v>
      </c>
      <c r="H122" s="3"/>
    </row>
    <row r="123" spans="1:8" ht="71.25" customHeight="1" x14ac:dyDescent="0.25">
      <c r="A123" s="7" t="s">
        <v>218</v>
      </c>
      <c r="B123" s="4" t="s">
        <v>219</v>
      </c>
      <c r="C123" s="4" t="s">
        <v>217</v>
      </c>
      <c r="D123" s="13">
        <v>4013.1</v>
      </c>
      <c r="E123" s="13"/>
      <c r="F123" s="13">
        <v>351.18</v>
      </c>
      <c r="G123" s="22">
        <f t="shared" ref="G123:G130" si="0">D123-F123</f>
        <v>3661.92</v>
      </c>
      <c r="H123" s="3"/>
    </row>
    <row r="124" spans="1:8" ht="71.25" customHeight="1" x14ac:dyDescent="0.25">
      <c r="A124" s="7" t="s">
        <v>220</v>
      </c>
      <c r="B124" s="4" t="s">
        <v>221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71.25" customHeight="1" x14ac:dyDescent="0.25">
      <c r="A125" s="7" t="s">
        <v>222</v>
      </c>
      <c r="B125" s="4" t="s">
        <v>223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1.25" customHeight="1" x14ac:dyDescent="0.25">
      <c r="A126" s="7" t="s">
        <v>226</v>
      </c>
      <c r="B126" s="4" t="s">
        <v>227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1.25" customHeight="1" x14ac:dyDescent="0.25">
      <c r="A127" s="7" t="s">
        <v>316</v>
      </c>
      <c r="B127" s="4" t="s">
        <v>315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1.25" customHeight="1" x14ac:dyDescent="0.25">
      <c r="A128" s="7" t="s">
        <v>228</v>
      </c>
      <c r="B128" s="4" t="s">
        <v>229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1.25" customHeight="1" x14ac:dyDescent="0.25">
      <c r="A129" s="7" t="s">
        <v>230</v>
      </c>
      <c r="B129" s="4" t="s">
        <v>231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ht="71.25" customHeight="1" x14ac:dyDescent="0.25">
      <c r="A130" s="7" t="s">
        <v>232</v>
      </c>
      <c r="B130" s="4" t="s">
        <v>233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x14ac:dyDescent="0.25">
      <c r="A131" s="16"/>
      <c r="B131" s="17"/>
      <c r="C131" s="2" t="s">
        <v>26</v>
      </c>
      <c r="D131" s="51">
        <f>SUM(D121:D130)</f>
        <v>44823.899999999994</v>
      </c>
      <c r="E131" s="39"/>
      <c r="F131" s="51">
        <f>SUM(F121:F130)</f>
        <v>4473.03</v>
      </c>
      <c r="G131" s="51">
        <f>SUM(G121:G130)</f>
        <v>40350.869999999988</v>
      </c>
      <c r="H131" s="9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2" t="s">
        <v>6</v>
      </c>
      <c r="H133" s="1" t="s">
        <v>7</v>
      </c>
    </row>
    <row r="134" spans="1:8" x14ac:dyDescent="0.25">
      <c r="A134" s="131" t="s">
        <v>234</v>
      </c>
      <c r="B134" s="131"/>
      <c r="C134" s="131"/>
      <c r="D134" s="131"/>
      <c r="E134" s="131"/>
      <c r="F134" s="131"/>
      <c r="G134" s="131"/>
      <c r="H134" s="131"/>
    </row>
    <row r="135" spans="1:8" ht="66" customHeight="1" x14ac:dyDescent="0.25">
      <c r="A135" s="41" t="s">
        <v>235</v>
      </c>
      <c r="B135" s="42" t="s">
        <v>236</v>
      </c>
      <c r="C135" s="42" t="s">
        <v>237</v>
      </c>
      <c r="D135" s="43">
        <v>7644</v>
      </c>
      <c r="E135" s="44"/>
      <c r="F135" s="43">
        <v>1085.57</v>
      </c>
      <c r="G135" s="45">
        <v>6558.43</v>
      </c>
      <c r="H135" s="44"/>
    </row>
    <row r="136" spans="1:8" ht="66" customHeight="1" x14ac:dyDescent="0.25">
      <c r="A136" s="11" t="s">
        <v>258</v>
      </c>
      <c r="B136" s="4" t="s">
        <v>257</v>
      </c>
      <c r="C136" s="4" t="s">
        <v>13</v>
      </c>
      <c r="D136" s="10">
        <v>2672</v>
      </c>
      <c r="E136" s="3"/>
      <c r="F136" s="10">
        <v>41.28</v>
      </c>
      <c r="G136" s="15">
        <v>2630.72</v>
      </c>
      <c r="H136" s="3"/>
    </row>
    <row r="137" spans="1:8" ht="66" customHeight="1" x14ac:dyDescent="0.25">
      <c r="A137" s="11" t="s">
        <v>238</v>
      </c>
      <c r="B137" s="4" t="s">
        <v>239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66" customHeight="1" x14ac:dyDescent="0.25">
      <c r="A138" s="41" t="s">
        <v>259</v>
      </c>
      <c r="B138" s="42" t="s">
        <v>260</v>
      </c>
      <c r="C138" s="4" t="s">
        <v>240</v>
      </c>
      <c r="D138" s="10">
        <v>4214</v>
      </c>
      <c r="E138" s="3"/>
      <c r="F138" s="10">
        <v>383.33</v>
      </c>
      <c r="G138" s="15">
        <f>D138-F138</f>
        <v>3830.67</v>
      </c>
      <c r="H138" s="34"/>
    </row>
    <row r="139" spans="1:8" ht="66" customHeight="1" x14ac:dyDescent="0.25">
      <c r="A139" s="11" t="s">
        <v>244</v>
      </c>
      <c r="B139" s="4" t="s">
        <v>245</v>
      </c>
      <c r="C139" s="4" t="s">
        <v>243</v>
      </c>
      <c r="D139" s="10">
        <v>3067.43</v>
      </c>
      <c r="E139" s="3"/>
      <c r="F139" s="10">
        <v>84.3</v>
      </c>
      <c r="G139" s="15">
        <f>D139-F139</f>
        <v>2983.1299999999997</v>
      </c>
      <c r="H139" s="3"/>
    </row>
    <row r="140" spans="1:8" ht="66" customHeight="1" x14ac:dyDescent="0.25">
      <c r="A140" s="11" t="s">
        <v>246</v>
      </c>
      <c r="B140" s="4" t="s">
        <v>247</v>
      </c>
      <c r="C140" s="4" t="s">
        <v>243</v>
      </c>
      <c r="D140" s="10">
        <v>3067.43</v>
      </c>
      <c r="E140" s="3"/>
      <c r="F140" s="10">
        <v>84.3</v>
      </c>
      <c r="G140" s="15">
        <f t="shared" ref="G140:G145" si="1">D140-F140</f>
        <v>2983.1299999999997</v>
      </c>
      <c r="H140" s="3"/>
    </row>
    <row r="141" spans="1:8" ht="66" customHeight="1" x14ac:dyDescent="0.25">
      <c r="A141" s="11" t="s">
        <v>248</v>
      </c>
      <c r="B141" s="4" t="s">
        <v>249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6" customHeight="1" x14ac:dyDescent="0.25">
      <c r="A142" s="11" t="s">
        <v>252</v>
      </c>
      <c r="B142" s="4" t="s">
        <v>253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6" customHeight="1" x14ac:dyDescent="0.25">
      <c r="A143" s="11" t="s">
        <v>266</v>
      </c>
      <c r="B143" s="4" t="s">
        <v>254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ht="66" customHeight="1" x14ac:dyDescent="0.25">
      <c r="A144" s="41" t="s">
        <v>317</v>
      </c>
      <c r="B144" s="42" t="s">
        <v>337</v>
      </c>
      <c r="C144" s="42" t="s">
        <v>243</v>
      </c>
      <c r="D144" s="10">
        <v>3067.43</v>
      </c>
      <c r="E144" s="44"/>
      <c r="F144" s="10">
        <v>84.3</v>
      </c>
      <c r="G144" s="15">
        <f t="shared" si="1"/>
        <v>2983.1299999999997</v>
      </c>
      <c r="H144" s="44"/>
    </row>
    <row r="145" spans="1:8" ht="66" customHeight="1" x14ac:dyDescent="0.25">
      <c r="A145" s="11" t="s">
        <v>312</v>
      </c>
      <c r="B145" s="4" t="s">
        <v>313</v>
      </c>
      <c r="C145" s="4" t="s">
        <v>243</v>
      </c>
      <c r="D145" s="10">
        <v>3067.43</v>
      </c>
      <c r="E145" s="3"/>
      <c r="F145" s="10">
        <v>84.3</v>
      </c>
      <c r="G145" s="15">
        <f t="shared" si="1"/>
        <v>2983.1299999999997</v>
      </c>
      <c r="H145" s="3"/>
    </row>
    <row r="146" spans="1:8" x14ac:dyDescent="0.25">
      <c r="A146" s="14"/>
      <c r="C146" s="29" t="s">
        <v>26</v>
      </c>
      <c r="D146" s="49">
        <f>SUM(D135:D145)</f>
        <v>40216.01</v>
      </c>
      <c r="E146" s="40"/>
      <c r="F146" s="49">
        <f>SUM(F135:F145)</f>
        <v>2483.6100000000006</v>
      </c>
      <c r="G146" s="49">
        <f>SUM(G135:G145)</f>
        <v>37732.400000000001</v>
      </c>
    </row>
    <row r="147" spans="1:8" x14ac:dyDescent="0.25">
      <c r="A147" s="32"/>
    </row>
    <row r="148" spans="1:8" x14ac:dyDescent="0.2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2" t="s">
        <v>6</v>
      </c>
      <c r="H148" s="1" t="s">
        <v>7</v>
      </c>
    </row>
    <row r="149" spans="1:8" ht="74.25" customHeight="1" x14ac:dyDescent="0.25">
      <c r="A149" s="7" t="s">
        <v>276</v>
      </c>
      <c r="B149" s="4" t="s">
        <v>275</v>
      </c>
      <c r="C149" s="4" t="s">
        <v>292</v>
      </c>
      <c r="D149" s="10">
        <v>611.52</v>
      </c>
      <c r="E149" s="13">
        <v>172.73</v>
      </c>
      <c r="F149" s="11"/>
      <c r="G149" s="22">
        <v>784.25</v>
      </c>
      <c r="H149" s="3"/>
    </row>
    <row r="150" spans="1:8" ht="74.25" customHeight="1" x14ac:dyDescent="0.25">
      <c r="A150" s="7" t="s">
        <v>277</v>
      </c>
      <c r="B150" s="4" t="s">
        <v>302</v>
      </c>
      <c r="C150" s="4" t="s">
        <v>293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74.25" customHeight="1" x14ac:dyDescent="0.25">
      <c r="A151" s="7" t="s">
        <v>278</v>
      </c>
      <c r="B151" s="4" t="s">
        <v>279</v>
      </c>
      <c r="C151" s="4" t="s">
        <v>294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74.25" customHeight="1" x14ac:dyDescent="0.25">
      <c r="A152" s="7" t="s">
        <v>280</v>
      </c>
      <c r="B152" s="4" t="s">
        <v>281</v>
      </c>
      <c r="C152" s="4" t="s">
        <v>295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74.25" customHeight="1" x14ac:dyDescent="0.25">
      <c r="A153" s="7" t="s">
        <v>282</v>
      </c>
      <c r="B153" s="4" t="s">
        <v>283</v>
      </c>
      <c r="C153" s="4" t="s">
        <v>296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74.25" customHeight="1" x14ac:dyDescent="0.25">
      <c r="A154" s="7" t="s">
        <v>284</v>
      </c>
      <c r="B154" s="4" t="s">
        <v>285</v>
      </c>
      <c r="C154" s="4" t="s">
        <v>297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74.25" customHeight="1" x14ac:dyDescent="0.25">
      <c r="A155" s="7" t="s">
        <v>286</v>
      </c>
      <c r="B155" s="4" t="s">
        <v>287</v>
      </c>
      <c r="C155" s="4" t="s">
        <v>298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ht="74.25" customHeight="1" x14ac:dyDescent="0.25">
      <c r="A156" s="7" t="s">
        <v>288</v>
      </c>
      <c r="B156" s="4" t="s">
        <v>289</v>
      </c>
      <c r="C156" s="4" t="s">
        <v>299</v>
      </c>
      <c r="D156" s="10">
        <v>611.52</v>
      </c>
      <c r="E156" s="13">
        <v>172.73</v>
      </c>
      <c r="F156" s="3"/>
      <c r="G156" s="22">
        <v>784.25</v>
      </c>
      <c r="H156" s="3"/>
    </row>
    <row r="157" spans="1:8" ht="74.25" customHeight="1" x14ac:dyDescent="0.25">
      <c r="A157" s="7" t="s">
        <v>290</v>
      </c>
      <c r="B157" s="4" t="s">
        <v>291</v>
      </c>
      <c r="C157" s="4" t="s">
        <v>300</v>
      </c>
      <c r="D157" s="10">
        <v>611.52</v>
      </c>
      <c r="E157" s="13">
        <v>172.73</v>
      </c>
      <c r="F157" s="3"/>
      <c r="G157" s="22">
        <v>784.25</v>
      </c>
      <c r="H157" s="3"/>
    </row>
    <row r="158" spans="1:8" x14ac:dyDescent="0.25">
      <c r="C158" s="2" t="s">
        <v>26</v>
      </c>
      <c r="D158" s="47">
        <f>SUM(D149:D157)</f>
        <v>5503.68</v>
      </c>
      <c r="E158" s="35">
        <f>SUM(E149:E157)</f>
        <v>1554.57</v>
      </c>
      <c r="F158" s="35"/>
      <c r="G158" s="35">
        <f>SUM(G149:G157)</f>
        <v>7058.25</v>
      </c>
    </row>
  </sheetData>
  <mergeCells count="15">
    <mergeCell ref="A111:H111"/>
    <mergeCell ref="A120:H120"/>
    <mergeCell ref="A134:H134"/>
    <mergeCell ref="A45:H45"/>
    <mergeCell ref="A55:H55"/>
    <mergeCell ref="A65:H65"/>
    <mergeCell ref="A71:H71"/>
    <mergeCell ref="A86:H86"/>
    <mergeCell ref="A104:H104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&amp;CNOMINA DE EMPLEADOS DEL H. AYUNTAMIENTO DE ATENGO, JAL.
CORRESPONDIENTE AL PERIODO DEL   15    AL     31    DE JULIO DE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1" max="16383" man="1"/>
    <brk id="117" max="16383" man="1"/>
    <brk id="131" max="7" man="1"/>
    <brk id="146" max="7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opLeftCell="A62" zoomScaleNormal="100" workbookViewId="0">
      <selection activeCell="A73" sqref="A73"/>
    </sheetView>
  </sheetViews>
  <sheetFormatPr baseColWidth="10" defaultRowHeight="15" x14ac:dyDescent="0.25"/>
  <cols>
    <col min="1" max="1" width="40.28515625" customWidth="1"/>
    <col min="2" max="2" width="13" customWidth="1"/>
    <col min="3" max="3" width="43.140625" customWidth="1"/>
    <col min="4" max="4" width="14.140625" customWidth="1"/>
    <col min="5" max="5" width="14.5703125" customWidth="1"/>
    <col min="6" max="6" width="12.85546875" customWidth="1"/>
    <col min="7" max="7" width="13.140625" customWidth="1"/>
    <col min="8" max="8" width="53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8.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58.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58.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58.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58.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58.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0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0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0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0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>
        <f>SUM(E9)</f>
        <v>94.74</v>
      </c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1.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1.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6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1.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6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6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6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0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0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0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0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0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0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7.7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57.75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57.7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57.7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57.7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>
        <f>SUM(E52)</f>
        <v>317.15000000000003</v>
      </c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3.2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/>
      <c r="F66" s="10">
        <v>499.04</v>
      </c>
      <c r="G66" s="22">
        <v>4364.46</v>
      </c>
      <c r="H66" s="3"/>
    </row>
    <row r="67" spans="1:8" x14ac:dyDescent="0.25">
      <c r="C67" s="12" t="s">
        <v>37</v>
      </c>
      <c r="D67" s="47">
        <f>SUM(D66:D66)</f>
        <v>4863.5</v>
      </c>
      <c r="E67" s="35">
        <f>SUM(E66:E66)</f>
        <v>0</v>
      </c>
      <c r="F67" s="35">
        <f>SUM(F66:F66)</f>
        <v>499.04</v>
      </c>
      <c r="G67" s="35">
        <f>SUM(G66:G66)</f>
        <v>4364.46</v>
      </c>
    </row>
    <row r="69" spans="1:8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8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8" ht="57" customHeight="1" x14ac:dyDescent="0.25">
      <c r="A71" s="64" t="s">
        <v>335</v>
      </c>
      <c r="B71" s="65" t="s">
        <v>336</v>
      </c>
      <c r="C71" s="65" t="s">
        <v>121</v>
      </c>
      <c r="D71" s="66">
        <v>8627</v>
      </c>
      <c r="E71" s="66"/>
      <c r="F71" s="67">
        <v>1295.54</v>
      </c>
      <c r="G71" s="68">
        <v>7331.46</v>
      </c>
      <c r="H71" s="69"/>
    </row>
    <row r="72" spans="1:8" ht="57" customHeight="1" x14ac:dyDescent="0.25">
      <c r="A72" s="64" t="s">
        <v>122</v>
      </c>
      <c r="B72" s="65" t="s">
        <v>123</v>
      </c>
      <c r="C72" s="65" t="s">
        <v>124</v>
      </c>
      <c r="D72" s="66">
        <v>4680</v>
      </c>
      <c r="E72" s="66"/>
      <c r="F72" s="67">
        <v>433.83</v>
      </c>
      <c r="G72" s="68">
        <v>4066.17</v>
      </c>
      <c r="H72" s="69"/>
    </row>
    <row r="73" spans="1:8" ht="57" customHeight="1" x14ac:dyDescent="0.25">
      <c r="A73" s="11" t="s">
        <v>125</v>
      </c>
      <c r="B73" s="4" t="s">
        <v>126</v>
      </c>
      <c r="C73" s="4" t="s">
        <v>127</v>
      </c>
      <c r="D73" s="10">
        <v>3027</v>
      </c>
      <c r="E73" s="10"/>
      <c r="F73" s="13">
        <v>79.900000000000006</v>
      </c>
      <c r="G73" s="22">
        <v>2947.1</v>
      </c>
      <c r="H73" s="3"/>
    </row>
    <row r="74" spans="1:8" ht="57" customHeight="1" x14ac:dyDescent="0.25">
      <c r="A74" s="11" t="s">
        <v>128</v>
      </c>
      <c r="B74" s="4" t="s">
        <v>129</v>
      </c>
      <c r="C74" s="4" t="s">
        <v>130</v>
      </c>
      <c r="D74" s="10">
        <v>2730</v>
      </c>
      <c r="E74" s="10"/>
      <c r="F74" s="13">
        <v>47.59</v>
      </c>
      <c r="G74" s="22">
        <v>2682.41</v>
      </c>
      <c r="H74" s="3"/>
    </row>
    <row r="75" spans="1:8" ht="57" customHeight="1" x14ac:dyDescent="0.25">
      <c r="A75" s="11" t="s">
        <v>131</v>
      </c>
      <c r="B75" s="4" t="s">
        <v>132</v>
      </c>
      <c r="C75" s="4" t="s">
        <v>13</v>
      </c>
      <c r="D75" s="10">
        <v>2672</v>
      </c>
      <c r="E75" s="10"/>
      <c r="F75" s="13">
        <v>41.28</v>
      </c>
      <c r="G75" s="22">
        <v>2630.72</v>
      </c>
      <c r="H75" s="3"/>
    </row>
    <row r="76" spans="1:8" ht="57" customHeight="1" x14ac:dyDescent="0.25">
      <c r="A76" s="11" t="s">
        <v>133</v>
      </c>
      <c r="B76" s="4" t="s">
        <v>134</v>
      </c>
      <c r="C76" s="4" t="s">
        <v>135</v>
      </c>
      <c r="D76" s="10">
        <v>2730</v>
      </c>
      <c r="E76" s="10"/>
      <c r="F76" s="13">
        <v>47.59</v>
      </c>
      <c r="G76" s="22">
        <f>SUM(D76-F76)</f>
        <v>2682.41</v>
      </c>
      <c r="H76" s="3"/>
    </row>
    <row r="77" spans="1:8" ht="57" customHeight="1" x14ac:dyDescent="0.25">
      <c r="A77" s="11" t="s">
        <v>136</v>
      </c>
      <c r="B77" s="4" t="s">
        <v>137</v>
      </c>
      <c r="C77" s="4" t="s">
        <v>138</v>
      </c>
      <c r="D77" s="10">
        <v>3027</v>
      </c>
      <c r="E77" s="10"/>
      <c r="F77" s="13">
        <v>79.900000000000006</v>
      </c>
      <c r="G77" s="22">
        <v>2947.1</v>
      </c>
      <c r="H77" s="3"/>
    </row>
    <row r="78" spans="1:8" ht="57" customHeight="1" x14ac:dyDescent="0.25">
      <c r="A78" s="11" t="s">
        <v>139</v>
      </c>
      <c r="B78" s="4" t="s">
        <v>140</v>
      </c>
      <c r="C78" s="4" t="s">
        <v>141</v>
      </c>
      <c r="D78" s="10">
        <v>3784</v>
      </c>
      <c r="E78" s="10"/>
      <c r="F78" s="13">
        <v>314.52999999999997</v>
      </c>
      <c r="G78" s="22">
        <v>3469.47</v>
      </c>
      <c r="H78" s="3"/>
    </row>
    <row r="79" spans="1:8" ht="57" customHeight="1" x14ac:dyDescent="0.25">
      <c r="A79" s="11" t="s">
        <v>142</v>
      </c>
      <c r="B79" s="4" t="s">
        <v>145</v>
      </c>
      <c r="C79" s="4" t="s">
        <v>146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7" customHeight="1" x14ac:dyDescent="0.25">
      <c r="A80" s="11" t="s">
        <v>143</v>
      </c>
      <c r="B80" s="4" t="s">
        <v>144</v>
      </c>
      <c r="C80" s="4" t="s">
        <v>147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x14ac:dyDescent="0.25">
      <c r="C81" s="2" t="s">
        <v>37</v>
      </c>
      <c r="D81" s="47">
        <f>SUM(D72:D80)</f>
        <v>30218</v>
      </c>
      <c r="E81" s="35"/>
      <c r="F81" s="35">
        <f>SUM(F72:F80)</f>
        <v>1673.6799999999998</v>
      </c>
      <c r="G81" s="35">
        <f>SUM(G72:G80)</f>
        <v>28364.320000000003</v>
      </c>
    </row>
    <row r="82" spans="1:8" x14ac:dyDescent="0.25">
      <c r="C82" s="2" t="s">
        <v>26</v>
      </c>
      <c r="D82" s="47">
        <f>SUM(D81+D67)</f>
        <v>35081.5</v>
      </c>
      <c r="E82" s="35">
        <f>SUM(E67)</f>
        <v>0</v>
      </c>
      <c r="F82" s="35">
        <f>SUM(F81+F67)</f>
        <v>2172.7199999999998</v>
      </c>
      <c r="G82" s="35">
        <f>SUM(G81+G67)</f>
        <v>32728.780000000002</v>
      </c>
    </row>
    <row r="84" spans="1:8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1" t="s">
        <v>7</v>
      </c>
    </row>
    <row r="85" spans="1:8" x14ac:dyDescent="0.25">
      <c r="A85" s="131" t="s">
        <v>148</v>
      </c>
      <c r="B85" s="131"/>
      <c r="C85" s="131"/>
      <c r="D85" s="131"/>
      <c r="E85" s="131"/>
      <c r="F85" s="131"/>
      <c r="G85" s="131"/>
      <c r="H85" s="131"/>
    </row>
    <row r="86" spans="1:8" ht="54" customHeight="1" x14ac:dyDescent="0.25">
      <c r="A86" s="11" t="s">
        <v>152</v>
      </c>
      <c r="B86" s="11" t="s">
        <v>153</v>
      </c>
      <c r="C86" s="4" t="s">
        <v>13</v>
      </c>
      <c r="D86" s="10">
        <v>2184</v>
      </c>
      <c r="E86" s="10">
        <v>55.16</v>
      </c>
      <c r="F86" s="10"/>
      <c r="G86" s="22">
        <v>2239.16</v>
      </c>
      <c r="H86" s="3"/>
    </row>
    <row r="87" spans="1:8" ht="54" customHeight="1" x14ac:dyDescent="0.25">
      <c r="A87" s="11" t="s">
        <v>154</v>
      </c>
      <c r="B87" s="11" t="s">
        <v>155</v>
      </c>
      <c r="C87" s="4" t="s">
        <v>156</v>
      </c>
      <c r="D87" s="10">
        <v>7098</v>
      </c>
      <c r="E87" s="10"/>
      <c r="F87" s="10">
        <v>968.84</v>
      </c>
      <c r="G87" s="22">
        <v>6129.16</v>
      </c>
      <c r="H87" s="3"/>
    </row>
    <row r="88" spans="1:8" ht="54" customHeight="1" x14ac:dyDescent="0.25">
      <c r="A88" s="11" t="s">
        <v>327</v>
      </c>
      <c r="B88" s="11" t="s">
        <v>334</v>
      </c>
      <c r="C88" s="4" t="s">
        <v>323</v>
      </c>
      <c r="D88" s="10">
        <v>2569</v>
      </c>
      <c r="E88" s="10"/>
      <c r="F88" s="10">
        <v>15.07</v>
      </c>
      <c r="G88" s="22">
        <v>2553.9299999999998</v>
      </c>
      <c r="H88" s="3"/>
    </row>
    <row r="89" spans="1:8" ht="54" customHeight="1" x14ac:dyDescent="0.25">
      <c r="A89" s="11" t="s">
        <v>157</v>
      </c>
      <c r="B89" s="11" t="s">
        <v>158</v>
      </c>
      <c r="C89" s="4" t="s">
        <v>159</v>
      </c>
      <c r="D89" s="10">
        <v>3027</v>
      </c>
      <c r="E89" s="10"/>
      <c r="F89" s="10">
        <v>79.900000000000006</v>
      </c>
      <c r="G89" s="22">
        <v>2947.1</v>
      </c>
      <c r="H89" s="3"/>
    </row>
    <row r="90" spans="1:8" ht="54" customHeight="1" x14ac:dyDescent="0.25">
      <c r="A90" s="11" t="s">
        <v>338</v>
      </c>
      <c r="B90" s="64" t="s">
        <v>339</v>
      </c>
      <c r="C90" s="4" t="s">
        <v>324</v>
      </c>
      <c r="D90" s="70">
        <v>1995.55</v>
      </c>
      <c r="E90" s="10">
        <v>73.92</v>
      </c>
      <c r="F90" s="10"/>
      <c r="G90" s="71">
        <f>SUM(D90+E90)</f>
        <v>2069.4699999999998</v>
      </c>
      <c r="H90" s="3"/>
    </row>
    <row r="91" spans="1:8" ht="54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4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4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4" customHeight="1" x14ac:dyDescent="0.25">
      <c r="A94" s="11" t="s">
        <v>171</v>
      </c>
      <c r="B94" s="11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54" customHeight="1" x14ac:dyDescent="0.25">
      <c r="A95" s="11" t="s">
        <v>174</v>
      </c>
      <c r="B95" s="11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54" customHeight="1" x14ac:dyDescent="0.25">
      <c r="A96" s="11" t="s">
        <v>176</v>
      </c>
      <c r="B96" s="11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4" customHeight="1" x14ac:dyDescent="0.25">
      <c r="A97" s="11" t="s">
        <v>179</v>
      </c>
      <c r="B97" s="11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4" customHeight="1" x14ac:dyDescent="0.25">
      <c r="A98" s="11" t="s">
        <v>182</v>
      </c>
      <c r="B98" s="11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54" customHeight="1" x14ac:dyDescent="0.25">
      <c r="A99" s="11" t="s">
        <v>309</v>
      </c>
      <c r="B99" s="11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SUM(D86:D99)</f>
        <v>40294.550000000003</v>
      </c>
      <c r="E100" s="31">
        <f>SUM(E86:E99)</f>
        <v>299.53999999999996</v>
      </c>
      <c r="F100" s="31">
        <f>SUM(F86:F99)</f>
        <v>1439.9</v>
      </c>
      <c r="G100" s="31">
        <f>SUM(G86:G99)</f>
        <v>39154.19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63.75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63.75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63.75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57.75" customHeight="1" x14ac:dyDescent="0.25">
      <c r="A111" s="7" t="s">
        <v>197</v>
      </c>
      <c r="B111" s="11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57.75" customHeight="1" x14ac:dyDescent="0.25">
      <c r="A112" s="7" t="s">
        <v>200</v>
      </c>
      <c r="B112" s="11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57.75" customHeight="1" x14ac:dyDescent="0.25">
      <c r="A113" s="7" t="s">
        <v>206</v>
      </c>
      <c r="B113" s="11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57.75" customHeight="1" x14ac:dyDescent="0.25">
      <c r="A114" s="7" t="s">
        <v>208</v>
      </c>
      <c r="B114" s="11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SUM(D115+D107)</f>
        <v>15567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56.25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56.25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56.25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56.25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56.25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56.25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56.25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56.25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56.25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56.25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66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66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66" customHeight="1" x14ac:dyDescent="0.25">
      <c r="A136" s="11" t="s">
        <v>238</v>
      </c>
      <c r="B136" s="4" t="s">
        <v>239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66" customHeight="1" x14ac:dyDescent="0.25">
      <c r="A137" s="41" t="s">
        <v>340</v>
      </c>
      <c r="B137" s="42" t="s">
        <v>341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66" customHeight="1" x14ac:dyDescent="0.25">
      <c r="A138" s="11" t="s">
        <v>244</v>
      </c>
      <c r="B138" s="4" t="s">
        <v>245</v>
      </c>
      <c r="C138" s="4" t="s">
        <v>243</v>
      </c>
      <c r="D138" s="10">
        <v>3067.43</v>
      </c>
      <c r="E138" s="3"/>
      <c r="F138" s="10">
        <v>84.3</v>
      </c>
      <c r="G138" s="15">
        <f>D138-F138</f>
        <v>2983.1299999999997</v>
      </c>
      <c r="H138" s="3"/>
    </row>
    <row r="139" spans="1:8" ht="66" customHeight="1" x14ac:dyDescent="0.25">
      <c r="A139" s="11" t="s">
        <v>246</v>
      </c>
      <c r="B139" s="4" t="s">
        <v>247</v>
      </c>
      <c r="C139" s="4" t="s">
        <v>243</v>
      </c>
      <c r="D139" s="10">
        <v>3067.43</v>
      </c>
      <c r="E139" s="3"/>
      <c r="F139" s="10">
        <v>84.3</v>
      </c>
      <c r="G139" s="15">
        <f t="shared" ref="G139:G143" si="1">D139-F139</f>
        <v>2983.1299999999997</v>
      </c>
      <c r="H139" s="3"/>
    </row>
    <row r="140" spans="1:8" ht="66" customHeight="1" x14ac:dyDescent="0.25">
      <c r="A140" s="11" t="s">
        <v>248</v>
      </c>
      <c r="B140" s="4" t="s">
        <v>249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66" customHeight="1" x14ac:dyDescent="0.25">
      <c r="A141" s="11" t="s">
        <v>252</v>
      </c>
      <c r="B141" s="4" t="s">
        <v>253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6" customHeight="1" x14ac:dyDescent="0.25">
      <c r="A142" s="11" t="s">
        <v>266</v>
      </c>
      <c r="B142" s="4" t="s">
        <v>254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6" customHeight="1" x14ac:dyDescent="0.25">
      <c r="A143" s="11" t="s">
        <v>317</v>
      </c>
      <c r="B143" s="4" t="s">
        <v>337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3"/>
    </row>
    <row r="144" spans="1:8" ht="18" customHeight="1" x14ac:dyDescent="0.25">
      <c r="A144" s="14"/>
      <c r="C144" s="29" t="s">
        <v>26</v>
      </c>
      <c r="D144" s="49">
        <f>SUM(D134:D143)</f>
        <v>37148.58</v>
      </c>
      <c r="E144" s="40"/>
      <c r="F144" s="49">
        <f>SUM(F134:F143)</f>
        <v>2399.3100000000004</v>
      </c>
      <c r="G144" s="49">
        <f>SUM(G134:G143)</f>
        <v>34749.270000000004</v>
      </c>
    </row>
    <row r="145" spans="1:8" x14ac:dyDescent="0.25">
      <c r="A145" s="32"/>
    </row>
    <row r="146" spans="1:8" x14ac:dyDescent="0.25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4</v>
      </c>
      <c r="F146" s="1" t="s">
        <v>5</v>
      </c>
      <c r="G146" s="2" t="s">
        <v>6</v>
      </c>
      <c r="H146" s="1" t="s">
        <v>7</v>
      </c>
    </row>
    <row r="147" spans="1:8" ht="57.75" customHeight="1" x14ac:dyDescent="0.25">
      <c r="A147" s="7" t="s">
        <v>276</v>
      </c>
      <c r="B147" s="4" t="s">
        <v>275</v>
      </c>
      <c r="C147" s="4" t="s">
        <v>292</v>
      </c>
      <c r="D147" s="10">
        <v>611.52</v>
      </c>
      <c r="E147" s="13">
        <v>172.73</v>
      </c>
      <c r="F147" s="11"/>
      <c r="G147" s="22">
        <v>784.25</v>
      </c>
      <c r="H147" s="3"/>
    </row>
    <row r="148" spans="1:8" ht="57.75" customHeight="1" x14ac:dyDescent="0.25">
      <c r="A148" s="7" t="s">
        <v>277</v>
      </c>
      <c r="B148" s="4" t="s">
        <v>302</v>
      </c>
      <c r="C148" s="4" t="s">
        <v>293</v>
      </c>
      <c r="D148" s="10">
        <v>611.52</v>
      </c>
      <c r="E148" s="13">
        <v>172.73</v>
      </c>
      <c r="F148" s="3"/>
      <c r="G148" s="22">
        <v>784.25</v>
      </c>
      <c r="H148" s="3"/>
    </row>
    <row r="149" spans="1:8" ht="57.75" customHeight="1" x14ac:dyDescent="0.25">
      <c r="A149" s="7" t="s">
        <v>278</v>
      </c>
      <c r="B149" s="4" t="s">
        <v>279</v>
      </c>
      <c r="C149" s="4" t="s">
        <v>294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57.75" customHeight="1" x14ac:dyDescent="0.25">
      <c r="A150" s="7" t="s">
        <v>280</v>
      </c>
      <c r="B150" s="4" t="s">
        <v>281</v>
      </c>
      <c r="C150" s="4" t="s">
        <v>295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57.75" customHeight="1" x14ac:dyDescent="0.25">
      <c r="A151" s="7" t="s">
        <v>282</v>
      </c>
      <c r="B151" s="4" t="s">
        <v>283</v>
      </c>
      <c r="C151" s="4" t="s">
        <v>296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57.75" customHeight="1" x14ac:dyDescent="0.25">
      <c r="A152" s="7" t="s">
        <v>284</v>
      </c>
      <c r="B152" s="4" t="s">
        <v>285</v>
      </c>
      <c r="C152" s="4" t="s">
        <v>297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57.75" customHeight="1" x14ac:dyDescent="0.25">
      <c r="A153" s="7" t="s">
        <v>286</v>
      </c>
      <c r="B153" s="4" t="s">
        <v>287</v>
      </c>
      <c r="C153" s="4" t="s">
        <v>298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57.75" customHeight="1" x14ac:dyDescent="0.25">
      <c r="A154" s="7" t="s">
        <v>288</v>
      </c>
      <c r="B154" s="4" t="s">
        <v>289</v>
      </c>
      <c r="C154" s="4" t="s">
        <v>299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57.75" customHeight="1" x14ac:dyDescent="0.25">
      <c r="A155" s="7" t="s">
        <v>290</v>
      </c>
      <c r="B155" s="4" t="s">
        <v>291</v>
      </c>
      <c r="C155" s="4" t="s">
        <v>300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x14ac:dyDescent="0.25">
      <c r="C156" s="2" t="s">
        <v>26</v>
      </c>
      <c r="D156" s="47">
        <f>SUM(D147:D155)</f>
        <v>5503.68</v>
      </c>
      <c r="E156" s="35">
        <f>SUM(E147:E155)</f>
        <v>1554.57</v>
      </c>
      <c r="F156" s="35"/>
      <c r="G156" s="35">
        <f>SUM(G147:G155)</f>
        <v>7058.25</v>
      </c>
    </row>
  </sheetData>
  <mergeCells count="15">
    <mergeCell ref="A110:H110"/>
    <mergeCell ref="A119:H119"/>
    <mergeCell ref="A133:H133"/>
    <mergeCell ref="A45:H45"/>
    <mergeCell ref="A55:H55"/>
    <mergeCell ref="A65:H65"/>
    <mergeCell ref="A70:H70"/>
    <mergeCell ref="A85:H85"/>
    <mergeCell ref="A103:H103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&amp;CNOMINA DE EMPLEADOS DEL  H. AYUNTAMIENTO DE ATENGO, JAL. CORRESPONDIENTE AL PERIODO DE  01  AL  15   DE AGOSTO DE  2014.</oddHeader>
    <oddFooter>&amp;C____________________________________________________
C.D. ROSENDO PEREZ LEPE
PRESIDENTE MUNUCIPAL</oddFooter>
  </headerFooter>
  <rowBreaks count="8" manualBreakCount="8">
    <brk id="18" max="16383" man="1"/>
    <brk id="42" max="16383" man="1"/>
    <brk id="62" max="16383" man="1"/>
    <brk id="82" max="16383" man="1"/>
    <brk id="100" max="16383" man="1"/>
    <brk id="116" max="16383" man="1"/>
    <brk id="130" max="7" man="1"/>
    <brk id="144" max="7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opLeftCell="A58" zoomScaleNormal="100" workbookViewId="0">
      <selection activeCell="A69" sqref="A69"/>
    </sheetView>
  </sheetViews>
  <sheetFormatPr baseColWidth="10" defaultRowHeight="15" x14ac:dyDescent="0.25"/>
  <cols>
    <col min="1" max="1" width="40.28515625" customWidth="1"/>
    <col min="2" max="2" width="14.140625" customWidth="1"/>
    <col min="3" max="3" width="38.28515625" customWidth="1"/>
    <col min="4" max="4" width="12.85546875" customWidth="1"/>
    <col min="5" max="5" width="12.28515625" customWidth="1"/>
    <col min="6" max="6" width="12.42578125" customWidth="1"/>
    <col min="7" max="7" width="13.28515625" customWidth="1"/>
    <col min="8" max="8" width="49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9.2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59.2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59.2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59.2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59.2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59.2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6.7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6.7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6.7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6.7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>
        <f>SUM(E9)</f>
        <v>94.74</v>
      </c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6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6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5.2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1.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8.2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8.2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8.2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8.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8.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8.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8.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8.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8.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0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0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0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0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0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>
        <f>SUM(E52)</f>
        <v>317.15000000000003</v>
      </c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4.7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/>
      <c r="F66" s="10">
        <v>499.04</v>
      </c>
      <c r="G66" s="22">
        <v>4364.46</v>
      </c>
      <c r="H66" s="3"/>
    </row>
    <row r="67" spans="1:8" x14ac:dyDescent="0.25">
      <c r="C67" s="12" t="s">
        <v>37</v>
      </c>
      <c r="D67" s="47">
        <f>SUM(D66:D66)</f>
        <v>4863.5</v>
      </c>
      <c r="E67" s="35">
        <f>SUM(E66:E66)</f>
        <v>0</v>
      </c>
      <c r="F67" s="35">
        <f>SUM(F66:F66)</f>
        <v>499.04</v>
      </c>
      <c r="G67" s="35">
        <f>SUM(G66:G66)</f>
        <v>4364.46</v>
      </c>
    </row>
    <row r="69" spans="1:8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8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8" ht="57.75" customHeight="1" x14ac:dyDescent="0.25">
      <c r="A71" s="64" t="s">
        <v>335</v>
      </c>
      <c r="B71" s="65" t="s">
        <v>336</v>
      </c>
      <c r="C71" s="65" t="s">
        <v>121</v>
      </c>
      <c r="D71" s="66">
        <v>8627</v>
      </c>
      <c r="E71" s="66"/>
      <c r="F71" s="67">
        <v>1295.54</v>
      </c>
      <c r="G71" s="68">
        <v>7331.46</v>
      </c>
      <c r="H71" s="69"/>
    </row>
    <row r="72" spans="1:8" ht="57.75" customHeight="1" x14ac:dyDescent="0.25">
      <c r="A72" s="64" t="s">
        <v>122</v>
      </c>
      <c r="B72" s="65" t="s">
        <v>123</v>
      </c>
      <c r="C72" s="65" t="s">
        <v>124</v>
      </c>
      <c r="D72" s="66">
        <v>4680</v>
      </c>
      <c r="E72" s="66"/>
      <c r="F72" s="67">
        <v>433.83</v>
      </c>
      <c r="G72" s="68">
        <v>4066.17</v>
      </c>
      <c r="H72" s="69"/>
    </row>
    <row r="73" spans="1:8" ht="57.75" customHeight="1" x14ac:dyDescent="0.25">
      <c r="A73" s="11" t="s">
        <v>125</v>
      </c>
      <c r="B73" s="4" t="s">
        <v>126</v>
      </c>
      <c r="C73" s="4" t="s">
        <v>127</v>
      </c>
      <c r="D73" s="10">
        <v>3027</v>
      </c>
      <c r="E73" s="10"/>
      <c r="F73" s="13">
        <v>79.900000000000006</v>
      </c>
      <c r="G73" s="22">
        <v>2947.1</v>
      </c>
      <c r="H73" s="3"/>
    </row>
    <row r="74" spans="1:8" ht="57.75" customHeight="1" x14ac:dyDescent="0.25">
      <c r="A74" s="11" t="s">
        <v>128</v>
      </c>
      <c r="B74" s="4" t="s">
        <v>129</v>
      </c>
      <c r="C74" s="4" t="s">
        <v>130</v>
      </c>
      <c r="D74" s="10">
        <v>2730</v>
      </c>
      <c r="E74" s="10"/>
      <c r="F74" s="13">
        <v>47.59</v>
      </c>
      <c r="G74" s="22">
        <v>2682.41</v>
      </c>
      <c r="H74" s="3"/>
    </row>
    <row r="75" spans="1:8" ht="57.75" customHeight="1" x14ac:dyDescent="0.25">
      <c r="A75" s="11" t="s">
        <v>131</v>
      </c>
      <c r="B75" s="4" t="s">
        <v>132</v>
      </c>
      <c r="C75" s="4" t="s">
        <v>13</v>
      </c>
      <c r="D75" s="10">
        <v>2672</v>
      </c>
      <c r="E75" s="10"/>
      <c r="F75" s="13">
        <v>41.28</v>
      </c>
      <c r="G75" s="22">
        <v>2630.72</v>
      </c>
      <c r="H75" s="3"/>
    </row>
    <row r="76" spans="1:8" ht="57.75" customHeight="1" x14ac:dyDescent="0.25">
      <c r="A76" s="11" t="s">
        <v>133</v>
      </c>
      <c r="B76" s="4" t="s">
        <v>134</v>
      </c>
      <c r="C76" s="4" t="s">
        <v>135</v>
      </c>
      <c r="D76" s="10">
        <v>2730</v>
      </c>
      <c r="E76" s="10"/>
      <c r="F76" s="13">
        <v>47.59</v>
      </c>
      <c r="G76" s="22">
        <f>SUM(D76-F76)</f>
        <v>2682.41</v>
      </c>
      <c r="H76" s="3"/>
    </row>
    <row r="77" spans="1:8" ht="57.75" customHeight="1" x14ac:dyDescent="0.25">
      <c r="A77" s="11" t="s">
        <v>136</v>
      </c>
      <c r="B77" s="4" t="s">
        <v>137</v>
      </c>
      <c r="C77" s="4" t="s">
        <v>138</v>
      </c>
      <c r="D77" s="10">
        <v>3027</v>
      </c>
      <c r="E77" s="10"/>
      <c r="F77" s="13">
        <v>79.900000000000006</v>
      </c>
      <c r="G77" s="22">
        <v>2947.1</v>
      </c>
      <c r="H77" s="3"/>
    </row>
    <row r="78" spans="1:8" ht="57.75" customHeight="1" x14ac:dyDescent="0.25">
      <c r="A78" s="11" t="s">
        <v>139</v>
      </c>
      <c r="B78" s="4" t="s">
        <v>140</v>
      </c>
      <c r="C78" s="4" t="s">
        <v>141</v>
      </c>
      <c r="D78" s="10">
        <v>3784</v>
      </c>
      <c r="E78" s="10"/>
      <c r="F78" s="13">
        <v>314.52999999999997</v>
      </c>
      <c r="G78" s="22">
        <v>3469.47</v>
      </c>
      <c r="H78" s="3"/>
    </row>
    <row r="79" spans="1:8" ht="57.75" customHeight="1" x14ac:dyDescent="0.25">
      <c r="A79" s="11" t="s">
        <v>142</v>
      </c>
      <c r="B79" s="4" t="s">
        <v>145</v>
      </c>
      <c r="C79" s="4" t="s">
        <v>146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7.75" customHeight="1" x14ac:dyDescent="0.25">
      <c r="A80" s="11" t="s">
        <v>143</v>
      </c>
      <c r="B80" s="4" t="s">
        <v>144</v>
      </c>
      <c r="C80" s="4" t="s">
        <v>147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x14ac:dyDescent="0.25">
      <c r="C81" s="2" t="s">
        <v>37</v>
      </c>
      <c r="D81" s="47">
        <f>SUM(D72:D80)</f>
        <v>30218</v>
      </c>
      <c r="E81" s="35"/>
      <c r="F81" s="35">
        <f>SUM(F72:F80)</f>
        <v>1673.6799999999998</v>
      </c>
      <c r="G81" s="35">
        <f>SUM(G72:G80)</f>
        <v>28364.320000000003</v>
      </c>
    </row>
    <row r="82" spans="1:8" x14ac:dyDescent="0.25">
      <c r="C82" s="2" t="s">
        <v>26</v>
      </c>
      <c r="D82" s="47">
        <f>SUM(D81+D67)</f>
        <v>35081.5</v>
      </c>
      <c r="E82" s="35">
        <f>SUM(E67)</f>
        <v>0</v>
      </c>
      <c r="F82" s="35">
        <f>SUM(F81+F67)</f>
        <v>2172.7199999999998</v>
      </c>
      <c r="G82" s="35">
        <f>SUM(G81+G67)</f>
        <v>32728.780000000002</v>
      </c>
    </row>
    <row r="84" spans="1:8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1" t="s">
        <v>7</v>
      </c>
    </row>
    <row r="85" spans="1:8" x14ac:dyDescent="0.25">
      <c r="A85" s="131" t="s">
        <v>148</v>
      </c>
      <c r="B85" s="131"/>
      <c r="C85" s="131"/>
      <c r="D85" s="131"/>
      <c r="E85" s="131"/>
      <c r="F85" s="131"/>
      <c r="G85" s="131"/>
      <c r="H85" s="131"/>
    </row>
    <row r="86" spans="1:8" ht="51" customHeight="1" x14ac:dyDescent="0.25">
      <c r="A86" s="11" t="s">
        <v>152</v>
      </c>
      <c r="B86" s="11" t="s">
        <v>153</v>
      </c>
      <c r="C86" s="4" t="s">
        <v>13</v>
      </c>
      <c r="D86" s="10">
        <v>2184</v>
      </c>
      <c r="E86" s="10">
        <v>55.16</v>
      </c>
      <c r="F86" s="10"/>
      <c r="G86" s="22">
        <v>2239.16</v>
      </c>
      <c r="H86" s="3"/>
    </row>
    <row r="87" spans="1:8" ht="51" customHeight="1" x14ac:dyDescent="0.25">
      <c r="A87" s="11" t="s">
        <v>154</v>
      </c>
      <c r="B87" s="11" t="s">
        <v>155</v>
      </c>
      <c r="C87" s="4" t="s">
        <v>156</v>
      </c>
      <c r="D87" s="10">
        <v>7098</v>
      </c>
      <c r="E87" s="10"/>
      <c r="F87" s="10">
        <v>968.84</v>
      </c>
      <c r="G87" s="22">
        <v>6129.16</v>
      </c>
      <c r="H87" s="3"/>
    </row>
    <row r="88" spans="1:8" ht="51" customHeight="1" x14ac:dyDescent="0.25">
      <c r="A88" s="11" t="s">
        <v>327</v>
      </c>
      <c r="B88" s="11" t="s">
        <v>334</v>
      </c>
      <c r="C88" s="4" t="s">
        <v>323</v>
      </c>
      <c r="D88" s="10">
        <v>2569</v>
      </c>
      <c r="E88" s="10"/>
      <c r="F88" s="10">
        <v>15.07</v>
      </c>
      <c r="G88" s="22">
        <v>2553.9299999999998</v>
      </c>
      <c r="H88" s="3"/>
    </row>
    <row r="89" spans="1:8" ht="51" customHeight="1" x14ac:dyDescent="0.25">
      <c r="A89" s="11" t="s">
        <v>157</v>
      </c>
      <c r="B89" s="11" t="s">
        <v>158</v>
      </c>
      <c r="C89" s="4" t="s">
        <v>159</v>
      </c>
      <c r="D89" s="10">
        <v>3027</v>
      </c>
      <c r="E89" s="10"/>
      <c r="F89" s="10">
        <v>79.900000000000006</v>
      </c>
      <c r="G89" s="22">
        <v>2947.1</v>
      </c>
      <c r="H89" s="3"/>
    </row>
    <row r="90" spans="1:8" ht="51" customHeight="1" x14ac:dyDescent="0.25">
      <c r="A90" s="11" t="s">
        <v>338</v>
      </c>
      <c r="B90" s="64" t="s">
        <v>339</v>
      </c>
      <c r="C90" s="4" t="s">
        <v>324</v>
      </c>
      <c r="D90" s="70">
        <v>1995.55</v>
      </c>
      <c r="E90" s="10">
        <v>73.92</v>
      </c>
      <c r="F90" s="10"/>
      <c r="G90" s="71">
        <f>SUM(D90+E90)</f>
        <v>2069.4699999999998</v>
      </c>
      <c r="H90" s="3"/>
    </row>
    <row r="91" spans="1:8" ht="51" customHeight="1" x14ac:dyDescent="0.25">
      <c r="A91" s="11" t="s">
        <v>163</v>
      </c>
      <c r="B91" s="11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1" customHeight="1" x14ac:dyDescent="0.25">
      <c r="A92" s="11" t="s">
        <v>332</v>
      </c>
      <c r="B92" s="11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1" customHeight="1" x14ac:dyDescent="0.25">
      <c r="A93" s="11" t="s">
        <v>165</v>
      </c>
      <c r="B93" s="11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1" customHeight="1" x14ac:dyDescent="0.25">
      <c r="A94" s="11" t="s">
        <v>171</v>
      </c>
      <c r="B94" s="11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51" customHeight="1" x14ac:dyDescent="0.25">
      <c r="A95" s="11" t="s">
        <v>174</v>
      </c>
      <c r="B95" s="11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51" customHeight="1" x14ac:dyDescent="0.25">
      <c r="A96" s="11" t="s">
        <v>176</v>
      </c>
      <c r="B96" s="11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1" customHeight="1" x14ac:dyDescent="0.25">
      <c r="A97" s="11" t="s">
        <v>179</v>
      </c>
      <c r="B97" s="11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1" customHeight="1" x14ac:dyDescent="0.25">
      <c r="A98" s="11" t="s">
        <v>182</v>
      </c>
      <c r="B98" s="11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51" customHeight="1" x14ac:dyDescent="0.25">
      <c r="A99" s="11" t="s">
        <v>309</v>
      </c>
      <c r="B99" s="11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SUM(D86:D99)</f>
        <v>40294.550000000003</v>
      </c>
      <c r="E100" s="31">
        <f>SUM(E86:E99)</f>
        <v>299.53999999999996</v>
      </c>
      <c r="F100" s="31">
        <f>SUM(F86:F99)</f>
        <v>1439.9</v>
      </c>
      <c r="G100" s="31">
        <f>SUM(G86:G99)</f>
        <v>39154.19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60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60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60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1.5" customHeight="1" x14ac:dyDescent="0.25">
      <c r="A111" s="7" t="s">
        <v>197</v>
      </c>
      <c r="B111" s="11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61.5" customHeight="1" x14ac:dyDescent="0.25">
      <c r="A112" s="7" t="s">
        <v>200</v>
      </c>
      <c r="B112" s="11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61.5" customHeight="1" x14ac:dyDescent="0.25">
      <c r="A113" s="7" t="s">
        <v>206</v>
      </c>
      <c r="B113" s="11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61.5" customHeight="1" x14ac:dyDescent="0.25">
      <c r="A114" s="7" t="s">
        <v>208</v>
      </c>
      <c r="B114" s="11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SUM(D115+D107)</f>
        <v>15567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62.25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62.25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62.25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62.25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62.25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62.25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62.25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62.25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62.25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62.25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62.25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62.25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62.25" customHeight="1" x14ac:dyDescent="0.25">
      <c r="A136" s="11" t="s">
        <v>238</v>
      </c>
      <c r="B136" s="4" t="s">
        <v>239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62.25" customHeight="1" x14ac:dyDescent="0.25">
      <c r="A137" s="41" t="s">
        <v>340</v>
      </c>
      <c r="B137" s="42" t="s">
        <v>341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62.25" customHeight="1" x14ac:dyDescent="0.25">
      <c r="A138" s="11" t="s">
        <v>244</v>
      </c>
      <c r="B138" s="4" t="s">
        <v>245</v>
      </c>
      <c r="C138" s="4" t="s">
        <v>243</v>
      </c>
      <c r="D138" s="10">
        <v>3067.43</v>
      </c>
      <c r="E138" s="3"/>
      <c r="F138" s="10">
        <v>84.3</v>
      </c>
      <c r="G138" s="15">
        <f>D138-F138</f>
        <v>2983.1299999999997</v>
      </c>
      <c r="H138" s="3"/>
    </row>
    <row r="139" spans="1:8" ht="62.25" customHeight="1" x14ac:dyDescent="0.25">
      <c r="A139" s="11" t="s">
        <v>246</v>
      </c>
      <c r="B139" s="4" t="s">
        <v>247</v>
      </c>
      <c r="C139" s="4" t="s">
        <v>243</v>
      </c>
      <c r="D139" s="10">
        <v>3067.43</v>
      </c>
      <c r="E139" s="3"/>
      <c r="F139" s="10">
        <v>84.3</v>
      </c>
      <c r="G139" s="15">
        <f t="shared" ref="G139:G143" si="1">D139-F139</f>
        <v>2983.1299999999997</v>
      </c>
      <c r="H139" s="3"/>
    </row>
    <row r="140" spans="1:8" ht="62.25" customHeight="1" x14ac:dyDescent="0.25">
      <c r="A140" s="11" t="s">
        <v>248</v>
      </c>
      <c r="B140" s="4" t="s">
        <v>249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62.25" customHeight="1" x14ac:dyDescent="0.25">
      <c r="A141" s="11" t="s">
        <v>252</v>
      </c>
      <c r="B141" s="4" t="s">
        <v>253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2.25" customHeight="1" x14ac:dyDescent="0.25">
      <c r="A142" s="11" t="s">
        <v>266</v>
      </c>
      <c r="B142" s="4" t="s">
        <v>254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ht="62.25" customHeight="1" x14ac:dyDescent="0.25">
      <c r="A143" s="11" t="s">
        <v>317</v>
      </c>
      <c r="B143" s="4" t="s">
        <v>337</v>
      </c>
      <c r="C143" s="4" t="s">
        <v>243</v>
      </c>
      <c r="D143" s="10">
        <v>3067.43</v>
      </c>
      <c r="E143" s="3"/>
      <c r="F143" s="10">
        <v>84.3</v>
      </c>
      <c r="G143" s="15">
        <f t="shared" si="1"/>
        <v>2983.1299999999997</v>
      </c>
      <c r="H143" s="44"/>
    </row>
    <row r="144" spans="1:8" x14ac:dyDescent="0.25">
      <c r="A144" s="14"/>
      <c r="C144" s="29" t="s">
        <v>26</v>
      </c>
      <c r="D144" s="49">
        <f>SUM(D134:D143)</f>
        <v>37148.58</v>
      </c>
      <c r="E144" s="40"/>
      <c r="F144" s="49">
        <f>SUM(F134:F143)</f>
        <v>2399.3100000000004</v>
      </c>
      <c r="G144" s="49">
        <f>SUM(G134:G143)</f>
        <v>34749.270000000004</v>
      </c>
    </row>
    <row r="145" spans="1:8" x14ac:dyDescent="0.25">
      <c r="A145" s="32"/>
    </row>
    <row r="146" spans="1:8" x14ac:dyDescent="0.25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4</v>
      </c>
      <c r="F146" s="1" t="s">
        <v>5</v>
      </c>
      <c r="G146" s="2" t="s">
        <v>6</v>
      </c>
      <c r="H146" s="1" t="s">
        <v>7</v>
      </c>
    </row>
    <row r="147" spans="1:8" ht="67.5" customHeight="1" x14ac:dyDescent="0.25">
      <c r="A147" s="7" t="s">
        <v>276</v>
      </c>
      <c r="B147" s="4" t="s">
        <v>275</v>
      </c>
      <c r="C147" s="4" t="s">
        <v>292</v>
      </c>
      <c r="D147" s="10">
        <v>611.52</v>
      </c>
      <c r="E147" s="13">
        <v>172.73</v>
      </c>
      <c r="F147" s="11"/>
      <c r="G147" s="22">
        <v>784.25</v>
      </c>
      <c r="H147" s="3"/>
    </row>
    <row r="148" spans="1:8" ht="67.5" customHeight="1" x14ac:dyDescent="0.25">
      <c r="A148" s="7" t="s">
        <v>277</v>
      </c>
      <c r="B148" s="4" t="s">
        <v>302</v>
      </c>
      <c r="C148" s="4" t="s">
        <v>293</v>
      </c>
      <c r="D148" s="10">
        <v>611.52</v>
      </c>
      <c r="E148" s="13">
        <v>172.73</v>
      </c>
      <c r="F148" s="3"/>
      <c r="G148" s="22">
        <v>784.25</v>
      </c>
      <c r="H148" s="3"/>
    </row>
    <row r="149" spans="1:8" ht="67.5" customHeight="1" x14ac:dyDescent="0.25">
      <c r="A149" s="7" t="s">
        <v>278</v>
      </c>
      <c r="B149" s="4" t="s">
        <v>279</v>
      </c>
      <c r="C149" s="4" t="s">
        <v>294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67.5" customHeight="1" x14ac:dyDescent="0.25">
      <c r="A150" s="7" t="s">
        <v>280</v>
      </c>
      <c r="B150" s="4" t="s">
        <v>281</v>
      </c>
      <c r="C150" s="4" t="s">
        <v>295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67.5" customHeight="1" x14ac:dyDescent="0.25">
      <c r="A151" s="7" t="s">
        <v>282</v>
      </c>
      <c r="B151" s="4" t="s">
        <v>283</v>
      </c>
      <c r="C151" s="4" t="s">
        <v>296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7.5" customHeight="1" x14ac:dyDescent="0.25">
      <c r="A152" s="7" t="s">
        <v>284</v>
      </c>
      <c r="B152" s="4" t="s">
        <v>285</v>
      </c>
      <c r="C152" s="4" t="s">
        <v>297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67.5" customHeight="1" x14ac:dyDescent="0.25">
      <c r="A153" s="7" t="s">
        <v>286</v>
      </c>
      <c r="B153" s="4" t="s">
        <v>287</v>
      </c>
      <c r="C153" s="4" t="s">
        <v>298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67.5" customHeight="1" x14ac:dyDescent="0.25">
      <c r="A154" s="7" t="s">
        <v>288</v>
      </c>
      <c r="B154" s="4" t="s">
        <v>289</v>
      </c>
      <c r="C154" s="4" t="s">
        <v>299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ht="67.5" customHeight="1" x14ac:dyDescent="0.25">
      <c r="A155" s="7" t="s">
        <v>290</v>
      </c>
      <c r="B155" s="4" t="s">
        <v>291</v>
      </c>
      <c r="C155" s="4" t="s">
        <v>300</v>
      </c>
      <c r="D155" s="10">
        <v>611.52</v>
      </c>
      <c r="E155" s="13">
        <v>172.73</v>
      </c>
      <c r="F155" s="3"/>
      <c r="G155" s="22">
        <v>784.25</v>
      </c>
      <c r="H155" s="3"/>
    </row>
    <row r="156" spans="1:8" x14ac:dyDescent="0.25">
      <c r="C156" s="2" t="s">
        <v>26</v>
      </c>
      <c r="D156" s="47">
        <f>SUM(D147:D155)</f>
        <v>5503.68</v>
      </c>
      <c r="E156" s="35">
        <f>SUM(E147:E155)</f>
        <v>1554.57</v>
      </c>
      <c r="F156" s="35"/>
      <c r="G156" s="35">
        <f>SUM(G147:G155)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0:H110"/>
    <mergeCell ref="A119:H119"/>
    <mergeCell ref="A133:H133"/>
    <mergeCell ref="A45:H45"/>
    <mergeCell ref="A55:H55"/>
    <mergeCell ref="A65:H65"/>
    <mergeCell ref="A70:H70"/>
    <mergeCell ref="A85:H85"/>
    <mergeCell ref="A103:H103"/>
  </mergeCells>
  <pageMargins left="0.70866141732283472" right="0.70866141732283472" top="0.74803149606299213" bottom="0.74803149606299213" header="0.31496062992125984" footer="0.31496062992125984"/>
  <pageSetup scale="63" orientation="landscape" r:id="rId1"/>
  <headerFooter>
    <oddHeader>&amp;CNOMINA DE EMPLEADOS DEL H. AYUNTAMIENTO DE ATENGO, JAL.
CORRESPONDIENTE AL PERIODO DEL  15     AL      31    DE   MES DE AGOSTO DE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2" max="16383" man="1"/>
    <brk id="100" max="16383" man="1"/>
    <brk id="116" max="16383" man="1"/>
    <brk id="130" max="7" man="1"/>
    <brk id="144" max="7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opLeftCell="A64" zoomScaleNormal="100" workbookViewId="0">
      <selection activeCell="A74" sqref="A74"/>
    </sheetView>
  </sheetViews>
  <sheetFormatPr baseColWidth="10" defaultRowHeight="15" x14ac:dyDescent="0.25"/>
  <cols>
    <col min="1" max="1" width="41" customWidth="1"/>
    <col min="2" max="2" width="15.28515625" customWidth="1"/>
    <col min="3" max="3" width="36.5703125" customWidth="1"/>
    <col min="4" max="4" width="13.5703125" customWidth="1"/>
    <col min="5" max="5" width="10.85546875" customWidth="1"/>
    <col min="6" max="6" width="12.140625" customWidth="1"/>
    <col min="7" max="7" width="13.5703125" customWidth="1"/>
    <col min="8" max="8" width="60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3.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73.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73.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73.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73.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73.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5.2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5.2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5.2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5.2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>
        <f>SUM(E9)</f>
        <v>94.74</v>
      </c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72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72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9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9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5.7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75.7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75.7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58.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58.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58.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58.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58.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58.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4.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4.5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4.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4.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4.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>
        <f>SUM(E52)</f>
        <v>317.15000000000003</v>
      </c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63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/>
      <c r="F66" s="10">
        <v>499.04</v>
      </c>
      <c r="G66" s="22">
        <v>4364.46</v>
      </c>
      <c r="H66" s="3"/>
    </row>
    <row r="67" spans="1:8" x14ac:dyDescent="0.25">
      <c r="C67" s="12" t="s">
        <v>37</v>
      </c>
      <c r="D67" s="47">
        <f>SUM(D66:D66)</f>
        <v>4863.5</v>
      </c>
      <c r="E67" s="35">
        <f>SUM(E66:E66)</f>
        <v>0</v>
      </c>
      <c r="F67" s="35">
        <f>SUM(F66:F66)</f>
        <v>499.04</v>
      </c>
      <c r="G67" s="35">
        <f>SUM(G66:G66)</f>
        <v>4364.46</v>
      </c>
    </row>
    <row r="69" spans="1:8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8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8" ht="57.75" customHeight="1" x14ac:dyDescent="0.25">
      <c r="A71" s="64" t="s">
        <v>335</v>
      </c>
      <c r="B71" s="65" t="s">
        <v>336</v>
      </c>
      <c r="C71" s="65" t="s">
        <v>121</v>
      </c>
      <c r="D71" s="66">
        <v>8627</v>
      </c>
      <c r="E71" s="66"/>
      <c r="F71" s="67">
        <v>1295.54</v>
      </c>
      <c r="G71" s="68">
        <v>7331.46</v>
      </c>
      <c r="H71" s="69"/>
    </row>
    <row r="72" spans="1:8" ht="57.75" customHeight="1" x14ac:dyDescent="0.25">
      <c r="A72" s="64" t="s">
        <v>122</v>
      </c>
      <c r="B72" s="65" t="s">
        <v>123</v>
      </c>
      <c r="C72" s="65" t="s">
        <v>124</v>
      </c>
      <c r="D72" s="66">
        <v>4680</v>
      </c>
      <c r="E72" s="66"/>
      <c r="F72" s="67">
        <v>613.83000000000004</v>
      </c>
      <c r="G72" s="68">
        <v>4066.17</v>
      </c>
      <c r="H72" s="69"/>
    </row>
    <row r="73" spans="1:8" ht="57.75" customHeight="1" x14ac:dyDescent="0.25">
      <c r="A73" s="11" t="s">
        <v>125</v>
      </c>
      <c r="B73" s="4" t="s">
        <v>126</v>
      </c>
      <c r="C73" s="4" t="s">
        <v>127</v>
      </c>
      <c r="D73" s="10">
        <v>3027</v>
      </c>
      <c r="E73" s="10"/>
      <c r="F73" s="13">
        <v>79.900000000000006</v>
      </c>
      <c r="G73" s="22">
        <v>2947.1</v>
      </c>
      <c r="H73" s="3"/>
    </row>
    <row r="74" spans="1:8" ht="57.75" customHeight="1" x14ac:dyDescent="0.25">
      <c r="A74" s="11" t="s">
        <v>128</v>
      </c>
      <c r="B74" s="4" t="s">
        <v>129</v>
      </c>
      <c r="C74" s="4" t="s">
        <v>130</v>
      </c>
      <c r="D74" s="10">
        <v>2730</v>
      </c>
      <c r="E74" s="10"/>
      <c r="F74" s="13">
        <v>47.59</v>
      </c>
      <c r="G74" s="22">
        <v>2682.41</v>
      </c>
      <c r="H74" s="3"/>
    </row>
    <row r="75" spans="1:8" ht="57.75" customHeight="1" x14ac:dyDescent="0.25">
      <c r="A75" s="11" t="s">
        <v>131</v>
      </c>
      <c r="B75" s="4" t="s">
        <v>132</v>
      </c>
      <c r="C75" s="4" t="s">
        <v>13</v>
      </c>
      <c r="D75" s="10">
        <v>2672</v>
      </c>
      <c r="E75" s="10"/>
      <c r="F75" s="13">
        <v>41.28</v>
      </c>
      <c r="G75" s="22">
        <v>2630.72</v>
      </c>
      <c r="H75" s="3"/>
    </row>
    <row r="76" spans="1:8" ht="57.75" customHeight="1" x14ac:dyDescent="0.25">
      <c r="A76" s="11" t="s">
        <v>133</v>
      </c>
      <c r="B76" s="4" t="s">
        <v>134</v>
      </c>
      <c r="C76" s="4" t="s">
        <v>135</v>
      </c>
      <c r="D76" s="10">
        <v>2730</v>
      </c>
      <c r="E76" s="10"/>
      <c r="F76" s="13">
        <v>47.59</v>
      </c>
      <c r="G76" s="22">
        <f>SUM(D76-F76)</f>
        <v>2682.41</v>
      </c>
      <c r="H76" s="3"/>
    </row>
    <row r="77" spans="1:8" ht="57.75" customHeight="1" x14ac:dyDescent="0.25">
      <c r="A77" s="11" t="s">
        <v>136</v>
      </c>
      <c r="B77" s="4" t="s">
        <v>137</v>
      </c>
      <c r="C77" s="4" t="s">
        <v>138</v>
      </c>
      <c r="D77" s="10">
        <v>3027</v>
      </c>
      <c r="E77" s="10"/>
      <c r="F77" s="13">
        <v>79.900000000000006</v>
      </c>
      <c r="G77" s="22">
        <v>2947.1</v>
      </c>
      <c r="H77" s="3"/>
    </row>
    <row r="78" spans="1:8" ht="57.75" customHeight="1" x14ac:dyDescent="0.25">
      <c r="A78" s="11" t="s">
        <v>139</v>
      </c>
      <c r="B78" s="4" t="s">
        <v>140</v>
      </c>
      <c r="C78" s="4" t="s">
        <v>141</v>
      </c>
      <c r="D78" s="10">
        <v>3784</v>
      </c>
      <c r="E78" s="10"/>
      <c r="F78" s="13">
        <v>314.52999999999997</v>
      </c>
      <c r="G78" s="22">
        <v>3469.47</v>
      </c>
      <c r="H78" s="3"/>
    </row>
    <row r="79" spans="1:8" ht="57.75" customHeight="1" x14ac:dyDescent="0.25">
      <c r="A79" s="11" t="s">
        <v>142</v>
      </c>
      <c r="B79" s="4" t="s">
        <v>145</v>
      </c>
      <c r="C79" s="4" t="s">
        <v>146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7.75" customHeight="1" x14ac:dyDescent="0.25">
      <c r="A80" s="11" t="s">
        <v>143</v>
      </c>
      <c r="B80" s="4" t="s">
        <v>144</v>
      </c>
      <c r="C80" s="4" t="s">
        <v>147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x14ac:dyDescent="0.25">
      <c r="C81" s="2" t="s">
        <v>37</v>
      </c>
      <c r="D81" s="47">
        <f>SUM(D72:D80)</f>
        <v>30218</v>
      </c>
      <c r="E81" s="35"/>
      <c r="F81" s="35">
        <f>SUM(F72:F80)</f>
        <v>1853.6799999999998</v>
      </c>
      <c r="G81" s="35">
        <f>SUM(G72:G80)</f>
        <v>28364.320000000003</v>
      </c>
    </row>
    <row r="82" spans="1:8" x14ac:dyDescent="0.25">
      <c r="C82" s="2" t="s">
        <v>26</v>
      </c>
      <c r="D82" s="47">
        <f>SUM(D81+D67)</f>
        <v>35081.5</v>
      </c>
      <c r="E82" s="35">
        <f>SUM(E67)</f>
        <v>0</v>
      </c>
      <c r="F82" s="35">
        <f>SUM(F81+F67)</f>
        <v>2352.7199999999998</v>
      </c>
      <c r="G82" s="35">
        <f>SUM(G81+G67)</f>
        <v>32728.780000000002</v>
      </c>
    </row>
    <row r="84" spans="1:8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1" t="s">
        <v>7</v>
      </c>
    </row>
    <row r="85" spans="1:8" x14ac:dyDescent="0.25">
      <c r="A85" s="131" t="s">
        <v>148</v>
      </c>
      <c r="B85" s="131"/>
      <c r="C85" s="131"/>
      <c r="D85" s="131"/>
      <c r="E85" s="131"/>
      <c r="F85" s="131"/>
      <c r="G85" s="131"/>
      <c r="H85" s="131"/>
    </row>
    <row r="86" spans="1:8" ht="55.5" customHeight="1" x14ac:dyDescent="0.25">
      <c r="A86" s="11" t="s">
        <v>152</v>
      </c>
      <c r="B86" s="4" t="s">
        <v>153</v>
      </c>
      <c r="C86" s="4" t="s">
        <v>13</v>
      </c>
      <c r="D86" s="10">
        <v>2184</v>
      </c>
      <c r="E86" s="10">
        <v>55.16</v>
      </c>
      <c r="F86" s="10"/>
      <c r="G86" s="22">
        <v>2239.16</v>
      </c>
      <c r="H86" s="3"/>
    </row>
    <row r="87" spans="1:8" ht="55.5" customHeight="1" x14ac:dyDescent="0.25">
      <c r="A87" s="11" t="s">
        <v>154</v>
      </c>
      <c r="B87" s="4" t="s">
        <v>155</v>
      </c>
      <c r="C87" s="4" t="s">
        <v>156</v>
      </c>
      <c r="D87" s="10">
        <v>7098</v>
      </c>
      <c r="E87" s="10"/>
      <c r="F87" s="10">
        <v>968.84</v>
      </c>
      <c r="G87" s="22">
        <v>6129.16</v>
      </c>
      <c r="H87" s="3"/>
    </row>
    <row r="88" spans="1:8" ht="55.5" customHeight="1" x14ac:dyDescent="0.25">
      <c r="A88" s="11" t="s">
        <v>327</v>
      </c>
      <c r="B88" s="4" t="s">
        <v>334</v>
      </c>
      <c r="C88" s="4" t="s">
        <v>323</v>
      </c>
      <c r="D88" s="10">
        <v>2569</v>
      </c>
      <c r="E88" s="10"/>
      <c r="F88" s="10">
        <v>15.07</v>
      </c>
      <c r="G88" s="22">
        <v>2553.9299999999998</v>
      </c>
      <c r="H88" s="3"/>
    </row>
    <row r="89" spans="1:8" ht="55.5" customHeight="1" x14ac:dyDescent="0.25">
      <c r="A89" s="11" t="s">
        <v>157</v>
      </c>
      <c r="B89" s="4" t="s">
        <v>158</v>
      </c>
      <c r="C89" s="4" t="s">
        <v>159</v>
      </c>
      <c r="D89" s="10">
        <v>3027</v>
      </c>
      <c r="E89" s="10"/>
      <c r="F89" s="10">
        <v>79.900000000000006</v>
      </c>
      <c r="G89" s="22">
        <v>2947.1</v>
      </c>
      <c r="H89" s="3"/>
    </row>
    <row r="90" spans="1:8" ht="55.5" customHeight="1" x14ac:dyDescent="0.25">
      <c r="A90" s="11" t="s">
        <v>338</v>
      </c>
      <c r="B90" s="65" t="s">
        <v>339</v>
      </c>
      <c r="C90" s="4" t="s">
        <v>324</v>
      </c>
      <c r="D90" s="70">
        <v>1995.55</v>
      </c>
      <c r="E90" s="10">
        <v>73.92</v>
      </c>
      <c r="F90" s="10"/>
      <c r="G90" s="71">
        <f>SUM(D90+E90)</f>
        <v>2069.4699999999998</v>
      </c>
      <c r="H90" s="3"/>
    </row>
    <row r="91" spans="1:8" ht="55.5" customHeight="1" x14ac:dyDescent="0.25">
      <c r="A91" s="11" t="s">
        <v>163</v>
      </c>
      <c r="B91" s="4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5.5" customHeight="1" x14ac:dyDescent="0.25">
      <c r="A92" s="11" t="s">
        <v>332</v>
      </c>
      <c r="B92" s="4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5.5" customHeight="1" x14ac:dyDescent="0.25">
      <c r="A93" s="11" t="s">
        <v>165</v>
      </c>
      <c r="B93" s="4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5.5" customHeight="1" x14ac:dyDescent="0.25">
      <c r="A94" s="11" t="s">
        <v>171</v>
      </c>
      <c r="B94" s="4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55.5" customHeight="1" x14ac:dyDescent="0.25">
      <c r="A95" s="11" t="s">
        <v>174</v>
      </c>
      <c r="B95" s="4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55.5" customHeight="1" x14ac:dyDescent="0.25">
      <c r="A96" s="11" t="s">
        <v>176</v>
      </c>
      <c r="B96" s="4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5.5" customHeight="1" x14ac:dyDescent="0.25">
      <c r="A97" s="11" t="s">
        <v>179</v>
      </c>
      <c r="B97" s="4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5.5" customHeight="1" x14ac:dyDescent="0.25">
      <c r="A98" s="11" t="s">
        <v>182</v>
      </c>
      <c r="B98" s="4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55.5" customHeight="1" x14ac:dyDescent="0.25">
      <c r="A99" s="11" t="s">
        <v>309</v>
      </c>
      <c r="B99" s="4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SUM(D86:D99)</f>
        <v>40294.550000000003</v>
      </c>
      <c r="E100" s="31">
        <f>SUM(E86:E99)</f>
        <v>299.53999999999996</v>
      </c>
      <c r="F100" s="31">
        <f>SUM(F86:F99)</f>
        <v>1439.9</v>
      </c>
      <c r="G100" s="31">
        <f>SUM(G86:G99)</f>
        <v>39154.19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69.75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69.75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69.75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8.25" customHeight="1" x14ac:dyDescent="0.25">
      <c r="A111" s="7" t="s">
        <v>197</v>
      </c>
      <c r="B111" s="4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68.25" customHeight="1" x14ac:dyDescent="0.25">
      <c r="A112" s="7" t="s">
        <v>200</v>
      </c>
      <c r="B112" s="4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68.25" customHeight="1" x14ac:dyDescent="0.25">
      <c r="A113" s="7" t="s">
        <v>206</v>
      </c>
      <c r="B113" s="4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68.25" customHeight="1" x14ac:dyDescent="0.25">
      <c r="A114" s="7" t="s">
        <v>208</v>
      </c>
      <c r="B114" s="4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SUM(D115+D107)</f>
        <v>15567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73.5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73.5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73.5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73.5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73.5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73.5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3.5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3.5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3.5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3.5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66.75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66.75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66.75" customHeight="1" x14ac:dyDescent="0.25">
      <c r="A136" s="41" t="s">
        <v>340</v>
      </c>
      <c r="B136" s="42" t="s">
        <v>341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66.75" customHeight="1" x14ac:dyDescent="0.25">
      <c r="A137" s="11" t="s">
        <v>244</v>
      </c>
      <c r="B137" s="4" t="s">
        <v>245</v>
      </c>
      <c r="C137" s="4" t="s">
        <v>243</v>
      </c>
      <c r="D137" s="10">
        <v>3067.43</v>
      </c>
      <c r="E137" s="3"/>
      <c r="F137" s="10">
        <v>84.3</v>
      </c>
      <c r="G137" s="15">
        <f>D137-F137</f>
        <v>2983.1299999999997</v>
      </c>
      <c r="H137" s="3"/>
    </row>
    <row r="138" spans="1:8" ht="66.75" customHeight="1" x14ac:dyDescent="0.25">
      <c r="A138" s="11" t="s">
        <v>246</v>
      </c>
      <c r="B138" s="4" t="s">
        <v>247</v>
      </c>
      <c r="C138" s="4" t="s">
        <v>243</v>
      </c>
      <c r="D138" s="10">
        <v>3067.43</v>
      </c>
      <c r="E138" s="3"/>
      <c r="F138" s="10">
        <v>84.3</v>
      </c>
      <c r="G138" s="15">
        <f t="shared" ref="G138:G142" si="1">D138-F138</f>
        <v>2983.1299999999997</v>
      </c>
      <c r="H138" s="3"/>
    </row>
    <row r="139" spans="1:8" ht="66.75" customHeight="1" x14ac:dyDescent="0.25">
      <c r="A139" s="11" t="s">
        <v>248</v>
      </c>
      <c r="B139" s="4" t="s">
        <v>249</v>
      </c>
      <c r="C139" s="4" t="s">
        <v>243</v>
      </c>
      <c r="D139" s="10">
        <v>3067.43</v>
      </c>
      <c r="E139" s="3"/>
      <c r="F139" s="10">
        <v>84.3</v>
      </c>
      <c r="G139" s="15">
        <f t="shared" si="1"/>
        <v>2983.1299999999997</v>
      </c>
      <c r="H139" s="3"/>
    </row>
    <row r="140" spans="1:8" ht="66.75" customHeight="1" x14ac:dyDescent="0.25">
      <c r="A140" s="11" t="s">
        <v>252</v>
      </c>
      <c r="B140" s="4" t="s">
        <v>253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66.75" customHeight="1" x14ac:dyDescent="0.25">
      <c r="A141" s="11" t="s">
        <v>266</v>
      </c>
      <c r="B141" s="4" t="s">
        <v>254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6.75" customHeight="1" x14ac:dyDescent="0.25">
      <c r="A142" s="11" t="s">
        <v>317</v>
      </c>
      <c r="B142" s="4" t="s">
        <v>337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x14ac:dyDescent="0.25">
      <c r="A143" s="14"/>
      <c r="C143" s="29" t="s">
        <v>26</v>
      </c>
      <c r="D143" s="49">
        <f>SUM(D134:D142)</f>
        <v>32934.58</v>
      </c>
      <c r="E143" s="40"/>
      <c r="F143" s="49">
        <f>SUM(F134:F142)</f>
        <v>2015.9799999999996</v>
      </c>
      <c r="G143" s="49">
        <f>SUM(G134:G142)</f>
        <v>30918.600000000002</v>
      </c>
    </row>
    <row r="144" spans="1:8" x14ac:dyDescent="0.25">
      <c r="A144" s="32"/>
    </row>
    <row r="145" spans="1:8" x14ac:dyDescent="0.2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2" t="s">
        <v>6</v>
      </c>
      <c r="H145" s="1" t="s">
        <v>7</v>
      </c>
    </row>
    <row r="146" spans="1:8" ht="69.75" customHeight="1" x14ac:dyDescent="0.25">
      <c r="A146" s="7" t="s">
        <v>276</v>
      </c>
      <c r="B146" s="4" t="s">
        <v>275</v>
      </c>
      <c r="C146" s="4" t="s">
        <v>292</v>
      </c>
      <c r="D146" s="10">
        <v>611.52</v>
      </c>
      <c r="E146" s="13">
        <v>172.73</v>
      </c>
      <c r="F146" s="11"/>
      <c r="G146" s="22">
        <v>784.25</v>
      </c>
      <c r="H146" s="3"/>
    </row>
    <row r="147" spans="1:8" ht="69.75" customHeight="1" x14ac:dyDescent="0.25">
      <c r="A147" s="7" t="s">
        <v>277</v>
      </c>
      <c r="B147" s="4" t="s">
        <v>302</v>
      </c>
      <c r="C147" s="4" t="s">
        <v>293</v>
      </c>
      <c r="D147" s="10">
        <v>611.52</v>
      </c>
      <c r="E147" s="13">
        <v>172.73</v>
      </c>
      <c r="F147" s="3"/>
      <c r="G147" s="22">
        <v>784.25</v>
      </c>
      <c r="H147" s="3"/>
    </row>
    <row r="148" spans="1:8" ht="69.75" customHeight="1" x14ac:dyDescent="0.25">
      <c r="A148" s="7" t="s">
        <v>278</v>
      </c>
      <c r="B148" s="4" t="s">
        <v>279</v>
      </c>
      <c r="C148" s="4" t="s">
        <v>294</v>
      </c>
      <c r="D148" s="10">
        <v>611.52</v>
      </c>
      <c r="E148" s="13">
        <v>172.73</v>
      </c>
      <c r="F148" s="3"/>
      <c r="G148" s="22">
        <v>784.25</v>
      </c>
      <c r="H148" s="3"/>
    </row>
    <row r="149" spans="1:8" ht="69.75" customHeight="1" x14ac:dyDescent="0.25">
      <c r="A149" s="7" t="s">
        <v>280</v>
      </c>
      <c r="B149" s="4" t="s">
        <v>281</v>
      </c>
      <c r="C149" s="4" t="s">
        <v>295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69.75" customHeight="1" x14ac:dyDescent="0.25">
      <c r="A150" s="7" t="s">
        <v>282</v>
      </c>
      <c r="B150" s="4" t="s">
        <v>283</v>
      </c>
      <c r="C150" s="4" t="s">
        <v>296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69.75" customHeight="1" x14ac:dyDescent="0.25">
      <c r="A151" s="7" t="s">
        <v>284</v>
      </c>
      <c r="B151" s="4" t="s">
        <v>285</v>
      </c>
      <c r="C151" s="4" t="s">
        <v>297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9.75" customHeight="1" x14ac:dyDescent="0.25">
      <c r="A152" s="7" t="s">
        <v>286</v>
      </c>
      <c r="B152" s="4" t="s">
        <v>287</v>
      </c>
      <c r="C152" s="4" t="s">
        <v>298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69.75" customHeight="1" x14ac:dyDescent="0.25">
      <c r="A153" s="7" t="s">
        <v>288</v>
      </c>
      <c r="B153" s="4" t="s">
        <v>289</v>
      </c>
      <c r="C153" s="4" t="s">
        <v>299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69.75" customHeight="1" x14ac:dyDescent="0.25">
      <c r="A154" s="7" t="s">
        <v>290</v>
      </c>
      <c r="B154" s="4" t="s">
        <v>291</v>
      </c>
      <c r="C154" s="4" t="s">
        <v>300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x14ac:dyDescent="0.25">
      <c r="C155" s="2" t="s">
        <v>26</v>
      </c>
      <c r="D155" s="47">
        <f>SUM(D146:D154)</f>
        <v>5503.68</v>
      </c>
      <c r="E155" s="35">
        <f>SUM(E146:E154)</f>
        <v>1554.57</v>
      </c>
      <c r="F155" s="35"/>
      <c r="G155" s="35">
        <f>SUM(G146:G154)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0:H110"/>
    <mergeCell ref="A119:H119"/>
    <mergeCell ref="A133:H133"/>
    <mergeCell ref="A45:H45"/>
    <mergeCell ref="A55:H55"/>
    <mergeCell ref="A65:H65"/>
    <mergeCell ref="A70:H70"/>
    <mergeCell ref="A85:H85"/>
    <mergeCell ref="A103:H103"/>
  </mergeCells>
  <pageMargins left="0.70866141732283472" right="0.70866141732283472" top="0.74803149606299213" bottom="0.74803149606299213" header="0.31496062992125984" footer="0.31496062992125984"/>
  <pageSetup scale="57" orientation="landscape" r:id="rId1"/>
  <headerFooter>
    <oddHeader>&amp;CNOMINA DE EMPLEADOS DEL H. AYUNTAMIENTO DE ATENGO, JAL.
CORRESPONDIENTE AL PERIODO DE   01     AL      15   DE SEPTIEMBRE DE 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2" max="16383" man="1"/>
    <brk id="100" max="16383" man="1"/>
    <brk id="116" max="16383" man="1"/>
    <brk id="130" max="7" man="1"/>
    <brk id="143" max="7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opLeftCell="A62" zoomScaleNormal="100" workbookViewId="0">
      <selection activeCell="A73" sqref="A73"/>
    </sheetView>
  </sheetViews>
  <sheetFormatPr baseColWidth="10" defaultRowHeight="15" x14ac:dyDescent="0.25"/>
  <cols>
    <col min="1" max="1" width="40.28515625" customWidth="1"/>
    <col min="2" max="2" width="15.5703125" customWidth="1"/>
    <col min="3" max="3" width="37.42578125" customWidth="1"/>
    <col min="4" max="4" width="12.42578125" customWidth="1"/>
    <col min="5" max="5" width="12.140625" customWidth="1"/>
    <col min="6" max="6" width="11.7109375" customWidth="1"/>
    <col min="7" max="7" width="14.28515625" customWidth="1"/>
    <col min="8" max="8" width="69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7.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7.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7.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7.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7.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7.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7.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7.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7.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7.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>
        <f>SUM(E9)</f>
        <v>94.74</v>
      </c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72.7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72.7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9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7.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9.7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9.7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9.7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6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6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6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6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6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6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1.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1.5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1.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1.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1.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>
        <f>SUM(E52)</f>
        <v>317.15000000000003</v>
      </c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7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/>
      <c r="F66" s="10">
        <v>499.04</v>
      </c>
      <c r="G66" s="22">
        <v>4364.46</v>
      </c>
      <c r="H66" s="3"/>
    </row>
    <row r="67" spans="1:8" x14ac:dyDescent="0.25">
      <c r="C67" s="12" t="s">
        <v>37</v>
      </c>
      <c r="D67" s="47">
        <f>SUM(D66:D66)</f>
        <v>4863.5</v>
      </c>
      <c r="E67" s="35">
        <f>SUM(E66:E66)</f>
        <v>0</v>
      </c>
      <c r="F67" s="35">
        <f>SUM(F66:F66)</f>
        <v>499.04</v>
      </c>
      <c r="G67" s="35">
        <f>SUM(G66:G66)</f>
        <v>4364.46</v>
      </c>
    </row>
    <row r="69" spans="1:8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8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8" ht="67.5" customHeight="1" x14ac:dyDescent="0.25">
      <c r="A71" s="64" t="s">
        <v>335</v>
      </c>
      <c r="B71" s="65" t="s">
        <v>336</v>
      </c>
      <c r="C71" s="65" t="s">
        <v>121</v>
      </c>
      <c r="D71" s="66">
        <v>8627</v>
      </c>
      <c r="E71" s="66"/>
      <c r="F71" s="67">
        <v>1295.54</v>
      </c>
      <c r="G71" s="68">
        <v>7331.46</v>
      </c>
      <c r="H71" s="69"/>
    </row>
    <row r="72" spans="1:8" ht="67.5" customHeight="1" x14ac:dyDescent="0.25">
      <c r="A72" s="64" t="s">
        <v>122</v>
      </c>
      <c r="B72" s="65" t="s">
        <v>123</v>
      </c>
      <c r="C72" s="65" t="s">
        <v>124</v>
      </c>
      <c r="D72" s="66">
        <v>4680</v>
      </c>
      <c r="E72" s="66"/>
      <c r="F72" s="67">
        <v>613.83000000000004</v>
      </c>
      <c r="G72" s="68">
        <v>4066.17</v>
      </c>
      <c r="H72" s="69"/>
    </row>
    <row r="73" spans="1:8" ht="67.5" customHeight="1" x14ac:dyDescent="0.25">
      <c r="A73" s="11" t="s">
        <v>125</v>
      </c>
      <c r="B73" s="4" t="s">
        <v>126</v>
      </c>
      <c r="C73" s="4" t="s">
        <v>127</v>
      </c>
      <c r="D73" s="10">
        <v>3027</v>
      </c>
      <c r="E73" s="10"/>
      <c r="F73" s="13">
        <v>79.900000000000006</v>
      </c>
      <c r="G73" s="22">
        <v>2947.1</v>
      </c>
      <c r="H73" s="3"/>
    </row>
    <row r="74" spans="1:8" ht="67.5" customHeight="1" x14ac:dyDescent="0.25">
      <c r="A74" s="11" t="s">
        <v>128</v>
      </c>
      <c r="B74" s="4" t="s">
        <v>129</v>
      </c>
      <c r="C74" s="4" t="s">
        <v>130</v>
      </c>
      <c r="D74" s="10">
        <v>2730</v>
      </c>
      <c r="E74" s="10"/>
      <c r="F74" s="13">
        <v>47.59</v>
      </c>
      <c r="G74" s="22">
        <v>2682.41</v>
      </c>
      <c r="H74" s="3"/>
    </row>
    <row r="75" spans="1:8" ht="67.5" customHeight="1" x14ac:dyDescent="0.25">
      <c r="A75" s="11" t="s">
        <v>131</v>
      </c>
      <c r="B75" s="4" t="s">
        <v>132</v>
      </c>
      <c r="C75" s="4" t="s">
        <v>13</v>
      </c>
      <c r="D75" s="10">
        <v>2672</v>
      </c>
      <c r="E75" s="10"/>
      <c r="F75" s="13">
        <v>41.28</v>
      </c>
      <c r="G75" s="22">
        <v>2630.72</v>
      </c>
      <c r="H75" s="3"/>
    </row>
    <row r="76" spans="1:8" ht="67.5" customHeight="1" x14ac:dyDescent="0.25">
      <c r="A76" s="11" t="s">
        <v>133</v>
      </c>
      <c r="B76" s="4" t="s">
        <v>134</v>
      </c>
      <c r="C76" s="4" t="s">
        <v>135</v>
      </c>
      <c r="D76" s="10">
        <v>2730</v>
      </c>
      <c r="E76" s="10"/>
      <c r="F76" s="13">
        <v>47.59</v>
      </c>
      <c r="G76" s="22">
        <f>SUM(D76-F76)</f>
        <v>2682.41</v>
      </c>
      <c r="H76" s="3"/>
    </row>
    <row r="77" spans="1:8" ht="67.5" customHeight="1" x14ac:dyDescent="0.25">
      <c r="A77" s="11" t="s">
        <v>136</v>
      </c>
      <c r="B77" s="4" t="s">
        <v>137</v>
      </c>
      <c r="C77" s="4" t="s">
        <v>138</v>
      </c>
      <c r="D77" s="10">
        <v>3027</v>
      </c>
      <c r="E77" s="10"/>
      <c r="F77" s="13">
        <v>79.900000000000006</v>
      </c>
      <c r="G77" s="22">
        <v>2947.1</v>
      </c>
      <c r="H77" s="3"/>
    </row>
    <row r="78" spans="1:8" ht="67.5" customHeight="1" x14ac:dyDescent="0.25">
      <c r="A78" s="11" t="s">
        <v>139</v>
      </c>
      <c r="B78" s="4" t="s">
        <v>140</v>
      </c>
      <c r="C78" s="4" t="s">
        <v>141</v>
      </c>
      <c r="D78" s="10">
        <v>3784</v>
      </c>
      <c r="E78" s="10"/>
      <c r="F78" s="13">
        <v>314.52999999999997</v>
      </c>
      <c r="G78" s="22">
        <v>3469.47</v>
      </c>
      <c r="H78" s="3"/>
    </row>
    <row r="79" spans="1:8" ht="69" customHeight="1" x14ac:dyDescent="0.25">
      <c r="A79" s="11" t="s">
        <v>142</v>
      </c>
      <c r="B79" s="4" t="s">
        <v>145</v>
      </c>
      <c r="C79" s="4" t="s">
        <v>146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69" customHeight="1" x14ac:dyDescent="0.25">
      <c r="A80" s="11" t="s">
        <v>143</v>
      </c>
      <c r="B80" s="4" t="s">
        <v>144</v>
      </c>
      <c r="C80" s="4" t="s">
        <v>147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x14ac:dyDescent="0.25">
      <c r="C81" s="2" t="s">
        <v>37</v>
      </c>
      <c r="D81" s="47">
        <f>SUM(D72:D80)</f>
        <v>30218</v>
      </c>
      <c r="E81" s="35"/>
      <c r="F81" s="35">
        <f>SUM(F72:F80)</f>
        <v>1853.6799999999998</v>
      </c>
      <c r="G81" s="35">
        <f>SUM(G72:G80)</f>
        <v>28364.320000000003</v>
      </c>
    </row>
    <row r="82" spans="1:8" x14ac:dyDescent="0.25">
      <c r="C82" s="2" t="s">
        <v>26</v>
      </c>
      <c r="D82" s="47">
        <f>SUM(D81+D67)</f>
        <v>35081.5</v>
      </c>
      <c r="E82" s="35">
        <f>SUM(E67)</f>
        <v>0</v>
      </c>
      <c r="F82" s="35">
        <f>SUM(F81+F67)</f>
        <v>2352.7199999999998</v>
      </c>
      <c r="G82" s="35">
        <f>SUM(G81+G67)</f>
        <v>32728.780000000002</v>
      </c>
    </row>
    <row r="84" spans="1:8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1" t="s">
        <v>7</v>
      </c>
    </row>
    <row r="85" spans="1:8" x14ac:dyDescent="0.25">
      <c r="A85" s="131" t="s">
        <v>148</v>
      </c>
      <c r="B85" s="131"/>
      <c r="C85" s="131"/>
      <c r="D85" s="131"/>
      <c r="E85" s="131"/>
      <c r="F85" s="131"/>
      <c r="G85" s="131"/>
      <c r="H85" s="131"/>
    </row>
    <row r="86" spans="1:8" ht="53.25" customHeight="1" x14ac:dyDescent="0.25">
      <c r="A86" s="11" t="s">
        <v>152</v>
      </c>
      <c r="B86" s="4" t="s">
        <v>153</v>
      </c>
      <c r="C86" s="4" t="s">
        <v>13</v>
      </c>
      <c r="D86" s="10">
        <v>2184</v>
      </c>
      <c r="E86" s="10">
        <v>55.16</v>
      </c>
      <c r="F86" s="10"/>
      <c r="G86" s="22">
        <v>2239.16</v>
      </c>
      <c r="H86" s="3"/>
    </row>
    <row r="87" spans="1:8" ht="53.25" customHeight="1" x14ac:dyDescent="0.25">
      <c r="A87" s="11" t="s">
        <v>154</v>
      </c>
      <c r="B87" s="4" t="s">
        <v>155</v>
      </c>
      <c r="C87" s="4" t="s">
        <v>156</v>
      </c>
      <c r="D87" s="10">
        <v>7098</v>
      </c>
      <c r="E87" s="10"/>
      <c r="F87" s="10">
        <v>968.84</v>
      </c>
      <c r="G87" s="22">
        <v>6129.16</v>
      </c>
      <c r="H87" s="3"/>
    </row>
    <row r="88" spans="1:8" ht="53.25" customHeight="1" x14ac:dyDescent="0.25">
      <c r="A88" s="11" t="s">
        <v>327</v>
      </c>
      <c r="B88" s="4" t="s">
        <v>334</v>
      </c>
      <c r="C88" s="4" t="s">
        <v>323</v>
      </c>
      <c r="D88" s="10">
        <v>2569</v>
      </c>
      <c r="E88" s="10"/>
      <c r="F88" s="10">
        <v>15.07</v>
      </c>
      <c r="G88" s="22">
        <v>2553.9299999999998</v>
      </c>
      <c r="H88" s="3"/>
    </row>
    <row r="89" spans="1:8" ht="53.25" customHeight="1" x14ac:dyDescent="0.25">
      <c r="A89" s="11" t="s">
        <v>157</v>
      </c>
      <c r="B89" s="4" t="s">
        <v>158</v>
      </c>
      <c r="C89" s="4" t="s">
        <v>159</v>
      </c>
      <c r="D89" s="10">
        <v>3027</v>
      </c>
      <c r="E89" s="10"/>
      <c r="F89" s="10">
        <v>79.900000000000006</v>
      </c>
      <c r="G89" s="22">
        <v>2947.1</v>
      </c>
      <c r="H89" s="3"/>
    </row>
    <row r="90" spans="1:8" ht="53.25" customHeight="1" x14ac:dyDescent="0.25">
      <c r="A90" s="11" t="s">
        <v>338</v>
      </c>
      <c r="B90" s="65" t="s">
        <v>339</v>
      </c>
      <c r="C90" s="4" t="s">
        <v>324</v>
      </c>
      <c r="D90" s="70">
        <v>1995.55</v>
      </c>
      <c r="E90" s="10">
        <v>73.92</v>
      </c>
      <c r="F90" s="10"/>
      <c r="G90" s="71">
        <f>SUM(D90+E90)</f>
        <v>2069.4699999999998</v>
      </c>
      <c r="H90" s="3"/>
    </row>
    <row r="91" spans="1:8" ht="53.25" customHeight="1" x14ac:dyDescent="0.25">
      <c r="A91" s="11" t="s">
        <v>163</v>
      </c>
      <c r="B91" s="4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3.25" customHeight="1" x14ac:dyDescent="0.25">
      <c r="A92" s="11" t="s">
        <v>332</v>
      </c>
      <c r="B92" s="4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3.25" customHeight="1" x14ac:dyDescent="0.25">
      <c r="A93" s="11" t="s">
        <v>165</v>
      </c>
      <c r="B93" s="4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3.25" customHeight="1" x14ac:dyDescent="0.25">
      <c r="A94" s="11" t="s">
        <v>171</v>
      </c>
      <c r="B94" s="4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53.25" customHeight="1" x14ac:dyDescent="0.25">
      <c r="A95" s="11" t="s">
        <v>174</v>
      </c>
      <c r="B95" s="4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53.25" customHeight="1" x14ac:dyDescent="0.25">
      <c r="A96" s="11" t="s">
        <v>176</v>
      </c>
      <c r="B96" s="4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3.25" customHeight="1" x14ac:dyDescent="0.25">
      <c r="A97" s="11" t="s">
        <v>179</v>
      </c>
      <c r="B97" s="4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3.25" customHeight="1" x14ac:dyDescent="0.25">
      <c r="A98" s="11" t="s">
        <v>182</v>
      </c>
      <c r="B98" s="4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53.25" customHeight="1" x14ac:dyDescent="0.25">
      <c r="A99" s="11" t="s">
        <v>309</v>
      </c>
      <c r="B99" s="4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SUM(D86:D99)</f>
        <v>40294.550000000003</v>
      </c>
      <c r="E100" s="31">
        <f>SUM(E86:E99)</f>
        <v>299.53999999999996</v>
      </c>
      <c r="F100" s="31">
        <f>SUM(F86:F99)</f>
        <v>1439.9</v>
      </c>
      <c r="G100" s="31">
        <f>SUM(G86:G99)</f>
        <v>39154.19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69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69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69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74.25" customHeight="1" x14ac:dyDescent="0.25">
      <c r="A111" s="7" t="s">
        <v>197</v>
      </c>
      <c r="B111" s="4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74.25" customHeight="1" x14ac:dyDescent="0.25">
      <c r="A112" s="7" t="s">
        <v>200</v>
      </c>
      <c r="B112" s="4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74.25" customHeight="1" x14ac:dyDescent="0.25">
      <c r="A113" s="7" t="s">
        <v>206</v>
      </c>
      <c r="B113" s="4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74.25" customHeight="1" x14ac:dyDescent="0.25">
      <c r="A114" s="7" t="s">
        <v>208</v>
      </c>
      <c r="B114" s="4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SUM(D115+D107)</f>
        <v>15567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70.5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70.5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70.5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70.5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70.5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70.5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0.5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0.5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0.5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0.5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81.75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81.75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81.75" customHeight="1" x14ac:dyDescent="0.25">
      <c r="A136" s="41" t="s">
        <v>340</v>
      </c>
      <c r="B136" s="42" t="s">
        <v>341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81.75" customHeight="1" x14ac:dyDescent="0.25">
      <c r="A137" s="11" t="s">
        <v>244</v>
      </c>
      <c r="B137" s="4" t="s">
        <v>245</v>
      </c>
      <c r="C137" s="4" t="s">
        <v>243</v>
      </c>
      <c r="D137" s="10">
        <v>3067.43</v>
      </c>
      <c r="E137" s="3"/>
      <c r="F137" s="10">
        <v>84.3</v>
      </c>
      <c r="G137" s="15">
        <f>D137-F137</f>
        <v>2983.1299999999997</v>
      </c>
      <c r="H137" s="3"/>
    </row>
    <row r="138" spans="1:8" ht="81.75" customHeight="1" x14ac:dyDescent="0.25">
      <c r="A138" s="11" t="s">
        <v>246</v>
      </c>
      <c r="B138" s="4" t="s">
        <v>247</v>
      </c>
      <c r="C138" s="4" t="s">
        <v>243</v>
      </c>
      <c r="D138" s="10">
        <v>3067.43</v>
      </c>
      <c r="E138" s="3"/>
      <c r="F138" s="10">
        <v>84.3</v>
      </c>
      <c r="G138" s="15">
        <f t="shared" ref="G138:G142" si="1">D138-F138</f>
        <v>2983.1299999999997</v>
      </c>
      <c r="H138" s="3"/>
    </row>
    <row r="139" spans="1:8" ht="81.75" customHeight="1" x14ac:dyDescent="0.25">
      <c r="A139" s="11" t="s">
        <v>248</v>
      </c>
      <c r="B139" s="4" t="s">
        <v>249</v>
      </c>
      <c r="C139" s="4" t="s">
        <v>243</v>
      </c>
      <c r="D139" s="10">
        <v>3067.43</v>
      </c>
      <c r="E139" s="3"/>
      <c r="F139" s="10">
        <v>84.3</v>
      </c>
      <c r="G139" s="15">
        <f t="shared" si="1"/>
        <v>2983.1299999999997</v>
      </c>
      <c r="H139" s="3"/>
    </row>
    <row r="140" spans="1:8" ht="81.75" customHeight="1" x14ac:dyDescent="0.25">
      <c r="A140" s="11" t="s">
        <v>252</v>
      </c>
      <c r="B140" s="4" t="s">
        <v>253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81.75" customHeight="1" x14ac:dyDescent="0.25">
      <c r="A141" s="11" t="s">
        <v>266</v>
      </c>
      <c r="B141" s="4" t="s">
        <v>254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81.75" customHeight="1" x14ac:dyDescent="0.25">
      <c r="A142" s="11" t="s">
        <v>317</v>
      </c>
      <c r="B142" s="4" t="s">
        <v>337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x14ac:dyDescent="0.25">
      <c r="A143" s="14"/>
      <c r="C143" s="29" t="s">
        <v>26</v>
      </c>
      <c r="D143" s="49">
        <f>SUM(D134:D142)</f>
        <v>32934.58</v>
      </c>
      <c r="E143" s="40"/>
      <c r="F143" s="49">
        <f>SUM(F134:F142)</f>
        <v>2015.9799999999996</v>
      </c>
      <c r="G143" s="49">
        <f>SUM(G134:G142)</f>
        <v>30918.600000000002</v>
      </c>
    </row>
    <row r="144" spans="1:8" x14ac:dyDescent="0.25">
      <c r="A144" s="32"/>
    </row>
    <row r="145" spans="1:8" x14ac:dyDescent="0.2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2" t="s">
        <v>6</v>
      </c>
      <c r="H145" s="1" t="s">
        <v>7</v>
      </c>
    </row>
    <row r="146" spans="1:8" ht="81" customHeight="1" x14ac:dyDescent="0.25">
      <c r="A146" s="7" t="s">
        <v>276</v>
      </c>
      <c r="B146" s="4" t="s">
        <v>275</v>
      </c>
      <c r="C146" s="4" t="s">
        <v>292</v>
      </c>
      <c r="D146" s="10">
        <v>611.52</v>
      </c>
      <c r="E146" s="13">
        <v>172.73</v>
      </c>
      <c r="F146" s="11"/>
      <c r="G146" s="22">
        <v>784.25</v>
      </c>
      <c r="H146" s="3"/>
    </row>
    <row r="147" spans="1:8" ht="81" customHeight="1" x14ac:dyDescent="0.25">
      <c r="A147" s="7" t="s">
        <v>277</v>
      </c>
      <c r="B147" s="4" t="s">
        <v>302</v>
      </c>
      <c r="C147" s="4" t="s">
        <v>293</v>
      </c>
      <c r="D147" s="10">
        <v>611.52</v>
      </c>
      <c r="E147" s="13">
        <v>172.73</v>
      </c>
      <c r="F147" s="3"/>
      <c r="G147" s="22">
        <v>784.25</v>
      </c>
      <c r="H147" s="3"/>
    </row>
    <row r="148" spans="1:8" ht="81" customHeight="1" x14ac:dyDescent="0.25">
      <c r="A148" s="7" t="s">
        <v>278</v>
      </c>
      <c r="B148" s="4" t="s">
        <v>279</v>
      </c>
      <c r="C148" s="4" t="s">
        <v>294</v>
      </c>
      <c r="D148" s="10">
        <v>611.52</v>
      </c>
      <c r="E148" s="13">
        <v>172.73</v>
      </c>
      <c r="F148" s="3"/>
      <c r="G148" s="22">
        <v>784.25</v>
      </c>
      <c r="H148" s="3"/>
    </row>
    <row r="149" spans="1:8" ht="81" customHeight="1" x14ac:dyDescent="0.25">
      <c r="A149" s="7" t="s">
        <v>280</v>
      </c>
      <c r="B149" s="4" t="s">
        <v>281</v>
      </c>
      <c r="C149" s="4" t="s">
        <v>295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81" customHeight="1" x14ac:dyDescent="0.25">
      <c r="A150" s="7" t="s">
        <v>282</v>
      </c>
      <c r="B150" s="4" t="s">
        <v>283</v>
      </c>
      <c r="C150" s="4" t="s">
        <v>296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81" customHeight="1" x14ac:dyDescent="0.25">
      <c r="A151" s="7" t="s">
        <v>284</v>
      </c>
      <c r="B151" s="4" t="s">
        <v>285</v>
      </c>
      <c r="C151" s="4" t="s">
        <v>297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81" customHeight="1" x14ac:dyDescent="0.25">
      <c r="A152" s="7" t="s">
        <v>286</v>
      </c>
      <c r="B152" s="4" t="s">
        <v>287</v>
      </c>
      <c r="C152" s="4" t="s">
        <v>298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81" customHeight="1" x14ac:dyDescent="0.25">
      <c r="A153" s="7" t="s">
        <v>288</v>
      </c>
      <c r="B153" s="4" t="s">
        <v>289</v>
      </c>
      <c r="C153" s="4" t="s">
        <v>299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81" customHeight="1" x14ac:dyDescent="0.25">
      <c r="A154" s="7" t="s">
        <v>290</v>
      </c>
      <c r="B154" s="4" t="s">
        <v>291</v>
      </c>
      <c r="C154" s="4" t="s">
        <v>300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x14ac:dyDescent="0.25">
      <c r="C155" s="2" t="s">
        <v>26</v>
      </c>
      <c r="D155" s="47">
        <f>SUM(D146:D154)</f>
        <v>5503.68</v>
      </c>
      <c r="E155" s="35">
        <f>SUM(E146:E154)</f>
        <v>1554.57</v>
      </c>
      <c r="F155" s="35"/>
      <c r="G155" s="35">
        <f>SUM(G146:G154)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0:H110"/>
    <mergeCell ref="A119:H119"/>
    <mergeCell ref="A133:H133"/>
    <mergeCell ref="A45:H45"/>
    <mergeCell ref="A55:H55"/>
    <mergeCell ref="A65:H65"/>
    <mergeCell ref="A70:H70"/>
    <mergeCell ref="A85:H85"/>
    <mergeCell ref="A103:H103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&amp;CNOMINA DE EMPLEADOS DEL H. AYUNTAMIENTO DE ATENGO, JAL.
CORRESPONDIENTE AL PERIODO DEL  15     AL    30  DE SEPTIEMBRE DE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2" max="16383" man="1"/>
    <brk id="100" max="16383" man="1"/>
    <brk id="116" max="7" man="1"/>
    <brk id="130" max="7" man="1"/>
    <brk id="14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opLeftCell="A58" zoomScaleNormal="100" zoomScaleSheetLayoutView="70" workbookViewId="0">
      <selection activeCell="F142" activeCellId="1" sqref="H58 F142"/>
    </sheetView>
  </sheetViews>
  <sheetFormatPr baseColWidth="10" defaultRowHeight="15" x14ac:dyDescent="0.25"/>
  <cols>
    <col min="1" max="1" width="34.42578125" customWidth="1"/>
    <col min="2" max="2" width="16.85546875" customWidth="1"/>
    <col min="3" max="3" width="35.28515625" customWidth="1"/>
    <col min="4" max="4" width="15.140625" customWidth="1"/>
    <col min="7" max="7" width="14" customWidth="1"/>
    <col min="8" max="8" width="31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x14ac:dyDescent="0.25">
      <c r="A3" s="7" t="s">
        <v>8</v>
      </c>
      <c r="B3" s="4" t="s">
        <v>9</v>
      </c>
      <c r="C3" s="4" t="s">
        <v>10</v>
      </c>
      <c r="D3" s="10">
        <v>18000</v>
      </c>
      <c r="E3" s="10"/>
      <c r="F3" s="10">
        <v>3464.91</v>
      </c>
      <c r="G3" s="22">
        <f>D3-F3</f>
        <v>14535.09</v>
      </c>
      <c r="H3" s="3"/>
    </row>
    <row r="4" spans="1:8" x14ac:dyDescent="0.25">
      <c r="A4" s="7" t="s">
        <v>11</v>
      </c>
      <c r="B4" s="4" t="s">
        <v>12</v>
      </c>
      <c r="C4" s="4" t="s">
        <v>13</v>
      </c>
      <c r="D4" s="10">
        <v>3500</v>
      </c>
      <c r="E4" s="10"/>
      <c r="F4" s="10">
        <v>151.62</v>
      </c>
      <c r="G4" s="22">
        <f>D4-F4</f>
        <v>3348.38</v>
      </c>
      <c r="H4" s="3"/>
    </row>
    <row r="5" spans="1:8" x14ac:dyDescent="0.25">
      <c r="A5" s="7" t="s">
        <v>14</v>
      </c>
      <c r="B5" s="4" t="s">
        <v>15</v>
      </c>
      <c r="C5" s="4" t="s">
        <v>16</v>
      </c>
      <c r="D5" s="10">
        <v>2446.5</v>
      </c>
      <c r="E5" s="10"/>
      <c r="F5" s="10">
        <v>1.75</v>
      </c>
      <c r="G5" s="22">
        <f t="shared" ref="G5:G6" si="0">D5-F5</f>
        <v>2444.75</v>
      </c>
      <c r="H5" s="3"/>
    </row>
    <row r="6" spans="1:8" x14ac:dyDescent="0.25">
      <c r="A6" s="7" t="s">
        <v>274</v>
      </c>
      <c r="B6" s="4" t="s">
        <v>268</v>
      </c>
      <c r="C6" s="5" t="s">
        <v>19</v>
      </c>
      <c r="D6" s="10">
        <v>2446.5</v>
      </c>
      <c r="E6" s="10"/>
      <c r="F6" s="10">
        <v>1.75</v>
      </c>
      <c r="G6" s="22">
        <f t="shared" si="0"/>
        <v>2444.75</v>
      </c>
      <c r="H6" s="3"/>
    </row>
    <row r="7" spans="1:8" x14ac:dyDescent="0.25">
      <c r="A7" s="7" t="s">
        <v>20</v>
      </c>
      <c r="B7" s="4" t="s">
        <v>21</v>
      </c>
      <c r="C7" s="4" t="s">
        <v>22</v>
      </c>
      <c r="D7" s="10">
        <v>2132</v>
      </c>
      <c r="E7" s="10">
        <v>60.77</v>
      </c>
      <c r="F7" s="10"/>
      <c r="G7" s="15">
        <f>D7+E7</f>
        <v>2192.77</v>
      </c>
      <c r="H7" s="3"/>
    </row>
    <row r="8" spans="1:8" x14ac:dyDescent="0.25">
      <c r="A8" s="7" t="s">
        <v>23</v>
      </c>
      <c r="B8" s="4" t="s">
        <v>24</v>
      </c>
      <c r="C8" s="5" t="s">
        <v>25</v>
      </c>
      <c r="D8" s="10">
        <v>1575</v>
      </c>
      <c r="E8" s="10">
        <v>110.92</v>
      </c>
      <c r="F8" s="10"/>
      <c r="G8" s="15">
        <f>D8+E8</f>
        <v>1685.92</v>
      </c>
      <c r="H8" s="3"/>
    </row>
    <row r="9" spans="1:8" x14ac:dyDescent="0.25">
      <c r="C9" s="2" t="s">
        <v>37</v>
      </c>
      <c r="D9" s="19">
        <f>SUM(D3:D8)</f>
        <v>30100</v>
      </c>
      <c r="E9" s="19">
        <f>SUM(E3:E8)</f>
        <v>171.69</v>
      </c>
      <c r="F9" s="19">
        <f>SUM(F3:F8)</f>
        <v>3620.0299999999997</v>
      </c>
      <c r="G9" s="19">
        <f>SUM(G3:G8)</f>
        <v>26651.660000000003</v>
      </c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x14ac:dyDescent="0.25">
      <c r="A13" s="7" t="s">
        <v>27</v>
      </c>
      <c r="B13" s="4" t="s">
        <v>28</v>
      </c>
      <c r="C13" s="4" t="s">
        <v>29</v>
      </c>
      <c r="D13" s="10">
        <v>8432</v>
      </c>
      <c r="E13" s="10"/>
      <c r="F13" s="10">
        <v>1253.99</v>
      </c>
      <c r="G13" s="15">
        <f>D13-F13</f>
        <v>7178.01</v>
      </c>
      <c r="H13" s="3"/>
    </row>
    <row r="14" spans="1:8" x14ac:dyDescent="0.25">
      <c r="A14" s="7" t="s">
        <v>30</v>
      </c>
      <c r="B14" s="4" t="s">
        <v>31</v>
      </c>
      <c r="C14" s="4" t="s">
        <v>13</v>
      </c>
      <c r="D14" s="10">
        <v>2446.5</v>
      </c>
      <c r="E14" s="10"/>
      <c r="F14" s="10">
        <v>1.75</v>
      </c>
      <c r="G14" s="15">
        <f t="shared" ref="G14:G16" si="1">D14-F14</f>
        <v>2444.75</v>
      </c>
      <c r="H14" s="3"/>
    </row>
    <row r="15" spans="1:8" x14ac:dyDescent="0.25">
      <c r="A15" s="7" t="s">
        <v>32</v>
      </c>
      <c r="B15" s="4" t="s">
        <v>33</v>
      </c>
      <c r="C15" s="4" t="s">
        <v>34</v>
      </c>
      <c r="D15" s="10">
        <v>6800</v>
      </c>
      <c r="E15" s="10"/>
      <c r="F15" s="10">
        <v>905.29</v>
      </c>
      <c r="G15" s="15">
        <f t="shared" si="1"/>
        <v>5894.71</v>
      </c>
      <c r="H15" s="3"/>
    </row>
    <row r="16" spans="1:8" x14ac:dyDescent="0.25">
      <c r="A16" s="7" t="s">
        <v>35</v>
      </c>
      <c r="B16" s="4" t="s">
        <v>36</v>
      </c>
      <c r="C16" s="4" t="s">
        <v>13</v>
      </c>
      <c r="D16" s="10">
        <v>2446.5</v>
      </c>
      <c r="E16" s="10"/>
      <c r="F16" s="10">
        <v>1.75</v>
      </c>
      <c r="G16" s="15">
        <f t="shared" si="1"/>
        <v>2444.75</v>
      </c>
      <c r="H16" s="3"/>
    </row>
    <row r="17" spans="1:8" x14ac:dyDescent="0.25">
      <c r="C17" s="6" t="s">
        <v>37</v>
      </c>
      <c r="D17" s="19">
        <f>SUM(D13:D16)</f>
        <v>20125</v>
      </c>
      <c r="E17" s="20"/>
      <c r="F17" s="19">
        <f>SUM(F13:F16)</f>
        <v>2162.7799999999997</v>
      </c>
      <c r="G17" s="19">
        <f>SUM(G13:G16)</f>
        <v>17962.22</v>
      </c>
    </row>
    <row r="18" spans="1:8" x14ac:dyDescent="0.25">
      <c r="C18" s="6" t="s">
        <v>26</v>
      </c>
      <c r="D18" s="19">
        <f>D9+D17</f>
        <v>50225</v>
      </c>
      <c r="E18" s="20"/>
      <c r="F18" s="19">
        <f>F9+F17</f>
        <v>5782.8099999999995</v>
      </c>
      <c r="G18" s="19">
        <f>G9+G17</f>
        <v>44613.880000000005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x14ac:dyDescent="0.25">
      <c r="A22" s="7" t="s">
        <v>40</v>
      </c>
      <c r="B22" s="4" t="s">
        <v>41</v>
      </c>
      <c r="C22" s="4" t="s">
        <v>42</v>
      </c>
      <c r="D22" s="10">
        <v>3675</v>
      </c>
      <c r="E22" s="10"/>
      <c r="F22" s="10">
        <v>297.08999999999997</v>
      </c>
      <c r="G22" s="15">
        <f>D22-F22</f>
        <v>3377.91</v>
      </c>
      <c r="H22" s="3"/>
    </row>
    <row r="23" spans="1:8" x14ac:dyDescent="0.25">
      <c r="A23" s="7" t="s">
        <v>43</v>
      </c>
      <c r="B23" s="4" t="s">
        <v>44</v>
      </c>
      <c r="C23" s="4" t="s">
        <v>45</v>
      </c>
      <c r="D23" s="10">
        <v>2446.5</v>
      </c>
      <c r="E23" s="10"/>
      <c r="F23" s="10">
        <v>1.75</v>
      </c>
      <c r="G23" s="15">
        <f>D23-F23</f>
        <v>2444.75</v>
      </c>
      <c r="H23" s="3"/>
    </row>
    <row r="24" spans="1:8" x14ac:dyDescent="0.25">
      <c r="C24" s="2" t="s">
        <v>37</v>
      </c>
      <c r="D24" s="19">
        <f>SUM(D22:D23)</f>
        <v>6121.5</v>
      </c>
      <c r="E24" s="20"/>
      <c r="F24" s="19">
        <f>SUM(F22:F23)</f>
        <v>298.83999999999997</v>
      </c>
      <c r="G24" s="19">
        <f>SUM(G22:G23)</f>
        <v>5822.66</v>
      </c>
    </row>
    <row r="25" spans="1:8" x14ac:dyDescent="0.25">
      <c r="A25" s="9"/>
      <c r="B25" s="9"/>
      <c r="C25" s="26"/>
      <c r="D25" s="27"/>
      <c r="E25" s="28"/>
      <c r="F25" s="27"/>
      <c r="G25" s="27"/>
      <c r="H25" s="9"/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x14ac:dyDescent="0.25">
      <c r="A28" s="7" t="s">
        <v>48</v>
      </c>
      <c r="B28" s="4" t="s">
        <v>49</v>
      </c>
      <c r="C28" s="4" t="s">
        <v>50</v>
      </c>
      <c r="D28" s="10">
        <v>3300</v>
      </c>
      <c r="E28" s="10"/>
      <c r="F28" s="10">
        <v>129.86000000000001</v>
      </c>
      <c r="G28" s="22">
        <f>D28-F28</f>
        <v>3170.14</v>
      </c>
      <c r="H28" s="3"/>
    </row>
    <row r="29" spans="1:8" x14ac:dyDescent="0.25">
      <c r="A29" s="7" t="s">
        <v>17</v>
      </c>
      <c r="B29" s="4" t="s">
        <v>18</v>
      </c>
      <c r="C29" s="4" t="s">
        <v>270</v>
      </c>
      <c r="D29" s="10">
        <v>2446.5</v>
      </c>
      <c r="E29" s="10"/>
      <c r="F29" s="10">
        <v>1.75</v>
      </c>
      <c r="G29" s="15">
        <f>D29-F29</f>
        <v>2444.75</v>
      </c>
      <c r="H29" s="3"/>
    </row>
    <row r="30" spans="1:8" x14ac:dyDescent="0.25">
      <c r="C30" s="8" t="s">
        <v>37</v>
      </c>
      <c r="D30" s="23">
        <f>SUM(D28:D29)</f>
        <v>5746.5</v>
      </c>
      <c r="E30" s="20"/>
      <c r="F30" s="23">
        <f>SUM(F28:F29)</f>
        <v>131.61000000000001</v>
      </c>
      <c r="G30" s="23">
        <f>SUM(G28:G29)</f>
        <v>5614.8899999999994</v>
      </c>
    </row>
    <row r="32" spans="1:8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2" t="s">
        <v>6</v>
      </c>
      <c r="H32" s="1" t="s">
        <v>7</v>
      </c>
    </row>
    <row r="33" spans="1:8" x14ac:dyDescent="0.25">
      <c r="A33" s="130" t="s">
        <v>55</v>
      </c>
      <c r="B33" s="130"/>
      <c r="C33" s="130"/>
      <c r="D33" s="130"/>
      <c r="E33" s="130"/>
      <c r="F33" s="130"/>
      <c r="G33" s="130"/>
      <c r="H33" s="130"/>
    </row>
    <row r="34" spans="1:8" x14ac:dyDescent="0.25">
      <c r="A34" s="7" t="s">
        <v>56</v>
      </c>
      <c r="B34" s="4" t="s">
        <v>57</v>
      </c>
      <c r="C34" s="4" t="s">
        <v>58</v>
      </c>
      <c r="D34" s="10">
        <v>3176.5</v>
      </c>
      <c r="E34" s="10"/>
      <c r="F34" s="10">
        <v>116.42</v>
      </c>
      <c r="G34" s="22">
        <f>D34-F34</f>
        <v>3060.08</v>
      </c>
      <c r="H34" s="3"/>
    </row>
    <row r="35" spans="1:8" x14ac:dyDescent="0.25">
      <c r="A35" s="7" t="s">
        <v>59</v>
      </c>
      <c r="B35" s="4" t="s">
        <v>60</v>
      </c>
      <c r="C35" s="4" t="s">
        <v>61</v>
      </c>
      <c r="D35" s="10">
        <v>2100</v>
      </c>
      <c r="E35" s="10">
        <v>64.3</v>
      </c>
      <c r="F35" s="10"/>
      <c r="G35" s="15">
        <f>D35+E35</f>
        <v>2164.3000000000002</v>
      </c>
      <c r="H35" s="3"/>
    </row>
    <row r="36" spans="1:8" x14ac:dyDescent="0.25">
      <c r="A36" s="7" t="s">
        <v>62</v>
      </c>
      <c r="B36" s="4" t="s">
        <v>63</v>
      </c>
      <c r="C36" s="4" t="s">
        <v>64</v>
      </c>
      <c r="D36" s="10">
        <v>2100</v>
      </c>
      <c r="E36" s="10">
        <v>64.3</v>
      </c>
      <c r="F36" s="10"/>
      <c r="G36" s="15">
        <f t="shared" ref="G36:G38" si="2">D36+E36</f>
        <v>2164.3000000000002</v>
      </c>
      <c r="H36" s="3"/>
    </row>
    <row r="37" spans="1:8" x14ac:dyDescent="0.25">
      <c r="A37" s="7" t="s">
        <v>65</v>
      </c>
      <c r="B37" s="4" t="s">
        <v>66</v>
      </c>
      <c r="C37" s="4" t="s">
        <v>67</v>
      </c>
      <c r="D37" s="10">
        <v>1732.5</v>
      </c>
      <c r="E37" s="10">
        <v>93.94</v>
      </c>
      <c r="F37" s="10"/>
      <c r="G37" s="15">
        <f t="shared" si="2"/>
        <v>1826.44</v>
      </c>
      <c r="H37" s="3"/>
    </row>
    <row r="38" spans="1:8" x14ac:dyDescent="0.25">
      <c r="A38" s="7" t="s">
        <v>68</v>
      </c>
      <c r="B38" s="4" t="s">
        <v>69</v>
      </c>
      <c r="C38" s="4" t="s">
        <v>70</v>
      </c>
      <c r="D38" s="10">
        <v>1475</v>
      </c>
      <c r="E38" s="10">
        <v>117.32</v>
      </c>
      <c r="F38" s="10"/>
      <c r="G38" s="15">
        <f t="shared" si="2"/>
        <v>1592.32</v>
      </c>
      <c r="H38" s="3"/>
    </row>
    <row r="39" spans="1:8" x14ac:dyDescent="0.25">
      <c r="C39" s="2" t="s">
        <v>37</v>
      </c>
      <c r="D39" s="19">
        <f>SUM(D34:D38)</f>
        <v>10584</v>
      </c>
      <c r="E39" s="19">
        <f>SUM(E34:E38)</f>
        <v>339.86</v>
      </c>
      <c r="F39" s="19">
        <f>SUM(F34:F38)</f>
        <v>116.42</v>
      </c>
      <c r="G39" s="19">
        <f>SUM(G34:G38)</f>
        <v>10807.44</v>
      </c>
    </row>
    <row r="40" spans="1:8" x14ac:dyDescent="0.25">
      <c r="C40" s="2" t="s">
        <v>26</v>
      </c>
      <c r="D40" s="19">
        <f>D24+D30+D39</f>
        <v>22452</v>
      </c>
      <c r="E40" s="19">
        <f>E39</f>
        <v>339.86</v>
      </c>
      <c r="F40" s="19">
        <f>F24+F30+F39</f>
        <v>546.87</v>
      </c>
      <c r="G40" s="19">
        <f>G24+G30+G39</f>
        <v>22244.989999999998</v>
      </c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x14ac:dyDescent="0.25">
      <c r="A44" s="7" t="s">
        <v>72</v>
      </c>
      <c r="B44" s="4" t="s">
        <v>73</v>
      </c>
      <c r="C44" s="4" t="s">
        <v>74</v>
      </c>
      <c r="D44" s="10">
        <v>3102</v>
      </c>
      <c r="E44" s="10"/>
      <c r="F44" s="10">
        <v>108.31</v>
      </c>
      <c r="G44" s="10">
        <f>D44-F44</f>
        <v>2993.69</v>
      </c>
      <c r="H44" s="3"/>
    </row>
    <row r="45" spans="1:8" x14ac:dyDescent="0.25">
      <c r="A45" s="7" t="s">
        <v>75</v>
      </c>
      <c r="B45" s="4" t="s">
        <v>76</v>
      </c>
      <c r="C45" s="4" t="s">
        <v>13</v>
      </c>
      <c r="D45" s="10">
        <v>2184</v>
      </c>
      <c r="E45" s="10">
        <v>55.16</v>
      </c>
      <c r="F45" s="10"/>
      <c r="G45" s="10">
        <f>D45+E45</f>
        <v>2239.16</v>
      </c>
      <c r="H45" s="3"/>
    </row>
    <row r="46" spans="1:8" x14ac:dyDescent="0.25">
      <c r="A46" s="7" t="s">
        <v>77</v>
      </c>
      <c r="B46" s="4" t="s">
        <v>78</v>
      </c>
      <c r="C46" s="4" t="s">
        <v>79</v>
      </c>
      <c r="D46" s="10">
        <v>1800</v>
      </c>
      <c r="E46" s="10">
        <v>84.52</v>
      </c>
      <c r="F46" s="10"/>
      <c r="G46" s="10">
        <f t="shared" ref="G46:G50" si="3">D46+E46</f>
        <v>1884.52</v>
      </c>
      <c r="H46" s="3"/>
    </row>
    <row r="47" spans="1:8" x14ac:dyDescent="0.25">
      <c r="A47" s="7" t="s">
        <v>80</v>
      </c>
      <c r="B47" s="4" t="s">
        <v>81</v>
      </c>
      <c r="C47" s="4" t="s">
        <v>82</v>
      </c>
      <c r="D47" s="10">
        <v>920</v>
      </c>
      <c r="E47" s="10">
        <v>152.84</v>
      </c>
      <c r="F47" s="10"/>
      <c r="G47" s="10">
        <f t="shared" si="3"/>
        <v>1072.8399999999999</v>
      </c>
      <c r="H47" s="3"/>
    </row>
    <row r="48" spans="1:8" x14ac:dyDescent="0.25">
      <c r="A48" s="7" t="s">
        <v>83</v>
      </c>
      <c r="B48" s="4" t="s">
        <v>84</v>
      </c>
      <c r="C48" s="4" t="s">
        <v>85</v>
      </c>
      <c r="D48" s="10">
        <v>1250</v>
      </c>
      <c r="E48" s="10">
        <v>131.72</v>
      </c>
      <c r="F48" s="10"/>
      <c r="G48" s="10">
        <f t="shared" si="3"/>
        <v>1381.72</v>
      </c>
      <c r="H48" s="3"/>
    </row>
    <row r="49" spans="1:8" x14ac:dyDescent="0.25">
      <c r="A49" s="7" t="s">
        <v>86</v>
      </c>
      <c r="B49" s="4" t="s">
        <v>87</v>
      </c>
      <c r="C49" s="4" t="s">
        <v>88</v>
      </c>
      <c r="D49" s="10">
        <v>2096.5</v>
      </c>
      <c r="E49" s="10">
        <v>64.680000000000007</v>
      </c>
      <c r="F49" s="10"/>
      <c r="G49" s="10">
        <f t="shared" si="3"/>
        <v>2161.1799999999998</v>
      </c>
      <c r="H49" s="3"/>
    </row>
    <row r="50" spans="1:8" x14ac:dyDescent="0.25">
      <c r="A50" s="7" t="s">
        <v>89</v>
      </c>
      <c r="B50" s="4" t="s">
        <v>90</v>
      </c>
      <c r="C50" s="4" t="s">
        <v>91</v>
      </c>
      <c r="D50" s="10">
        <v>1400</v>
      </c>
      <c r="E50" s="10">
        <v>122.12</v>
      </c>
      <c r="F50" s="10"/>
      <c r="G50" s="10">
        <f t="shared" si="3"/>
        <v>1522.12</v>
      </c>
      <c r="H50" s="3"/>
    </row>
    <row r="51" spans="1:8" x14ac:dyDescent="0.25">
      <c r="A51" s="7" t="s">
        <v>92</v>
      </c>
      <c r="B51" s="4" t="s">
        <v>93</v>
      </c>
      <c r="C51" s="4" t="s">
        <v>94</v>
      </c>
      <c r="D51" s="10">
        <v>2500</v>
      </c>
      <c r="E51" s="10"/>
      <c r="F51" s="10">
        <v>7.57</v>
      </c>
      <c r="G51" s="10">
        <f>D51-F51</f>
        <v>2492.4299999999998</v>
      </c>
      <c r="H51" s="3"/>
    </row>
    <row r="52" spans="1:8" x14ac:dyDescent="0.25">
      <c r="C52" s="2" t="s">
        <v>37</v>
      </c>
      <c r="D52" s="19">
        <f>SUM(D44:D51)</f>
        <v>15252.5</v>
      </c>
      <c r="E52" s="19">
        <f>SUM(E44:E51)</f>
        <v>611.04</v>
      </c>
      <c r="F52" s="19">
        <f>SUM(F44:F51)</f>
        <v>115.88</v>
      </c>
      <c r="G52" s="19">
        <f>SUM(G44:G51)</f>
        <v>15747.66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x14ac:dyDescent="0.25">
      <c r="A56" s="7" t="s">
        <v>96</v>
      </c>
      <c r="B56" s="4" t="s">
        <v>97</v>
      </c>
      <c r="C56" s="4" t="s">
        <v>98</v>
      </c>
      <c r="D56" s="10">
        <v>10257</v>
      </c>
      <c r="E56" s="10"/>
      <c r="F56" s="10">
        <v>1643.76</v>
      </c>
      <c r="G56" s="10">
        <f>D56-F56</f>
        <v>8613.24</v>
      </c>
      <c r="H56" s="3"/>
    </row>
    <row r="57" spans="1:8" x14ac:dyDescent="0.25">
      <c r="A57" s="7" t="s">
        <v>99</v>
      </c>
      <c r="B57" s="4" t="s">
        <v>100</v>
      </c>
      <c r="C57" s="4" t="s">
        <v>101</v>
      </c>
      <c r="D57" s="10">
        <v>2446.5</v>
      </c>
      <c r="E57" s="10"/>
      <c r="F57" s="10">
        <v>1.75</v>
      </c>
      <c r="G57" s="10">
        <f t="shared" ref="G57:G60" si="4">D57-F57</f>
        <v>2444.75</v>
      </c>
      <c r="H57" s="3"/>
    </row>
    <row r="58" spans="1:8" x14ac:dyDescent="0.25">
      <c r="A58" s="7" t="s">
        <v>102</v>
      </c>
      <c r="B58" s="4" t="s">
        <v>103</v>
      </c>
      <c r="C58" s="4" t="s">
        <v>104</v>
      </c>
      <c r="D58" s="10">
        <v>3675</v>
      </c>
      <c r="E58" s="10"/>
      <c r="F58" s="10">
        <v>297.08999999999997</v>
      </c>
      <c r="G58" s="10">
        <f t="shared" si="4"/>
        <v>3377.91</v>
      </c>
      <c r="H58" s="3"/>
    </row>
    <row r="59" spans="1:8" x14ac:dyDescent="0.25">
      <c r="A59" s="7" t="s">
        <v>105</v>
      </c>
      <c r="B59" s="4" t="s">
        <v>106</v>
      </c>
      <c r="C59" s="4" t="s">
        <v>107</v>
      </c>
      <c r="D59" s="10">
        <v>2446.5</v>
      </c>
      <c r="E59" s="10"/>
      <c r="F59" s="10">
        <v>1.75</v>
      </c>
      <c r="G59" s="10">
        <f t="shared" si="4"/>
        <v>2444.75</v>
      </c>
      <c r="H59" s="3"/>
    </row>
    <row r="60" spans="1:8" x14ac:dyDescent="0.25">
      <c r="A60" s="7" t="s">
        <v>108</v>
      </c>
      <c r="B60" s="4" t="s">
        <v>109</v>
      </c>
      <c r="C60" s="4" t="s">
        <v>110</v>
      </c>
      <c r="D60" s="10">
        <v>3176.5</v>
      </c>
      <c r="E60" s="10"/>
      <c r="F60" s="10">
        <v>116.42</v>
      </c>
      <c r="G60" s="10">
        <f t="shared" si="4"/>
        <v>3060.08</v>
      </c>
      <c r="H60" s="3"/>
    </row>
    <row r="61" spans="1:8" x14ac:dyDescent="0.25">
      <c r="C61" s="2" t="s">
        <v>37</v>
      </c>
      <c r="D61" s="19">
        <f>SUM(D56:D60)</f>
        <v>22001.5</v>
      </c>
      <c r="E61" s="20"/>
      <c r="F61" s="19">
        <f>SUM(F56:F60)</f>
        <v>2060.77</v>
      </c>
      <c r="G61" s="19">
        <f>SUM(G56:G60)</f>
        <v>19940.730000000003</v>
      </c>
    </row>
    <row r="62" spans="1:8" x14ac:dyDescent="0.25">
      <c r="C62" s="2" t="s">
        <v>26</v>
      </c>
      <c r="D62" s="19">
        <f>D52+D61</f>
        <v>37254</v>
      </c>
      <c r="E62" s="20"/>
      <c r="F62" s="19">
        <f>F52+F61</f>
        <v>2176.65</v>
      </c>
      <c r="G62" s="19">
        <f>G52+G61</f>
        <v>35688.39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x14ac:dyDescent="0.25">
      <c r="A66" s="7" t="s">
        <v>111</v>
      </c>
      <c r="B66" s="4" t="s">
        <v>112</v>
      </c>
      <c r="C66" s="4" t="s">
        <v>113</v>
      </c>
      <c r="D66" s="10">
        <v>4454</v>
      </c>
      <c r="E66" s="10"/>
      <c r="F66" s="10">
        <v>425.66</v>
      </c>
      <c r="G66" s="10">
        <f>D66-F66</f>
        <v>4028.34</v>
      </c>
      <c r="H66" s="3"/>
    </row>
    <row r="67" spans="1:8" x14ac:dyDescent="0.25">
      <c r="A67" s="7" t="s">
        <v>114</v>
      </c>
      <c r="B67" s="4" t="s">
        <v>115</v>
      </c>
      <c r="C67" s="4" t="s">
        <v>116</v>
      </c>
      <c r="D67" s="10">
        <v>2446.5</v>
      </c>
      <c r="E67" s="10"/>
      <c r="F67" s="10">
        <v>1.75</v>
      </c>
      <c r="G67" s="10">
        <f>D67-F67</f>
        <v>2444.75</v>
      </c>
      <c r="H67" s="3"/>
    </row>
    <row r="68" spans="1:8" x14ac:dyDescent="0.25">
      <c r="C68" s="12" t="s">
        <v>37</v>
      </c>
      <c r="D68" s="19">
        <f>SUM(D66:D67)</f>
        <v>6900.5</v>
      </c>
      <c r="E68" s="20"/>
      <c r="F68" s="19">
        <f>SUM(F66:F67)</f>
        <v>427.41</v>
      </c>
      <c r="G68" s="19">
        <f>SUM(G66:G67)</f>
        <v>6473.09</v>
      </c>
    </row>
    <row r="70" spans="1:8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2" t="s">
        <v>6</v>
      </c>
      <c r="H70" s="1" t="s">
        <v>7</v>
      </c>
    </row>
    <row r="71" spans="1:8" x14ac:dyDescent="0.25">
      <c r="A71" s="133" t="s">
        <v>117</v>
      </c>
      <c r="B71" s="133"/>
      <c r="C71" s="133"/>
      <c r="D71" s="133"/>
      <c r="E71" s="133"/>
      <c r="F71" s="133"/>
      <c r="G71" s="133"/>
      <c r="H71" s="133"/>
    </row>
    <row r="72" spans="1:8" x14ac:dyDescent="0.25">
      <c r="A72" s="11" t="s">
        <v>271</v>
      </c>
      <c r="B72" s="4" t="s">
        <v>272</v>
      </c>
      <c r="C72" s="4" t="s">
        <v>121</v>
      </c>
      <c r="D72" s="10">
        <v>7900</v>
      </c>
      <c r="E72" s="10"/>
      <c r="F72" s="13">
        <v>1140.25</v>
      </c>
      <c r="G72" s="10">
        <f>D72-F72</f>
        <v>6759.75</v>
      </c>
      <c r="H72" s="3"/>
    </row>
    <row r="73" spans="1:8" x14ac:dyDescent="0.25">
      <c r="A73" s="11" t="s">
        <v>122</v>
      </c>
      <c r="B73" s="4" t="s">
        <v>123</v>
      </c>
      <c r="C73" s="4" t="s">
        <v>124</v>
      </c>
      <c r="D73" s="10">
        <v>3578</v>
      </c>
      <c r="E73" s="10"/>
      <c r="F73" s="13">
        <v>177.8</v>
      </c>
      <c r="G73" s="10">
        <f t="shared" ref="G73:G81" si="5">D73-F73</f>
        <v>3400.2</v>
      </c>
      <c r="H73" s="3"/>
    </row>
    <row r="74" spans="1:8" x14ac:dyDescent="0.25">
      <c r="A74" s="11" t="s">
        <v>125</v>
      </c>
      <c r="B74" s="4" t="s">
        <v>126</v>
      </c>
      <c r="C74" s="4" t="s">
        <v>127</v>
      </c>
      <c r="D74" s="10">
        <v>2772</v>
      </c>
      <c r="E74" s="10"/>
      <c r="F74" s="13">
        <v>52.16</v>
      </c>
      <c r="G74" s="10">
        <f t="shared" si="5"/>
        <v>2719.84</v>
      </c>
      <c r="H74" s="3"/>
    </row>
    <row r="75" spans="1:8" x14ac:dyDescent="0.25">
      <c r="A75" s="11" t="s">
        <v>128</v>
      </c>
      <c r="B75" s="4" t="s">
        <v>129</v>
      </c>
      <c r="C75" s="4" t="s">
        <v>130</v>
      </c>
      <c r="D75" s="10">
        <v>2500</v>
      </c>
      <c r="E75" s="10"/>
      <c r="F75" s="13">
        <v>7.57</v>
      </c>
      <c r="G75" s="10">
        <f t="shared" si="5"/>
        <v>2492.4299999999998</v>
      </c>
      <c r="H75" s="3"/>
    </row>
    <row r="76" spans="1:8" x14ac:dyDescent="0.25">
      <c r="A76" s="11" t="s">
        <v>131</v>
      </c>
      <c r="B76" s="4" t="s">
        <v>132</v>
      </c>
      <c r="C76" s="4" t="s">
        <v>13</v>
      </c>
      <c r="D76" s="10">
        <v>2446.5</v>
      </c>
      <c r="E76" s="10"/>
      <c r="F76" s="13">
        <v>1.75</v>
      </c>
      <c r="G76" s="10">
        <f t="shared" si="5"/>
        <v>2444.75</v>
      </c>
      <c r="H76" s="3"/>
    </row>
    <row r="77" spans="1:8" x14ac:dyDescent="0.25">
      <c r="A77" s="11" t="s">
        <v>133</v>
      </c>
      <c r="B77" s="4" t="s">
        <v>134</v>
      </c>
      <c r="C77" s="4" t="s">
        <v>135</v>
      </c>
      <c r="D77" s="10">
        <v>2500</v>
      </c>
      <c r="E77" s="10"/>
      <c r="F77" s="13">
        <v>7.57</v>
      </c>
      <c r="G77" s="10">
        <f t="shared" si="5"/>
        <v>2492.4299999999998</v>
      </c>
      <c r="H77" s="3"/>
    </row>
    <row r="78" spans="1:8" x14ac:dyDescent="0.25">
      <c r="A78" s="11" t="s">
        <v>136</v>
      </c>
      <c r="B78" s="4" t="s">
        <v>137</v>
      </c>
      <c r="C78" s="4" t="s">
        <v>138</v>
      </c>
      <c r="D78" s="10">
        <v>2772</v>
      </c>
      <c r="E78" s="10"/>
      <c r="F78" s="13">
        <v>52.16</v>
      </c>
      <c r="G78" s="10">
        <f t="shared" si="5"/>
        <v>2719.84</v>
      </c>
      <c r="H78" s="3"/>
    </row>
    <row r="79" spans="1:8" x14ac:dyDescent="0.25">
      <c r="A79" s="11" t="s">
        <v>139</v>
      </c>
      <c r="B79" s="4" t="s">
        <v>140</v>
      </c>
      <c r="C79" s="4" t="s">
        <v>141</v>
      </c>
      <c r="D79" s="10">
        <v>3465</v>
      </c>
      <c r="E79" s="10"/>
      <c r="F79" s="13">
        <v>147.81</v>
      </c>
      <c r="G79" s="10">
        <f t="shared" si="5"/>
        <v>3317.19</v>
      </c>
      <c r="H79" s="3"/>
    </row>
    <row r="80" spans="1:8" x14ac:dyDescent="0.25">
      <c r="A80" s="11" t="s">
        <v>142</v>
      </c>
      <c r="B80" s="4" t="s">
        <v>145</v>
      </c>
      <c r="C80" s="4" t="s">
        <v>146</v>
      </c>
      <c r="D80" s="10">
        <v>3465</v>
      </c>
      <c r="E80" s="10"/>
      <c r="F80" s="13">
        <v>147.81</v>
      </c>
      <c r="G80" s="10">
        <f t="shared" si="5"/>
        <v>3317.19</v>
      </c>
      <c r="H80" s="3"/>
    </row>
    <row r="81" spans="1:8" x14ac:dyDescent="0.25">
      <c r="A81" s="11" t="s">
        <v>143</v>
      </c>
      <c r="B81" s="4" t="s">
        <v>144</v>
      </c>
      <c r="C81" s="4" t="s">
        <v>147</v>
      </c>
      <c r="D81" s="10">
        <v>3465</v>
      </c>
      <c r="E81" s="10"/>
      <c r="F81" s="13">
        <v>147.81</v>
      </c>
      <c r="G81" s="10">
        <f t="shared" si="5"/>
        <v>3317.19</v>
      </c>
      <c r="H81" s="3"/>
    </row>
    <row r="82" spans="1:8" x14ac:dyDescent="0.25">
      <c r="C82" s="2" t="s">
        <v>37</v>
      </c>
      <c r="D82" s="19">
        <f>SUM(D72:D81)</f>
        <v>34863.5</v>
      </c>
      <c r="E82" s="20"/>
      <c r="F82" s="19">
        <f>SUM(F72:F81)</f>
        <v>1882.6899999999998</v>
      </c>
      <c r="G82" s="19">
        <f>SUM(G72:G81)</f>
        <v>32980.81</v>
      </c>
    </row>
    <row r="83" spans="1:8" x14ac:dyDescent="0.25">
      <c r="C83" s="2" t="s">
        <v>26</v>
      </c>
      <c r="D83" s="19">
        <f>D68+D82</f>
        <v>41764</v>
      </c>
      <c r="E83" s="20"/>
      <c r="F83" s="19">
        <f>F68+F82</f>
        <v>2310.1</v>
      </c>
      <c r="G83" s="19">
        <f>G68+G82</f>
        <v>39453.899999999994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x14ac:dyDescent="0.25">
      <c r="A87" s="11" t="s">
        <v>149</v>
      </c>
      <c r="B87" s="11" t="s">
        <v>150</v>
      </c>
      <c r="C87" s="4" t="s">
        <v>151</v>
      </c>
      <c r="D87" s="10">
        <v>3578</v>
      </c>
      <c r="E87" s="10"/>
      <c r="F87" s="10">
        <v>177.8</v>
      </c>
      <c r="G87" s="10">
        <f>D87-F87</f>
        <v>3400.2</v>
      </c>
      <c r="H87" s="3"/>
    </row>
    <row r="88" spans="1:8" x14ac:dyDescent="0.25">
      <c r="A88" s="11" t="s">
        <v>152</v>
      </c>
      <c r="B88" s="11" t="s">
        <v>153</v>
      </c>
      <c r="C88" s="4" t="s">
        <v>13</v>
      </c>
      <c r="D88" s="10">
        <v>1600</v>
      </c>
      <c r="E88" s="10">
        <v>109.32</v>
      </c>
      <c r="F88" s="10"/>
      <c r="G88" s="10">
        <f>D88+E88</f>
        <v>1709.32</v>
      </c>
      <c r="H88" s="3"/>
    </row>
    <row r="89" spans="1:8" x14ac:dyDescent="0.25">
      <c r="A89" s="11" t="s">
        <v>154</v>
      </c>
      <c r="B89" s="11" t="s">
        <v>155</v>
      </c>
      <c r="C89" s="4" t="s">
        <v>156</v>
      </c>
      <c r="D89" s="10">
        <v>6500</v>
      </c>
      <c r="E89" s="10"/>
      <c r="F89" s="10">
        <v>841.21</v>
      </c>
      <c r="G89" s="10">
        <f>D89-F89</f>
        <v>5658.79</v>
      </c>
      <c r="H89" s="3"/>
    </row>
    <row r="90" spans="1:8" x14ac:dyDescent="0.25">
      <c r="A90" s="11" t="s">
        <v>157</v>
      </c>
      <c r="B90" s="11" t="s">
        <v>158</v>
      </c>
      <c r="C90" s="4" t="s">
        <v>159</v>
      </c>
      <c r="D90" s="10">
        <v>2772</v>
      </c>
      <c r="E90" s="10"/>
      <c r="F90" s="10">
        <v>52.16</v>
      </c>
      <c r="G90" s="10">
        <f>D90-F90</f>
        <v>2719.84</v>
      </c>
      <c r="H90" s="3"/>
    </row>
    <row r="91" spans="1:8" x14ac:dyDescent="0.25">
      <c r="A91" s="11" t="s">
        <v>160</v>
      </c>
      <c r="B91" s="11" t="s">
        <v>161</v>
      </c>
      <c r="C91" s="4" t="s">
        <v>162</v>
      </c>
      <c r="D91" s="10">
        <v>1800</v>
      </c>
      <c r="E91" s="10">
        <v>84.52</v>
      </c>
      <c r="F91" s="10"/>
      <c r="G91" s="10">
        <f>D91+E91</f>
        <v>1884.52</v>
      </c>
      <c r="H91" s="3"/>
    </row>
    <row r="92" spans="1:8" x14ac:dyDescent="0.25">
      <c r="A92" s="11" t="s">
        <v>163</v>
      </c>
      <c r="B92" s="11" t="s">
        <v>164</v>
      </c>
      <c r="C92" s="4" t="s">
        <v>91</v>
      </c>
      <c r="D92" s="10">
        <v>2348.5</v>
      </c>
      <c r="E92" s="10">
        <v>8.92</v>
      </c>
      <c r="F92" s="10"/>
      <c r="G92" s="10">
        <f>D92+E92</f>
        <v>2357.42</v>
      </c>
      <c r="H92" s="3"/>
    </row>
    <row r="93" spans="1:8" x14ac:dyDescent="0.25">
      <c r="A93" s="11" t="s">
        <v>165</v>
      </c>
      <c r="B93" s="11" t="s">
        <v>166</v>
      </c>
      <c r="C93" s="4" t="s">
        <v>167</v>
      </c>
      <c r="D93" s="10">
        <v>2737</v>
      </c>
      <c r="E93" s="10"/>
      <c r="F93" s="10">
        <v>48.35</v>
      </c>
      <c r="G93" s="10">
        <f>D93-F93</f>
        <v>2688.65</v>
      </c>
      <c r="H93" s="3"/>
    </row>
    <row r="94" spans="1:8" x14ac:dyDescent="0.25">
      <c r="A94" s="11" t="s">
        <v>168</v>
      </c>
      <c r="B94" s="11" t="s">
        <v>169</v>
      </c>
      <c r="C94" s="4" t="s">
        <v>170</v>
      </c>
      <c r="D94" s="10">
        <v>2625</v>
      </c>
      <c r="E94" s="10"/>
      <c r="F94" s="10">
        <v>21.17</v>
      </c>
      <c r="G94" s="10">
        <f>D94-F94</f>
        <v>2603.83</v>
      </c>
      <c r="H94" s="3"/>
    </row>
    <row r="95" spans="1:8" x14ac:dyDescent="0.25">
      <c r="A95" s="11" t="s">
        <v>171</v>
      </c>
      <c r="B95" s="11" t="s">
        <v>172</v>
      </c>
      <c r="C95" s="4" t="s">
        <v>173</v>
      </c>
      <c r="D95" s="10">
        <v>1668</v>
      </c>
      <c r="E95" s="10">
        <v>104.97</v>
      </c>
      <c r="F95" s="10"/>
      <c r="G95" s="10">
        <f>D95+E95</f>
        <v>1772.97</v>
      </c>
      <c r="H95" s="3"/>
    </row>
    <row r="96" spans="1:8" x14ac:dyDescent="0.25">
      <c r="A96" s="11" t="s">
        <v>174</v>
      </c>
      <c r="B96" s="11" t="s">
        <v>175</v>
      </c>
      <c r="C96" s="4" t="s">
        <v>173</v>
      </c>
      <c r="D96" s="10">
        <v>1668</v>
      </c>
      <c r="E96" s="10">
        <v>104.97</v>
      </c>
      <c r="F96" s="10"/>
      <c r="G96" s="10">
        <f>D96+E96</f>
        <v>1772.97</v>
      </c>
      <c r="H96" s="3"/>
    </row>
    <row r="97" spans="1:8" x14ac:dyDescent="0.25">
      <c r="A97" s="11" t="s">
        <v>176</v>
      </c>
      <c r="B97" s="11" t="s">
        <v>177</v>
      </c>
      <c r="C97" s="4" t="s">
        <v>178</v>
      </c>
      <c r="D97" s="10">
        <v>2957</v>
      </c>
      <c r="E97" s="10"/>
      <c r="F97" s="10">
        <v>72.290000000000006</v>
      </c>
      <c r="G97" s="10">
        <f>D97-F97</f>
        <v>2884.71</v>
      </c>
      <c r="H97" s="3"/>
    </row>
    <row r="98" spans="1:8" x14ac:dyDescent="0.25">
      <c r="A98" s="11" t="s">
        <v>179</v>
      </c>
      <c r="B98" s="11" t="s">
        <v>180</v>
      </c>
      <c r="C98" s="4" t="s">
        <v>181</v>
      </c>
      <c r="D98" s="10">
        <v>2957</v>
      </c>
      <c r="E98" s="10"/>
      <c r="F98" s="10">
        <v>72.290000000000006</v>
      </c>
      <c r="G98" s="10">
        <f>D98-F98</f>
        <v>2884.71</v>
      </c>
      <c r="H98" s="3"/>
    </row>
    <row r="99" spans="1:8" x14ac:dyDescent="0.25">
      <c r="A99" s="11" t="s">
        <v>182</v>
      </c>
      <c r="B99" s="11" t="s">
        <v>183</v>
      </c>
      <c r="C99" s="4" t="s">
        <v>265</v>
      </c>
      <c r="D99" s="10">
        <v>2541</v>
      </c>
      <c r="E99" s="10"/>
      <c r="F99" s="10">
        <v>12.03</v>
      </c>
      <c r="G99" s="10">
        <f>D99-F99</f>
        <v>2528.9699999999998</v>
      </c>
      <c r="H99" s="3"/>
    </row>
    <row r="100" spans="1:8" x14ac:dyDescent="0.25">
      <c r="A100" s="11" t="s">
        <v>184</v>
      </c>
      <c r="B100" s="11" t="s">
        <v>185</v>
      </c>
      <c r="C100" s="4" t="s">
        <v>186</v>
      </c>
      <c r="D100" s="10">
        <v>1800</v>
      </c>
      <c r="E100" s="10">
        <v>84.52</v>
      </c>
      <c r="F100" s="10"/>
      <c r="G100" s="10">
        <f>D100+E100</f>
        <v>1884.52</v>
      </c>
      <c r="H100" s="3"/>
    </row>
    <row r="101" spans="1:8" x14ac:dyDescent="0.25">
      <c r="C101" s="12" t="s">
        <v>26</v>
      </c>
      <c r="D101" s="19">
        <f>SUM(D87:D100)</f>
        <v>37551.5</v>
      </c>
      <c r="E101" s="19">
        <f>SUM(E87:E100)</f>
        <v>497.21999999999991</v>
      </c>
      <c r="F101" s="19">
        <f>SUM(F87:F100)</f>
        <v>1297.3</v>
      </c>
      <c r="G101" s="19">
        <f>SUM(G87:G100)</f>
        <v>36751.42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x14ac:dyDescent="0.25">
      <c r="A105" s="7" t="s">
        <v>188</v>
      </c>
      <c r="B105" s="4" t="s">
        <v>189</v>
      </c>
      <c r="C105" s="4" t="s">
        <v>190</v>
      </c>
      <c r="D105" s="10">
        <v>3244.5</v>
      </c>
      <c r="E105" s="10"/>
      <c r="F105" s="10">
        <v>123.82</v>
      </c>
      <c r="G105" s="10">
        <f>D105-F105</f>
        <v>3120.68</v>
      </c>
      <c r="H105" s="3"/>
    </row>
    <row r="106" spans="1:8" x14ac:dyDescent="0.25">
      <c r="A106" s="7" t="s">
        <v>191</v>
      </c>
      <c r="B106" s="4" t="s">
        <v>192</v>
      </c>
      <c r="C106" s="4" t="s">
        <v>193</v>
      </c>
      <c r="D106" s="10">
        <v>2205</v>
      </c>
      <c r="E106" s="10">
        <v>38.93</v>
      </c>
      <c r="F106" s="10"/>
      <c r="G106" s="10">
        <f>D106+E106</f>
        <v>2243.9299999999998</v>
      </c>
      <c r="H106" s="3"/>
    </row>
    <row r="107" spans="1:8" x14ac:dyDescent="0.25">
      <c r="A107" s="7" t="s">
        <v>194</v>
      </c>
      <c r="B107" s="4" t="s">
        <v>195</v>
      </c>
      <c r="C107" s="4" t="s">
        <v>193</v>
      </c>
      <c r="D107" s="10">
        <v>2205</v>
      </c>
      <c r="E107" s="10">
        <v>38.93</v>
      </c>
      <c r="F107" s="10"/>
      <c r="G107" s="10">
        <f>D107+E107</f>
        <v>2243.9299999999998</v>
      </c>
      <c r="H107" s="3"/>
    </row>
    <row r="108" spans="1:8" x14ac:dyDescent="0.25">
      <c r="C108" s="12" t="s">
        <v>37</v>
      </c>
      <c r="D108" s="18">
        <f>SUM(D105:D107)</f>
        <v>7654.5</v>
      </c>
      <c r="E108" s="18">
        <f>SUM(E106:E107)</f>
        <v>77.86</v>
      </c>
      <c r="F108" s="18">
        <f>SUM(F105)</f>
        <v>123.82</v>
      </c>
      <c r="G108" s="18">
        <f>SUM(G105:G107)</f>
        <v>7608.5399999999991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x14ac:dyDescent="0.25">
      <c r="A112" s="7" t="s">
        <v>197</v>
      </c>
      <c r="B112" s="11" t="s">
        <v>198</v>
      </c>
      <c r="C112" s="4" t="s">
        <v>199</v>
      </c>
      <c r="D112" s="13">
        <v>1541</v>
      </c>
      <c r="E112" s="13">
        <v>113.09</v>
      </c>
      <c r="F112" s="13"/>
      <c r="G112" s="13">
        <f>D112+E112</f>
        <v>1654.09</v>
      </c>
      <c r="H112" s="3"/>
    </row>
    <row r="113" spans="1:8" x14ac:dyDescent="0.25">
      <c r="A113" s="7" t="s">
        <v>200</v>
      </c>
      <c r="B113" s="11" t="s">
        <v>201</v>
      </c>
      <c r="C113" s="4" t="s">
        <v>202</v>
      </c>
      <c r="D113" s="13">
        <v>1134</v>
      </c>
      <c r="E113" s="13">
        <v>139.13999999999999</v>
      </c>
      <c r="F113" s="13"/>
      <c r="G113" s="13">
        <f>D113+E113</f>
        <v>1273.1399999999999</v>
      </c>
      <c r="H113" s="3"/>
    </row>
    <row r="114" spans="1:8" x14ac:dyDescent="0.25">
      <c r="A114" s="7" t="s">
        <v>203</v>
      </c>
      <c r="B114" s="11" t="s">
        <v>204</v>
      </c>
      <c r="C114" s="4" t="s">
        <v>205</v>
      </c>
      <c r="D114" s="13">
        <v>1000</v>
      </c>
      <c r="E114" s="13">
        <v>147.72</v>
      </c>
      <c r="F114" s="13"/>
      <c r="G114" s="13">
        <f>D114+E114</f>
        <v>1147.72</v>
      </c>
      <c r="H114" s="3"/>
    </row>
    <row r="115" spans="1:8" x14ac:dyDescent="0.25">
      <c r="A115" s="7" t="s">
        <v>206</v>
      </c>
      <c r="B115" s="11" t="s">
        <v>207</v>
      </c>
      <c r="C115" s="4" t="s">
        <v>88</v>
      </c>
      <c r="D115" s="13">
        <v>2096.5</v>
      </c>
      <c r="E115" s="13">
        <v>64.680000000000007</v>
      </c>
      <c r="F115" s="13"/>
      <c r="G115" s="13">
        <f t="shared" ref="G115:G116" si="6">D115+E115</f>
        <v>2161.1799999999998</v>
      </c>
      <c r="H115" s="3"/>
    </row>
    <row r="116" spans="1:8" x14ac:dyDescent="0.25">
      <c r="A116" s="7" t="s">
        <v>208</v>
      </c>
      <c r="B116" s="11" t="s">
        <v>209</v>
      </c>
      <c r="C116" s="4" t="s">
        <v>210</v>
      </c>
      <c r="D116" s="13">
        <v>1500</v>
      </c>
      <c r="E116" s="13">
        <v>115.72</v>
      </c>
      <c r="F116" s="13"/>
      <c r="G116" s="13">
        <f t="shared" si="6"/>
        <v>1615.72</v>
      </c>
      <c r="H116" s="3"/>
    </row>
    <row r="117" spans="1:8" x14ac:dyDescent="0.25">
      <c r="C117" s="12" t="s">
        <v>37</v>
      </c>
      <c r="D117" s="19">
        <f>SUM(D112:D116)</f>
        <v>7271.5</v>
      </c>
      <c r="E117" s="19">
        <f>SUM(E112:E116)</f>
        <v>580.35</v>
      </c>
      <c r="F117" s="20"/>
      <c r="G117" s="19">
        <f>SUM(G112:G116)</f>
        <v>7851.8499999999995</v>
      </c>
      <c r="H117" s="9"/>
    </row>
    <row r="118" spans="1:8" x14ac:dyDescent="0.25">
      <c r="C118" s="12" t="s">
        <v>26</v>
      </c>
      <c r="D118" s="19">
        <f>D108+D117</f>
        <v>14926</v>
      </c>
      <c r="E118" s="19">
        <f>E108+E117</f>
        <v>658.21</v>
      </c>
      <c r="F118" s="20"/>
      <c r="G118" s="19">
        <f>G108+G117</f>
        <v>15460.39</v>
      </c>
      <c r="H118" s="9"/>
    </row>
    <row r="120" spans="1:8" x14ac:dyDescent="0.25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2" t="s">
        <v>6</v>
      </c>
      <c r="H120" s="1" t="s">
        <v>7</v>
      </c>
    </row>
    <row r="121" spans="1:8" x14ac:dyDescent="0.25">
      <c r="A121" s="131" t="s">
        <v>211</v>
      </c>
      <c r="B121" s="131"/>
      <c r="C121" s="131"/>
      <c r="D121" s="131"/>
      <c r="E121" s="131"/>
      <c r="F121" s="131"/>
      <c r="G121" s="131"/>
      <c r="H121" s="131"/>
    </row>
    <row r="122" spans="1:8" x14ac:dyDescent="0.25">
      <c r="A122" s="7" t="s">
        <v>212</v>
      </c>
      <c r="B122" s="4" t="s">
        <v>213</v>
      </c>
      <c r="C122" s="4" t="s">
        <v>214</v>
      </c>
      <c r="D122" s="13">
        <v>8000</v>
      </c>
      <c r="E122" s="13"/>
      <c r="F122" s="13">
        <v>1161.6099999999999</v>
      </c>
      <c r="G122" s="13">
        <f>D122-F122</f>
        <v>6838.39</v>
      </c>
      <c r="H122" s="3"/>
    </row>
    <row r="123" spans="1:8" x14ac:dyDescent="0.25">
      <c r="A123" s="7" t="s">
        <v>215</v>
      </c>
      <c r="B123" s="4" t="s">
        <v>216</v>
      </c>
      <c r="C123" s="4" t="s">
        <v>217</v>
      </c>
      <c r="D123" s="13">
        <v>3675</v>
      </c>
      <c r="E123" s="13"/>
      <c r="F123" s="13">
        <v>297.08999999999997</v>
      </c>
      <c r="G123" s="13">
        <f t="shared" ref="G123:G131" si="7">D123-F123</f>
        <v>3377.91</v>
      </c>
      <c r="H123" s="3"/>
    </row>
    <row r="124" spans="1:8" x14ac:dyDescent="0.25">
      <c r="A124" s="7" t="s">
        <v>218</v>
      </c>
      <c r="B124" s="4" t="s">
        <v>219</v>
      </c>
      <c r="C124" s="4" t="s">
        <v>217</v>
      </c>
      <c r="D124" s="13">
        <v>3675</v>
      </c>
      <c r="E124" s="13"/>
      <c r="F124" s="13">
        <v>297.08999999999997</v>
      </c>
      <c r="G124" s="13">
        <f t="shared" si="7"/>
        <v>3377.91</v>
      </c>
      <c r="H124" s="3"/>
    </row>
    <row r="125" spans="1:8" x14ac:dyDescent="0.25">
      <c r="A125" s="7" t="s">
        <v>220</v>
      </c>
      <c r="B125" s="4" t="s">
        <v>221</v>
      </c>
      <c r="C125" s="4" t="s">
        <v>217</v>
      </c>
      <c r="D125" s="13">
        <v>3675</v>
      </c>
      <c r="E125" s="13"/>
      <c r="F125" s="13">
        <v>297.08999999999997</v>
      </c>
      <c r="G125" s="13">
        <f t="shared" si="7"/>
        <v>3377.91</v>
      </c>
      <c r="H125" s="3"/>
    </row>
    <row r="126" spans="1:8" x14ac:dyDescent="0.25">
      <c r="A126" s="7" t="s">
        <v>222</v>
      </c>
      <c r="B126" s="4" t="s">
        <v>223</v>
      </c>
      <c r="C126" s="4" t="s">
        <v>217</v>
      </c>
      <c r="D126" s="13">
        <v>3675</v>
      </c>
      <c r="E126" s="13"/>
      <c r="F126" s="13">
        <v>297.08999999999997</v>
      </c>
      <c r="G126" s="13">
        <f t="shared" si="7"/>
        <v>3377.91</v>
      </c>
      <c r="H126" s="3"/>
    </row>
    <row r="127" spans="1:8" x14ac:dyDescent="0.25">
      <c r="A127" s="7" t="s">
        <v>224</v>
      </c>
      <c r="B127" s="4" t="s">
        <v>225</v>
      </c>
      <c r="C127" s="4" t="s">
        <v>217</v>
      </c>
      <c r="D127" s="13">
        <v>3675</v>
      </c>
      <c r="E127" s="13"/>
      <c r="F127" s="13">
        <v>297.08999999999997</v>
      </c>
      <c r="G127" s="13">
        <f t="shared" si="7"/>
        <v>3377.91</v>
      </c>
      <c r="H127" s="3"/>
    </row>
    <row r="128" spans="1:8" x14ac:dyDescent="0.25">
      <c r="A128" s="7" t="s">
        <v>226</v>
      </c>
      <c r="B128" s="4" t="s">
        <v>227</v>
      </c>
      <c r="C128" s="4" t="s">
        <v>217</v>
      </c>
      <c r="D128" s="13">
        <v>3675</v>
      </c>
      <c r="E128" s="13"/>
      <c r="F128" s="13">
        <v>297.08999999999997</v>
      </c>
      <c r="G128" s="13">
        <f t="shared" si="7"/>
        <v>3377.91</v>
      </c>
      <c r="H128" s="3"/>
    </row>
    <row r="129" spans="1:8" x14ac:dyDescent="0.25">
      <c r="A129" s="7" t="s">
        <v>228</v>
      </c>
      <c r="B129" s="4" t="s">
        <v>229</v>
      </c>
      <c r="C129" s="4" t="s">
        <v>217</v>
      </c>
      <c r="D129" s="13">
        <v>3675</v>
      </c>
      <c r="E129" s="13"/>
      <c r="F129" s="13">
        <v>297.08999999999997</v>
      </c>
      <c r="G129" s="13">
        <f t="shared" si="7"/>
        <v>3377.91</v>
      </c>
      <c r="H129" s="3"/>
    </row>
    <row r="130" spans="1:8" x14ac:dyDescent="0.25">
      <c r="A130" s="7" t="s">
        <v>230</v>
      </c>
      <c r="B130" s="4" t="s">
        <v>231</v>
      </c>
      <c r="C130" s="4" t="s">
        <v>217</v>
      </c>
      <c r="D130" s="13">
        <v>3675</v>
      </c>
      <c r="E130" s="13"/>
      <c r="F130" s="13">
        <v>297.08999999999997</v>
      </c>
      <c r="G130" s="13">
        <f t="shared" si="7"/>
        <v>3377.91</v>
      </c>
      <c r="H130" s="3"/>
    </row>
    <row r="131" spans="1:8" x14ac:dyDescent="0.25">
      <c r="A131" s="7" t="s">
        <v>232</v>
      </c>
      <c r="B131" s="4" t="s">
        <v>233</v>
      </c>
      <c r="C131" s="4" t="s">
        <v>217</v>
      </c>
      <c r="D131" s="13">
        <v>3675</v>
      </c>
      <c r="E131" s="13"/>
      <c r="F131" s="13">
        <v>297.08999999999997</v>
      </c>
      <c r="G131" s="13">
        <f t="shared" si="7"/>
        <v>3377.91</v>
      </c>
      <c r="H131" s="3"/>
    </row>
    <row r="132" spans="1:8" x14ac:dyDescent="0.25">
      <c r="A132" s="16"/>
      <c r="B132" s="17"/>
      <c r="C132" s="2" t="s">
        <v>26</v>
      </c>
      <c r="D132" s="21">
        <f>SUM(D122:D131)</f>
        <v>41075</v>
      </c>
      <c r="E132" s="21"/>
      <c r="F132" s="21">
        <f>SUM(F122:F131)</f>
        <v>3835.4200000000005</v>
      </c>
      <c r="G132" s="21">
        <f>SUM(G122:G131)</f>
        <v>37239.58</v>
      </c>
      <c r="H132" s="9"/>
    </row>
    <row r="134" spans="1:8" x14ac:dyDescent="0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2" t="s">
        <v>6</v>
      </c>
      <c r="H134" s="1" t="s">
        <v>7</v>
      </c>
    </row>
    <row r="135" spans="1:8" x14ac:dyDescent="0.25">
      <c r="A135" s="131" t="s">
        <v>234</v>
      </c>
      <c r="B135" s="131"/>
      <c r="C135" s="131"/>
      <c r="D135" s="131"/>
      <c r="E135" s="131"/>
      <c r="F135" s="131"/>
      <c r="G135" s="131"/>
      <c r="H135" s="131"/>
    </row>
    <row r="136" spans="1:8" x14ac:dyDescent="0.25">
      <c r="A136" s="11" t="s">
        <v>235</v>
      </c>
      <c r="B136" s="4" t="s">
        <v>236</v>
      </c>
      <c r="C136" s="4" t="s">
        <v>237</v>
      </c>
      <c r="D136" s="10">
        <v>7000</v>
      </c>
      <c r="E136" s="3"/>
      <c r="F136" s="10">
        <v>948.01</v>
      </c>
      <c r="G136" s="15">
        <f>D136-F136</f>
        <v>6051.99</v>
      </c>
      <c r="H136" s="3"/>
    </row>
    <row r="137" spans="1:8" x14ac:dyDescent="0.25">
      <c r="A137" s="11" t="s">
        <v>238</v>
      </c>
      <c r="B137" s="4" t="s">
        <v>239</v>
      </c>
      <c r="C137" s="4" t="s">
        <v>240</v>
      </c>
      <c r="D137" s="10">
        <v>3859</v>
      </c>
      <c r="E137" s="3"/>
      <c r="F137" s="10">
        <v>326.52999999999997</v>
      </c>
      <c r="G137" s="15">
        <f t="shared" ref="G137:G149" si="8">D137-F137</f>
        <v>3532.4700000000003</v>
      </c>
      <c r="H137" s="3"/>
    </row>
    <row r="138" spans="1:8" x14ac:dyDescent="0.25">
      <c r="A138" s="11" t="s">
        <v>241</v>
      </c>
      <c r="B138" s="4" t="s">
        <v>242</v>
      </c>
      <c r="C138" s="4" t="s">
        <v>243</v>
      </c>
      <c r="D138" s="10">
        <v>2809</v>
      </c>
      <c r="E138" s="3"/>
      <c r="F138" s="10">
        <v>56.19</v>
      </c>
      <c r="G138" s="15">
        <f t="shared" si="8"/>
        <v>2752.81</v>
      </c>
      <c r="H138" s="3"/>
    </row>
    <row r="139" spans="1:8" x14ac:dyDescent="0.25">
      <c r="A139" s="11" t="s">
        <v>244</v>
      </c>
      <c r="B139" s="4" t="s">
        <v>245</v>
      </c>
      <c r="C139" s="4" t="s">
        <v>243</v>
      </c>
      <c r="D139" s="10">
        <v>2809</v>
      </c>
      <c r="E139" s="3"/>
      <c r="F139" s="10">
        <v>56.19</v>
      </c>
      <c r="G139" s="15">
        <f t="shared" si="8"/>
        <v>2752.81</v>
      </c>
      <c r="H139" s="3"/>
    </row>
    <row r="140" spans="1:8" x14ac:dyDescent="0.25">
      <c r="A140" s="11" t="s">
        <v>246</v>
      </c>
      <c r="B140" s="4" t="s">
        <v>247</v>
      </c>
      <c r="C140" s="4" t="s">
        <v>243</v>
      </c>
      <c r="D140" s="10">
        <v>2809</v>
      </c>
      <c r="E140" s="3"/>
      <c r="F140" s="10">
        <v>56.19</v>
      </c>
      <c r="G140" s="15">
        <f t="shared" si="8"/>
        <v>2752.81</v>
      </c>
      <c r="H140" s="3"/>
    </row>
    <row r="141" spans="1:8" x14ac:dyDescent="0.25">
      <c r="A141" s="11" t="s">
        <v>248</v>
      </c>
      <c r="B141" s="4" t="s">
        <v>249</v>
      </c>
      <c r="C141" s="4" t="s">
        <v>243</v>
      </c>
      <c r="D141" s="10">
        <v>2809</v>
      </c>
      <c r="E141" s="3"/>
      <c r="F141" s="33">
        <v>56.19</v>
      </c>
      <c r="G141" s="15">
        <f t="shared" si="8"/>
        <v>2752.81</v>
      </c>
      <c r="H141" s="34"/>
    </row>
    <row r="142" spans="1:8" x14ac:dyDescent="0.25">
      <c r="A142" s="11" t="s">
        <v>250</v>
      </c>
      <c r="B142" s="4" t="s">
        <v>251</v>
      </c>
      <c r="C142" s="4" t="s">
        <v>243</v>
      </c>
      <c r="D142" s="10">
        <v>2809</v>
      </c>
      <c r="E142" s="34"/>
      <c r="F142" s="33"/>
      <c r="G142" s="15">
        <f t="shared" si="8"/>
        <v>2809</v>
      </c>
      <c r="H142" s="34"/>
    </row>
    <row r="143" spans="1:8" x14ac:dyDescent="0.25">
      <c r="A143" s="11" t="s">
        <v>252</v>
      </c>
      <c r="B143" s="4" t="s">
        <v>253</v>
      </c>
      <c r="C143" s="4" t="s">
        <v>243</v>
      </c>
      <c r="D143" s="10">
        <v>2809</v>
      </c>
      <c r="E143" s="34"/>
      <c r="F143" s="10">
        <v>56.19</v>
      </c>
      <c r="G143" s="15">
        <f t="shared" si="8"/>
        <v>2752.81</v>
      </c>
      <c r="H143" s="3"/>
    </row>
    <row r="144" spans="1:8" x14ac:dyDescent="0.25">
      <c r="A144" s="11" t="s">
        <v>266</v>
      </c>
      <c r="B144" s="4" t="s">
        <v>254</v>
      </c>
      <c r="C144" s="4" t="s">
        <v>243</v>
      </c>
      <c r="D144" s="10">
        <v>2809</v>
      </c>
      <c r="E144" s="3"/>
      <c r="F144" s="10">
        <v>56.19</v>
      </c>
      <c r="G144" s="15">
        <f t="shared" si="8"/>
        <v>2752.81</v>
      </c>
      <c r="H144" s="3"/>
    </row>
    <row r="145" spans="1:15" x14ac:dyDescent="0.25">
      <c r="A145" s="11" t="s">
        <v>255</v>
      </c>
      <c r="B145" s="4" t="s">
        <v>256</v>
      </c>
      <c r="C145" s="4" t="s">
        <v>243</v>
      </c>
      <c r="D145" s="10">
        <v>2809</v>
      </c>
      <c r="E145" s="3"/>
      <c r="F145" s="10">
        <v>56.19</v>
      </c>
      <c r="G145" s="15">
        <f t="shared" si="8"/>
        <v>2752.81</v>
      </c>
      <c r="H145" s="3"/>
    </row>
    <row r="146" spans="1:15" x14ac:dyDescent="0.25">
      <c r="A146" s="11" t="s">
        <v>258</v>
      </c>
      <c r="B146" s="4" t="s">
        <v>257</v>
      </c>
      <c r="C146" s="4" t="s">
        <v>243</v>
      </c>
      <c r="D146" s="10">
        <v>2809</v>
      </c>
      <c r="E146" s="3"/>
      <c r="F146" s="10">
        <v>56.19</v>
      </c>
      <c r="G146" s="15">
        <f t="shared" si="8"/>
        <v>2752.81</v>
      </c>
      <c r="H146" s="3"/>
    </row>
    <row r="147" spans="1:15" x14ac:dyDescent="0.25">
      <c r="A147" s="11" t="s">
        <v>259</v>
      </c>
      <c r="B147" s="4" t="s">
        <v>260</v>
      </c>
      <c r="C147" s="4" t="s">
        <v>243</v>
      </c>
      <c r="D147" s="10">
        <v>2809</v>
      </c>
      <c r="E147" s="3"/>
      <c r="F147" s="10">
        <v>56.19</v>
      </c>
      <c r="G147" s="15">
        <f t="shared" si="8"/>
        <v>2752.81</v>
      </c>
      <c r="H147" s="3"/>
      <c r="K147" s="32"/>
    </row>
    <row r="148" spans="1:15" x14ac:dyDescent="0.25">
      <c r="A148" s="11" t="s">
        <v>261</v>
      </c>
      <c r="B148" s="4" t="s">
        <v>262</v>
      </c>
      <c r="C148" s="4" t="s">
        <v>243</v>
      </c>
      <c r="D148" s="10">
        <v>2809</v>
      </c>
      <c r="E148" s="3"/>
      <c r="F148" s="10">
        <v>56.19</v>
      </c>
      <c r="G148" s="15">
        <f t="shared" si="8"/>
        <v>2752.81</v>
      </c>
      <c r="H148" s="3"/>
    </row>
    <row r="149" spans="1:15" x14ac:dyDescent="0.25">
      <c r="A149" s="11" t="s">
        <v>263</v>
      </c>
      <c r="B149" s="4" t="s">
        <v>264</v>
      </c>
      <c r="C149" s="4" t="s">
        <v>243</v>
      </c>
      <c r="D149" s="10">
        <v>2809</v>
      </c>
      <c r="E149" s="3"/>
      <c r="F149" s="10">
        <v>56.19</v>
      </c>
      <c r="G149" s="15">
        <f t="shared" si="8"/>
        <v>2752.81</v>
      </c>
      <c r="H149" s="3"/>
    </row>
    <row r="150" spans="1:15" x14ac:dyDescent="0.25">
      <c r="A150" s="14"/>
      <c r="C150" s="2" t="s">
        <v>26</v>
      </c>
      <c r="D150" s="19">
        <f>SUM(D136:D149)</f>
        <v>44567</v>
      </c>
      <c r="E150" s="20"/>
      <c r="F150" s="19">
        <f>SUM(F136:F149)</f>
        <v>1892.6300000000006</v>
      </c>
      <c r="G150" s="19">
        <f>SUM(G136:G149)</f>
        <v>42674.369999999995</v>
      </c>
    </row>
    <row r="154" spans="1:15" x14ac:dyDescent="0.25">
      <c r="A154" s="32"/>
    </row>
    <row r="158" spans="1:15" x14ac:dyDescent="0.25">
      <c r="O158" s="32"/>
    </row>
  </sheetData>
  <mergeCells count="14">
    <mergeCell ref="A111:H111"/>
    <mergeCell ref="A121:H121"/>
    <mergeCell ref="A135:H135"/>
    <mergeCell ref="A43:H43"/>
    <mergeCell ref="A55:H55"/>
    <mergeCell ref="A65:H65"/>
    <mergeCell ref="A71:H71"/>
    <mergeCell ref="A86:H86"/>
    <mergeCell ref="A104:H104"/>
    <mergeCell ref="A2:H2"/>
    <mergeCell ref="A33:H33"/>
    <mergeCell ref="A12:H12"/>
    <mergeCell ref="A21:H21"/>
    <mergeCell ref="A27:H27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headerFooter>
    <oddHeader>&amp;CNOMINA DE EMPLEADOS DEL H. AYUNTAMIENTO DE ATENGO, JAL.
PERIODO DE PAGO DE    01     AL     15   DE ENERO DE 2013.</oddHeader>
    <oddFooter>&amp;L____________________________________________________
ROSENDO PEREZ LEPE
PRESIDENTE MUNICIPAL&amp;R____________________________________________________
KARINA MAGAÑA PATIÑO
SECRETARIO GENERAL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opLeftCell="A61" zoomScaleNormal="100" workbookViewId="0">
      <selection activeCell="A73" sqref="A73"/>
    </sheetView>
  </sheetViews>
  <sheetFormatPr baseColWidth="10" defaultRowHeight="15" x14ac:dyDescent="0.25"/>
  <cols>
    <col min="1" max="1" width="38.140625" customWidth="1"/>
    <col min="2" max="2" width="14.42578125" customWidth="1"/>
    <col min="3" max="3" width="37.5703125" customWidth="1"/>
    <col min="4" max="4" width="13.28515625" customWidth="1"/>
    <col min="5" max="6" width="12.28515625" customWidth="1"/>
    <col min="7" max="7" width="13.140625" customWidth="1"/>
    <col min="8" max="8" width="63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0.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70.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70.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70.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70.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70.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6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6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6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6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>
        <f>SUM(E9)</f>
        <v>94.74</v>
      </c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74.2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74.2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9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73.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2.7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72.7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72.7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3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3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3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3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3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3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2.25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2.25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2.25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2.25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2.25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>
        <f>SUM(E52)</f>
        <v>317.15000000000003</v>
      </c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4.7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/>
      <c r="F66" s="10">
        <v>499.04</v>
      </c>
      <c r="G66" s="22">
        <v>4364.46</v>
      </c>
      <c r="H66" s="3"/>
    </row>
    <row r="67" spans="1:8" x14ac:dyDescent="0.25">
      <c r="C67" s="12" t="s">
        <v>37</v>
      </c>
      <c r="D67" s="47">
        <f>SUM(D66:D66)</f>
        <v>4863.5</v>
      </c>
      <c r="E67" s="35">
        <f>SUM(E66:E66)</f>
        <v>0</v>
      </c>
      <c r="F67" s="35">
        <f>SUM(F66:F66)</f>
        <v>499.04</v>
      </c>
      <c r="G67" s="35">
        <f>SUM(G66:G66)</f>
        <v>4364.46</v>
      </c>
    </row>
    <row r="69" spans="1:8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8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8" ht="59.25" customHeight="1" x14ac:dyDescent="0.25">
      <c r="A71" s="64" t="s">
        <v>335</v>
      </c>
      <c r="B71" s="65" t="s">
        <v>336</v>
      </c>
      <c r="C71" s="65" t="s">
        <v>121</v>
      </c>
      <c r="D71" s="66">
        <v>8627</v>
      </c>
      <c r="E71" s="66"/>
      <c r="F71" s="67">
        <v>1295.54</v>
      </c>
      <c r="G71" s="68">
        <v>7331.46</v>
      </c>
      <c r="H71" s="69"/>
    </row>
    <row r="72" spans="1:8" ht="59.25" customHeight="1" x14ac:dyDescent="0.25">
      <c r="A72" s="64" t="s">
        <v>122</v>
      </c>
      <c r="B72" s="65" t="s">
        <v>123</v>
      </c>
      <c r="C72" s="65" t="s">
        <v>124</v>
      </c>
      <c r="D72" s="66">
        <v>4680</v>
      </c>
      <c r="E72" s="66"/>
      <c r="F72" s="67">
        <v>613.83000000000004</v>
      </c>
      <c r="G72" s="68">
        <v>4066.17</v>
      </c>
      <c r="H72" s="69"/>
    </row>
    <row r="73" spans="1:8" ht="59.25" customHeight="1" x14ac:dyDescent="0.25">
      <c r="A73" s="11" t="s">
        <v>125</v>
      </c>
      <c r="B73" s="4" t="s">
        <v>126</v>
      </c>
      <c r="C73" s="4" t="s">
        <v>127</v>
      </c>
      <c r="D73" s="10">
        <v>3027</v>
      </c>
      <c r="E73" s="10"/>
      <c r="F73" s="13">
        <v>79.900000000000006</v>
      </c>
      <c r="G73" s="22">
        <v>2947.1</v>
      </c>
      <c r="H73" s="3"/>
    </row>
    <row r="74" spans="1:8" ht="59.25" customHeight="1" x14ac:dyDescent="0.25">
      <c r="A74" s="11" t="s">
        <v>128</v>
      </c>
      <c r="B74" s="4" t="s">
        <v>129</v>
      </c>
      <c r="C74" s="4" t="s">
        <v>130</v>
      </c>
      <c r="D74" s="10">
        <v>2730</v>
      </c>
      <c r="E74" s="10"/>
      <c r="F74" s="13">
        <v>47.59</v>
      </c>
      <c r="G74" s="22">
        <v>2682.41</v>
      </c>
      <c r="H74" s="3"/>
    </row>
    <row r="75" spans="1:8" ht="59.25" customHeight="1" x14ac:dyDescent="0.25">
      <c r="A75" s="11" t="s">
        <v>131</v>
      </c>
      <c r="B75" s="4" t="s">
        <v>132</v>
      </c>
      <c r="C75" s="4" t="s">
        <v>13</v>
      </c>
      <c r="D75" s="10">
        <v>2672</v>
      </c>
      <c r="E75" s="10"/>
      <c r="F75" s="13">
        <v>41.28</v>
      </c>
      <c r="G75" s="22">
        <v>2630.72</v>
      </c>
      <c r="H75" s="3"/>
    </row>
    <row r="76" spans="1:8" ht="59.25" customHeight="1" x14ac:dyDescent="0.25">
      <c r="A76" s="11" t="s">
        <v>133</v>
      </c>
      <c r="B76" s="4" t="s">
        <v>134</v>
      </c>
      <c r="C76" s="4" t="s">
        <v>135</v>
      </c>
      <c r="D76" s="10">
        <v>2730</v>
      </c>
      <c r="E76" s="10"/>
      <c r="F76" s="13">
        <v>47.59</v>
      </c>
      <c r="G76" s="22">
        <f>SUM(D76-F76)</f>
        <v>2682.41</v>
      </c>
      <c r="H76" s="3"/>
    </row>
    <row r="77" spans="1:8" ht="59.25" customHeight="1" x14ac:dyDescent="0.25">
      <c r="A77" s="11" t="s">
        <v>136</v>
      </c>
      <c r="B77" s="4" t="s">
        <v>137</v>
      </c>
      <c r="C77" s="4" t="s">
        <v>138</v>
      </c>
      <c r="D77" s="10">
        <v>3027</v>
      </c>
      <c r="E77" s="10"/>
      <c r="F77" s="13">
        <v>79.900000000000006</v>
      </c>
      <c r="G77" s="22">
        <v>2947.1</v>
      </c>
      <c r="H77" s="3"/>
    </row>
    <row r="78" spans="1:8" ht="59.25" customHeight="1" x14ac:dyDescent="0.25">
      <c r="A78" s="11" t="s">
        <v>139</v>
      </c>
      <c r="B78" s="4" t="s">
        <v>140</v>
      </c>
      <c r="C78" s="4" t="s">
        <v>141</v>
      </c>
      <c r="D78" s="10">
        <v>3784</v>
      </c>
      <c r="E78" s="10"/>
      <c r="F78" s="13">
        <v>314.52999999999997</v>
      </c>
      <c r="G78" s="22">
        <v>3469.47</v>
      </c>
      <c r="H78" s="3"/>
    </row>
    <row r="79" spans="1:8" ht="59.25" customHeight="1" x14ac:dyDescent="0.25">
      <c r="A79" s="11" t="s">
        <v>142</v>
      </c>
      <c r="B79" s="4" t="s">
        <v>145</v>
      </c>
      <c r="C79" s="4" t="s">
        <v>146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9.25" customHeight="1" x14ac:dyDescent="0.25">
      <c r="A80" s="11" t="s">
        <v>143</v>
      </c>
      <c r="B80" s="4" t="s">
        <v>144</v>
      </c>
      <c r="C80" s="4" t="s">
        <v>147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x14ac:dyDescent="0.25">
      <c r="C81" s="2" t="s">
        <v>37</v>
      </c>
      <c r="D81" s="47">
        <f>SUM(D72:D80)</f>
        <v>30218</v>
      </c>
      <c r="E81" s="35"/>
      <c r="F81" s="35">
        <f>SUM(F72:F80)</f>
        <v>1853.6799999999998</v>
      </c>
      <c r="G81" s="35">
        <f>SUM(G72:G80)</f>
        <v>28364.320000000003</v>
      </c>
    </row>
    <row r="82" spans="1:8" x14ac:dyDescent="0.25">
      <c r="C82" s="2" t="s">
        <v>26</v>
      </c>
      <c r="D82" s="47">
        <f>SUM(D81+D67)</f>
        <v>35081.5</v>
      </c>
      <c r="E82" s="35">
        <f>SUM(E67)</f>
        <v>0</v>
      </c>
      <c r="F82" s="35">
        <f>SUM(F81+F67)</f>
        <v>2352.7199999999998</v>
      </c>
      <c r="G82" s="35">
        <f>SUM(G81+G67)</f>
        <v>32728.780000000002</v>
      </c>
    </row>
    <row r="84" spans="1:8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1" t="s">
        <v>7</v>
      </c>
    </row>
    <row r="85" spans="1:8" x14ac:dyDescent="0.25">
      <c r="A85" s="131" t="s">
        <v>148</v>
      </c>
      <c r="B85" s="131"/>
      <c r="C85" s="131"/>
      <c r="D85" s="131"/>
      <c r="E85" s="131"/>
      <c r="F85" s="131"/>
      <c r="G85" s="131"/>
      <c r="H85" s="131"/>
    </row>
    <row r="86" spans="1:8" ht="56.25" customHeight="1" x14ac:dyDescent="0.25">
      <c r="A86" s="11" t="s">
        <v>152</v>
      </c>
      <c r="B86" s="4" t="s">
        <v>153</v>
      </c>
      <c r="C86" s="4" t="s">
        <v>13</v>
      </c>
      <c r="D86" s="10">
        <v>2184</v>
      </c>
      <c r="E86" s="10">
        <v>55.16</v>
      </c>
      <c r="F86" s="10"/>
      <c r="G86" s="22">
        <v>2239.16</v>
      </c>
      <c r="H86" s="3"/>
    </row>
    <row r="87" spans="1:8" ht="56.25" customHeight="1" x14ac:dyDescent="0.25">
      <c r="A87" s="11" t="s">
        <v>154</v>
      </c>
      <c r="B87" s="4" t="s">
        <v>155</v>
      </c>
      <c r="C87" s="4" t="s">
        <v>156</v>
      </c>
      <c r="D87" s="10">
        <v>7098</v>
      </c>
      <c r="E87" s="10"/>
      <c r="F87" s="10">
        <v>968.84</v>
      </c>
      <c r="G87" s="22">
        <v>6129.16</v>
      </c>
      <c r="H87" s="3"/>
    </row>
    <row r="88" spans="1:8" ht="56.25" customHeight="1" x14ac:dyDescent="0.25">
      <c r="A88" s="11" t="s">
        <v>327</v>
      </c>
      <c r="B88" s="4" t="s">
        <v>334</v>
      </c>
      <c r="C88" s="4" t="s">
        <v>323</v>
      </c>
      <c r="D88" s="10">
        <v>2569</v>
      </c>
      <c r="E88" s="10"/>
      <c r="F88" s="10">
        <v>15.07</v>
      </c>
      <c r="G88" s="22">
        <v>2553.9299999999998</v>
      </c>
      <c r="H88" s="3"/>
    </row>
    <row r="89" spans="1:8" ht="56.25" customHeight="1" x14ac:dyDescent="0.25">
      <c r="A89" s="11" t="s">
        <v>157</v>
      </c>
      <c r="B89" s="4" t="s">
        <v>158</v>
      </c>
      <c r="C89" s="4" t="s">
        <v>159</v>
      </c>
      <c r="D89" s="10">
        <v>3027</v>
      </c>
      <c r="E89" s="10"/>
      <c r="F89" s="10">
        <v>79.900000000000006</v>
      </c>
      <c r="G89" s="22">
        <v>2947.1</v>
      </c>
      <c r="H89" s="3"/>
    </row>
    <row r="90" spans="1:8" ht="56.25" customHeight="1" x14ac:dyDescent="0.25">
      <c r="A90" s="11" t="s">
        <v>338</v>
      </c>
      <c r="B90" s="65" t="s">
        <v>339</v>
      </c>
      <c r="C90" s="4" t="s">
        <v>324</v>
      </c>
      <c r="D90" s="70">
        <v>1995.55</v>
      </c>
      <c r="E90" s="10">
        <v>73.92</v>
      </c>
      <c r="F90" s="10"/>
      <c r="G90" s="71">
        <f>SUM(D90+E90)</f>
        <v>2069.4699999999998</v>
      </c>
      <c r="H90" s="3"/>
    </row>
    <row r="91" spans="1:8" ht="56.25" customHeight="1" x14ac:dyDescent="0.25">
      <c r="A91" s="11" t="s">
        <v>163</v>
      </c>
      <c r="B91" s="4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6.25" customHeight="1" x14ac:dyDescent="0.25">
      <c r="A92" s="11" t="s">
        <v>332</v>
      </c>
      <c r="B92" s="4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6.25" customHeight="1" x14ac:dyDescent="0.25">
      <c r="A93" s="11" t="s">
        <v>165</v>
      </c>
      <c r="B93" s="4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6.25" customHeight="1" x14ac:dyDescent="0.25">
      <c r="A94" s="11" t="s">
        <v>171</v>
      </c>
      <c r="B94" s="4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56.25" customHeight="1" x14ac:dyDescent="0.25">
      <c r="A95" s="11" t="s">
        <v>174</v>
      </c>
      <c r="B95" s="4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56.25" customHeight="1" x14ac:dyDescent="0.25">
      <c r="A96" s="11" t="s">
        <v>176</v>
      </c>
      <c r="B96" s="4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6.25" customHeight="1" x14ac:dyDescent="0.25">
      <c r="A97" s="11" t="s">
        <v>179</v>
      </c>
      <c r="B97" s="4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6.25" customHeight="1" x14ac:dyDescent="0.25">
      <c r="A98" s="11" t="s">
        <v>182</v>
      </c>
      <c r="B98" s="4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56.25" customHeight="1" x14ac:dyDescent="0.25">
      <c r="A99" s="11" t="s">
        <v>309</v>
      </c>
      <c r="B99" s="4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SUM(D86:D99)</f>
        <v>40294.550000000003</v>
      </c>
      <c r="E100" s="31">
        <f>SUM(E86:E99)</f>
        <v>299.53999999999996</v>
      </c>
      <c r="F100" s="31">
        <f>SUM(F86:F99)</f>
        <v>1439.9</v>
      </c>
      <c r="G100" s="31">
        <f>SUM(G86:G99)</f>
        <v>39154.19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75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75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75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74.25" customHeight="1" x14ac:dyDescent="0.25">
      <c r="A111" s="7" t="s">
        <v>197</v>
      </c>
      <c r="B111" s="4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74.25" customHeight="1" x14ac:dyDescent="0.25">
      <c r="A112" s="7" t="s">
        <v>200</v>
      </c>
      <c r="B112" s="4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74.25" customHeight="1" x14ac:dyDescent="0.25">
      <c r="A113" s="7" t="s">
        <v>206</v>
      </c>
      <c r="B113" s="4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74.25" customHeight="1" x14ac:dyDescent="0.25">
      <c r="A114" s="7" t="s">
        <v>208</v>
      </c>
      <c r="B114" s="4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SUM(D115+D107)</f>
        <v>15567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70.5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70.5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70.5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70.5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70.5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70.5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0.5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0.5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0.5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0.5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69.75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69.75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69.75" customHeight="1" x14ac:dyDescent="0.25">
      <c r="A136" s="41" t="s">
        <v>340</v>
      </c>
      <c r="B136" s="42" t="s">
        <v>341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69.75" customHeight="1" x14ac:dyDescent="0.25">
      <c r="A137" s="11" t="s">
        <v>244</v>
      </c>
      <c r="B137" s="4" t="s">
        <v>245</v>
      </c>
      <c r="C137" s="4" t="s">
        <v>243</v>
      </c>
      <c r="D137" s="10">
        <v>3067.43</v>
      </c>
      <c r="E137" s="3"/>
      <c r="F137" s="10">
        <v>84.3</v>
      </c>
      <c r="G137" s="15">
        <f>D137-F137</f>
        <v>2983.1299999999997</v>
      </c>
      <c r="H137" s="3"/>
    </row>
    <row r="138" spans="1:8" ht="69.75" customHeight="1" x14ac:dyDescent="0.25">
      <c r="A138" s="11" t="s">
        <v>246</v>
      </c>
      <c r="B138" s="4" t="s">
        <v>247</v>
      </c>
      <c r="C138" s="4" t="s">
        <v>243</v>
      </c>
      <c r="D138" s="10">
        <v>3067.43</v>
      </c>
      <c r="E138" s="3"/>
      <c r="F138" s="10">
        <v>84.3</v>
      </c>
      <c r="G138" s="15">
        <f t="shared" ref="G138:G142" si="1">D138-F138</f>
        <v>2983.1299999999997</v>
      </c>
      <c r="H138" s="3"/>
    </row>
    <row r="139" spans="1:8" ht="69.75" customHeight="1" x14ac:dyDescent="0.25">
      <c r="A139" s="11" t="s">
        <v>248</v>
      </c>
      <c r="B139" s="4" t="s">
        <v>249</v>
      </c>
      <c r="C139" s="4" t="s">
        <v>243</v>
      </c>
      <c r="D139" s="10">
        <v>3067.43</v>
      </c>
      <c r="E139" s="3"/>
      <c r="F139" s="10">
        <v>84.3</v>
      </c>
      <c r="G139" s="15">
        <f t="shared" si="1"/>
        <v>2983.1299999999997</v>
      </c>
      <c r="H139" s="3"/>
    </row>
    <row r="140" spans="1:8" ht="69.75" customHeight="1" x14ac:dyDescent="0.25">
      <c r="A140" s="11" t="s">
        <v>252</v>
      </c>
      <c r="B140" s="4" t="s">
        <v>253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69.75" customHeight="1" x14ac:dyDescent="0.25">
      <c r="A141" s="11" t="s">
        <v>266</v>
      </c>
      <c r="B141" s="4" t="s">
        <v>254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69.75" customHeight="1" x14ac:dyDescent="0.25">
      <c r="A142" s="11" t="s">
        <v>317</v>
      </c>
      <c r="B142" s="4" t="s">
        <v>337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x14ac:dyDescent="0.25">
      <c r="A143" s="14"/>
      <c r="C143" s="29" t="s">
        <v>26</v>
      </c>
      <c r="D143" s="49">
        <f>SUM(D134:D142)</f>
        <v>32934.58</v>
      </c>
      <c r="E143" s="40"/>
      <c r="F143" s="49">
        <f>SUM(F134:F142)</f>
        <v>2015.9799999999996</v>
      </c>
      <c r="G143" s="49">
        <f>SUM(G134:G142)</f>
        <v>30918.600000000002</v>
      </c>
    </row>
    <row r="144" spans="1:8" x14ac:dyDescent="0.25">
      <c r="A144" s="32"/>
    </row>
    <row r="145" spans="1:8" x14ac:dyDescent="0.2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2" t="s">
        <v>6</v>
      </c>
      <c r="H145" s="1" t="s">
        <v>7</v>
      </c>
    </row>
    <row r="146" spans="1:8" ht="73.5" customHeight="1" x14ac:dyDescent="0.25">
      <c r="A146" s="7" t="s">
        <v>276</v>
      </c>
      <c r="B146" s="4" t="s">
        <v>275</v>
      </c>
      <c r="C146" s="4" t="s">
        <v>292</v>
      </c>
      <c r="D146" s="10">
        <v>611.52</v>
      </c>
      <c r="E146" s="13">
        <v>172.73</v>
      </c>
      <c r="F146" s="11"/>
      <c r="G146" s="22">
        <v>784.25</v>
      </c>
      <c r="H146" s="3"/>
    </row>
    <row r="147" spans="1:8" ht="73.5" customHeight="1" x14ac:dyDescent="0.25">
      <c r="A147" s="7" t="s">
        <v>277</v>
      </c>
      <c r="B147" s="4" t="s">
        <v>302</v>
      </c>
      <c r="C147" s="4" t="s">
        <v>293</v>
      </c>
      <c r="D147" s="10">
        <v>611.52</v>
      </c>
      <c r="E147" s="13">
        <v>172.73</v>
      </c>
      <c r="F147" s="3"/>
      <c r="G147" s="22">
        <v>784.25</v>
      </c>
      <c r="H147" s="3"/>
    </row>
    <row r="148" spans="1:8" ht="73.5" customHeight="1" x14ac:dyDescent="0.25">
      <c r="A148" s="7" t="s">
        <v>278</v>
      </c>
      <c r="B148" s="4" t="s">
        <v>279</v>
      </c>
      <c r="C148" s="4" t="s">
        <v>294</v>
      </c>
      <c r="D148" s="10">
        <v>611.52</v>
      </c>
      <c r="E148" s="13">
        <v>172.73</v>
      </c>
      <c r="F148" s="3"/>
      <c r="G148" s="22">
        <v>784.25</v>
      </c>
      <c r="H148" s="3"/>
    </row>
    <row r="149" spans="1:8" ht="73.5" customHeight="1" x14ac:dyDescent="0.25">
      <c r="A149" s="7" t="s">
        <v>280</v>
      </c>
      <c r="B149" s="4" t="s">
        <v>281</v>
      </c>
      <c r="C149" s="4" t="s">
        <v>295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73.5" customHeight="1" x14ac:dyDescent="0.25">
      <c r="A150" s="7" t="s">
        <v>282</v>
      </c>
      <c r="B150" s="4" t="s">
        <v>283</v>
      </c>
      <c r="C150" s="4" t="s">
        <v>296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73.5" customHeight="1" x14ac:dyDescent="0.25">
      <c r="A151" s="7" t="s">
        <v>284</v>
      </c>
      <c r="B151" s="4" t="s">
        <v>285</v>
      </c>
      <c r="C151" s="4" t="s">
        <v>297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73.5" customHeight="1" x14ac:dyDescent="0.25">
      <c r="A152" s="7" t="s">
        <v>286</v>
      </c>
      <c r="B152" s="4" t="s">
        <v>287</v>
      </c>
      <c r="C152" s="4" t="s">
        <v>298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75.75" customHeight="1" x14ac:dyDescent="0.25">
      <c r="A153" s="7" t="s">
        <v>288</v>
      </c>
      <c r="B153" s="4" t="s">
        <v>289</v>
      </c>
      <c r="C153" s="4" t="s">
        <v>299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75.75" customHeight="1" x14ac:dyDescent="0.25">
      <c r="A154" s="7" t="s">
        <v>290</v>
      </c>
      <c r="B154" s="4" t="s">
        <v>291</v>
      </c>
      <c r="C154" s="4" t="s">
        <v>300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x14ac:dyDescent="0.25">
      <c r="C155" s="2" t="s">
        <v>26</v>
      </c>
      <c r="D155" s="47">
        <f>SUM(D146:D154)</f>
        <v>5503.68</v>
      </c>
      <c r="E155" s="35">
        <f>SUM(E146:E154)</f>
        <v>1554.57</v>
      </c>
      <c r="F155" s="35"/>
      <c r="G155" s="35">
        <f>SUM(G146:G154)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0:H110"/>
    <mergeCell ref="A119:H119"/>
    <mergeCell ref="A133:H133"/>
    <mergeCell ref="A45:H45"/>
    <mergeCell ref="A55:H55"/>
    <mergeCell ref="A65:H65"/>
    <mergeCell ref="A70:H70"/>
    <mergeCell ref="A85:H85"/>
    <mergeCell ref="A103:H103"/>
  </mergeCells>
  <pageMargins left="0.70866141732283472" right="0.70866141732283472" top="0.74803149606299213" bottom="0.74803149606299213" header="0.31496062992125984" footer="0.31496062992125984"/>
  <pageSetup scale="57" orientation="landscape" r:id="rId1"/>
  <headerFooter>
    <oddHeader>&amp;CNOMINA DE EMPLEADOS DEL H. AYUNTAMIENTO DE ATENGO, JAL.
CORRESPONDIENTE AL PERIODO DEL  01   AL  15   DE OCTUBRE DE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2" max="16383" man="1"/>
    <brk id="100" max="16383" man="1"/>
    <brk id="116" max="7" man="1"/>
    <brk id="130" max="7" man="1"/>
    <brk id="143" max="7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opLeftCell="A62" zoomScaleNormal="100" workbookViewId="0">
      <selection activeCell="A73" sqref="A73"/>
    </sheetView>
  </sheetViews>
  <sheetFormatPr baseColWidth="10" defaultRowHeight="15" x14ac:dyDescent="0.25"/>
  <cols>
    <col min="1" max="1" width="39.42578125" customWidth="1"/>
    <col min="2" max="2" width="13.7109375" customWidth="1"/>
    <col min="3" max="3" width="37.42578125" customWidth="1"/>
    <col min="4" max="4" width="13" customWidth="1"/>
    <col min="5" max="5" width="12.5703125" customWidth="1"/>
    <col min="6" max="6" width="11.85546875" customWidth="1"/>
    <col min="7" max="7" width="12.5703125" customWidth="1"/>
    <col min="8" max="8" width="63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4.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4.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4.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4.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4.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4.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7.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7.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7.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7.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>
        <f>SUM(E9)</f>
        <v>94.74</v>
      </c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72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72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9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7.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6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6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6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0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0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0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0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0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0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3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3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3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3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3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>
        <f>SUM(E52)</f>
        <v>317.15000000000003</v>
      </c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9.2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/>
      <c r="F66" s="10">
        <v>499.04</v>
      </c>
      <c r="G66" s="22">
        <v>4364.46</v>
      </c>
      <c r="H66" s="3"/>
    </row>
    <row r="67" spans="1:8" x14ac:dyDescent="0.25">
      <c r="C67" s="12" t="s">
        <v>37</v>
      </c>
      <c r="D67" s="47">
        <f>SUM(D66:D66)</f>
        <v>4863.5</v>
      </c>
      <c r="E67" s="35">
        <f>SUM(E66:E66)</f>
        <v>0</v>
      </c>
      <c r="F67" s="35">
        <f>SUM(F66:F66)</f>
        <v>499.04</v>
      </c>
      <c r="G67" s="35">
        <f>SUM(G66:G66)</f>
        <v>4364.46</v>
      </c>
    </row>
    <row r="69" spans="1:8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8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8" ht="60" customHeight="1" x14ac:dyDescent="0.25">
      <c r="A71" s="64" t="s">
        <v>335</v>
      </c>
      <c r="B71" s="65" t="s">
        <v>336</v>
      </c>
      <c r="C71" s="65" t="s">
        <v>121</v>
      </c>
      <c r="D71" s="66">
        <v>8627</v>
      </c>
      <c r="E71" s="66"/>
      <c r="F71" s="67">
        <v>1295.54</v>
      </c>
      <c r="G71" s="68">
        <v>7331.46</v>
      </c>
      <c r="H71" s="69"/>
    </row>
    <row r="72" spans="1:8" ht="60" customHeight="1" x14ac:dyDescent="0.25">
      <c r="A72" s="64" t="s">
        <v>122</v>
      </c>
      <c r="B72" s="65" t="s">
        <v>123</v>
      </c>
      <c r="C72" s="65" t="s">
        <v>124</v>
      </c>
      <c r="D72" s="66">
        <v>4680</v>
      </c>
      <c r="E72" s="66"/>
      <c r="F72" s="67">
        <v>613.83000000000004</v>
      </c>
      <c r="G72" s="68">
        <v>4066.17</v>
      </c>
      <c r="H72" s="69"/>
    </row>
    <row r="73" spans="1:8" ht="60" customHeight="1" x14ac:dyDescent="0.25">
      <c r="A73" s="11" t="s">
        <v>125</v>
      </c>
      <c r="B73" s="4" t="s">
        <v>126</v>
      </c>
      <c r="C73" s="4" t="s">
        <v>127</v>
      </c>
      <c r="D73" s="10">
        <v>3027</v>
      </c>
      <c r="E73" s="10"/>
      <c r="F73" s="13">
        <v>79.900000000000006</v>
      </c>
      <c r="G73" s="22">
        <v>2947.1</v>
      </c>
      <c r="H73" s="3"/>
    </row>
    <row r="74" spans="1:8" ht="60" customHeight="1" x14ac:dyDescent="0.25">
      <c r="A74" s="11" t="s">
        <v>128</v>
      </c>
      <c r="B74" s="4" t="s">
        <v>129</v>
      </c>
      <c r="C74" s="4" t="s">
        <v>130</v>
      </c>
      <c r="D74" s="10">
        <v>2730</v>
      </c>
      <c r="E74" s="10"/>
      <c r="F74" s="13">
        <v>47.59</v>
      </c>
      <c r="G74" s="22">
        <v>2682.41</v>
      </c>
      <c r="H74" s="3"/>
    </row>
    <row r="75" spans="1:8" ht="60" customHeight="1" x14ac:dyDescent="0.25">
      <c r="A75" s="11" t="s">
        <v>131</v>
      </c>
      <c r="B75" s="4" t="s">
        <v>132</v>
      </c>
      <c r="C75" s="4" t="s">
        <v>13</v>
      </c>
      <c r="D75" s="10">
        <v>2672</v>
      </c>
      <c r="E75" s="10"/>
      <c r="F75" s="13">
        <v>41.28</v>
      </c>
      <c r="G75" s="22">
        <v>2630.72</v>
      </c>
      <c r="H75" s="3"/>
    </row>
    <row r="76" spans="1:8" ht="60" customHeight="1" x14ac:dyDescent="0.25">
      <c r="A76" s="11" t="s">
        <v>133</v>
      </c>
      <c r="B76" s="4" t="s">
        <v>134</v>
      </c>
      <c r="C76" s="4" t="s">
        <v>135</v>
      </c>
      <c r="D76" s="10">
        <v>2730</v>
      </c>
      <c r="E76" s="10"/>
      <c r="F76" s="13">
        <v>47.59</v>
      </c>
      <c r="G76" s="22">
        <f>SUM(D76-F76)</f>
        <v>2682.41</v>
      </c>
      <c r="H76" s="3"/>
    </row>
    <row r="77" spans="1:8" ht="60" customHeight="1" x14ac:dyDescent="0.25">
      <c r="A77" s="11" t="s">
        <v>136</v>
      </c>
      <c r="B77" s="4" t="s">
        <v>137</v>
      </c>
      <c r="C77" s="4" t="s">
        <v>138</v>
      </c>
      <c r="D77" s="10">
        <v>3027</v>
      </c>
      <c r="E77" s="10"/>
      <c r="F77" s="13">
        <v>79.900000000000006</v>
      </c>
      <c r="G77" s="22">
        <v>2947.1</v>
      </c>
      <c r="H77" s="3"/>
    </row>
    <row r="78" spans="1:8" ht="60" customHeight="1" x14ac:dyDescent="0.25">
      <c r="A78" s="11" t="s">
        <v>139</v>
      </c>
      <c r="B78" s="4" t="s">
        <v>140</v>
      </c>
      <c r="C78" s="4" t="s">
        <v>141</v>
      </c>
      <c r="D78" s="10">
        <v>3784</v>
      </c>
      <c r="E78" s="10"/>
      <c r="F78" s="13">
        <v>314.52999999999997</v>
      </c>
      <c r="G78" s="22">
        <v>3469.47</v>
      </c>
      <c r="H78" s="3"/>
    </row>
    <row r="79" spans="1:8" ht="60" customHeight="1" x14ac:dyDescent="0.25">
      <c r="A79" s="11" t="s">
        <v>142</v>
      </c>
      <c r="B79" s="4" t="s">
        <v>145</v>
      </c>
      <c r="C79" s="4" t="s">
        <v>146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60" customHeight="1" x14ac:dyDescent="0.25">
      <c r="A80" s="11" t="s">
        <v>143</v>
      </c>
      <c r="B80" s="4" t="s">
        <v>144</v>
      </c>
      <c r="C80" s="4" t="s">
        <v>147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x14ac:dyDescent="0.25">
      <c r="C81" s="2" t="s">
        <v>37</v>
      </c>
      <c r="D81" s="47">
        <f>SUM(D72:D80)</f>
        <v>30218</v>
      </c>
      <c r="E81" s="35"/>
      <c r="F81" s="35">
        <f>SUM(F72:F80)</f>
        <v>1853.6799999999998</v>
      </c>
      <c r="G81" s="35">
        <f>SUM(G72:G80)</f>
        <v>28364.320000000003</v>
      </c>
    </row>
    <row r="82" spans="1:8" x14ac:dyDescent="0.25">
      <c r="C82" s="2" t="s">
        <v>26</v>
      </c>
      <c r="D82" s="47">
        <f>SUM(D81+D67)</f>
        <v>35081.5</v>
      </c>
      <c r="E82" s="35">
        <f>SUM(E67)</f>
        <v>0</v>
      </c>
      <c r="F82" s="35">
        <f>SUM(F81+F67)</f>
        <v>2352.7199999999998</v>
      </c>
      <c r="G82" s="35">
        <f>SUM(G81+G67)</f>
        <v>32728.780000000002</v>
      </c>
    </row>
    <row r="84" spans="1:8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1" t="s">
        <v>7</v>
      </c>
    </row>
    <row r="85" spans="1:8" x14ac:dyDescent="0.25">
      <c r="A85" s="131" t="s">
        <v>148</v>
      </c>
      <c r="B85" s="131"/>
      <c r="C85" s="131"/>
      <c r="D85" s="131"/>
      <c r="E85" s="131"/>
      <c r="F85" s="131"/>
      <c r="G85" s="131"/>
      <c r="H85" s="131"/>
    </row>
    <row r="86" spans="1:8" ht="55.5" customHeight="1" x14ac:dyDescent="0.25">
      <c r="A86" s="11" t="s">
        <v>152</v>
      </c>
      <c r="B86" s="4" t="s">
        <v>153</v>
      </c>
      <c r="C86" s="4" t="s">
        <v>13</v>
      </c>
      <c r="D86" s="10">
        <v>2184</v>
      </c>
      <c r="E86" s="10">
        <v>55.16</v>
      </c>
      <c r="F86" s="10"/>
      <c r="G86" s="22">
        <v>2239.16</v>
      </c>
      <c r="H86" s="3"/>
    </row>
    <row r="87" spans="1:8" ht="55.5" customHeight="1" x14ac:dyDescent="0.25">
      <c r="A87" s="11" t="s">
        <v>154</v>
      </c>
      <c r="B87" s="4" t="s">
        <v>155</v>
      </c>
      <c r="C87" s="4" t="s">
        <v>156</v>
      </c>
      <c r="D87" s="10">
        <v>7098</v>
      </c>
      <c r="E87" s="10"/>
      <c r="F87" s="10">
        <v>968.84</v>
      </c>
      <c r="G87" s="22">
        <v>6129.16</v>
      </c>
      <c r="H87" s="3"/>
    </row>
    <row r="88" spans="1:8" ht="55.5" customHeight="1" x14ac:dyDescent="0.25">
      <c r="A88" s="11" t="s">
        <v>327</v>
      </c>
      <c r="B88" s="4" t="s">
        <v>334</v>
      </c>
      <c r="C88" s="4" t="s">
        <v>323</v>
      </c>
      <c r="D88" s="10">
        <v>2569</v>
      </c>
      <c r="E88" s="10"/>
      <c r="F88" s="10">
        <v>15.07</v>
      </c>
      <c r="G88" s="22">
        <v>2553.9299999999998</v>
      </c>
      <c r="H88" s="3"/>
    </row>
    <row r="89" spans="1:8" ht="55.5" customHeight="1" x14ac:dyDescent="0.25">
      <c r="A89" s="11" t="s">
        <v>157</v>
      </c>
      <c r="B89" s="4" t="s">
        <v>158</v>
      </c>
      <c r="C89" s="4" t="s">
        <v>159</v>
      </c>
      <c r="D89" s="10">
        <v>3027</v>
      </c>
      <c r="E89" s="10"/>
      <c r="F89" s="10">
        <v>79.900000000000006</v>
      </c>
      <c r="G89" s="22">
        <v>2947.1</v>
      </c>
      <c r="H89" s="3"/>
    </row>
    <row r="90" spans="1:8" ht="55.5" customHeight="1" x14ac:dyDescent="0.25">
      <c r="A90" s="11" t="s">
        <v>338</v>
      </c>
      <c r="B90" s="65" t="s">
        <v>339</v>
      </c>
      <c r="C90" s="4" t="s">
        <v>324</v>
      </c>
      <c r="D90" s="70">
        <v>1995.55</v>
      </c>
      <c r="E90" s="10">
        <v>73.92</v>
      </c>
      <c r="F90" s="10"/>
      <c r="G90" s="71">
        <f>SUM(D90+E90)</f>
        <v>2069.4699999999998</v>
      </c>
      <c r="H90" s="3"/>
    </row>
    <row r="91" spans="1:8" ht="55.5" customHeight="1" x14ac:dyDescent="0.25">
      <c r="A91" s="11" t="s">
        <v>163</v>
      </c>
      <c r="B91" s="4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5.5" customHeight="1" x14ac:dyDescent="0.25">
      <c r="A92" s="11" t="s">
        <v>332</v>
      </c>
      <c r="B92" s="4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5.5" customHeight="1" x14ac:dyDescent="0.25">
      <c r="A93" s="11" t="s">
        <v>165</v>
      </c>
      <c r="B93" s="4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5.5" customHeight="1" x14ac:dyDescent="0.25">
      <c r="A94" s="11" t="s">
        <v>171</v>
      </c>
      <c r="B94" s="4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55.5" customHeight="1" x14ac:dyDescent="0.25">
      <c r="A95" s="11" t="s">
        <v>174</v>
      </c>
      <c r="B95" s="4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55.5" customHeight="1" x14ac:dyDescent="0.25">
      <c r="A96" s="11" t="s">
        <v>176</v>
      </c>
      <c r="B96" s="4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5.5" customHeight="1" x14ac:dyDescent="0.25">
      <c r="A97" s="11" t="s">
        <v>179</v>
      </c>
      <c r="B97" s="4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5.5" customHeight="1" x14ac:dyDescent="0.25">
      <c r="A98" s="11" t="s">
        <v>182</v>
      </c>
      <c r="B98" s="4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55.5" customHeight="1" x14ac:dyDescent="0.25">
      <c r="A99" s="11" t="s">
        <v>309</v>
      </c>
      <c r="B99" s="4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SUM(D86:D99)</f>
        <v>40294.550000000003</v>
      </c>
      <c r="E100" s="31">
        <f>SUM(E86:E99)</f>
        <v>299.53999999999996</v>
      </c>
      <c r="F100" s="31">
        <f>SUM(F86:F99)</f>
        <v>1439.9</v>
      </c>
      <c r="G100" s="31">
        <f>SUM(G86:G99)</f>
        <v>39154.19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74.25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74.25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74.25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6.75" customHeight="1" x14ac:dyDescent="0.25">
      <c r="A111" s="7" t="s">
        <v>197</v>
      </c>
      <c r="B111" s="4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66.75" customHeight="1" x14ac:dyDescent="0.25">
      <c r="A112" s="7" t="s">
        <v>200</v>
      </c>
      <c r="B112" s="4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66.75" customHeight="1" x14ac:dyDescent="0.25">
      <c r="A113" s="7" t="s">
        <v>206</v>
      </c>
      <c r="B113" s="4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66.75" customHeight="1" x14ac:dyDescent="0.25">
      <c r="A114" s="7" t="s">
        <v>208</v>
      </c>
      <c r="B114" s="4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SUM(D115+D107)</f>
        <v>15567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71.25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71.25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71.25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71.25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71.25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71.25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1.25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1.25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1.25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1.25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72.75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72.75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72.75" customHeight="1" x14ac:dyDescent="0.25">
      <c r="A136" s="41" t="s">
        <v>340</v>
      </c>
      <c r="B136" s="42" t="s">
        <v>341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72.75" customHeight="1" x14ac:dyDescent="0.25">
      <c r="A137" s="11" t="s">
        <v>244</v>
      </c>
      <c r="B137" s="4" t="s">
        <v>245</v>
      </c>
      <c r="C137" s="4" t="s">
        <v>243</v>
      </c>
      <c r="D137" s="10">
        <v>3067.43</v>
      </c>
      <c r="E137" s="3"/>
      <c r="F137" s="10">
        <v>84.3</v>
      </c>
      <c r="G137" s="15">
        <f>D137-F137</f>
        <v>2983.1299999999997</v>
      </c>
      <c r="H137" s="3"/>
    </row>
    <row r="138" spans="1:8" ht="72.75" customHeight="1" x14ac:dyDescent="0.25">
      <c r="A138" s="11" t="s">
        <v>246</v>
      </c>
      <c r="B138" s="4" t="s">
        <v>247</v>
      </c>
      <c r="C138" s="4" t="s">
        <v>243</v>
      </c>
      <c r="D138" s="10">
        <v>3067.43</v>
      </c>
      <c r="E138" s="3"/>
      <c r="F138" s="10">
        <v>84.3</v>
      </c>
      <c r="G138" s="15">
        <f t="shared" ref="G138:G142" si="1">D138-F138</f>
        <v>2983.1299999999997</v>
      </c>
      <c r="H138" s="3"/>
    </row>
    <row r="139" spans="1:8" ht="72.75" customHeight="1" x14ac:dyDescent="0.25">
      <c r="A139" s="11" t="s">
        <v>248</v>
      </c>
      <c r="B139" s="4" t="s">
        <v>249</v>
      </c>
      <c r="C139" s="4" t="s">
        <v>243</v>
      </c>
      <c r="D139" s="10">
        <v>3067.43</v>
      </c>
      <c r="E139" s="3"/>
      <c r="F139" s="10">
        <v>84.3</v>
      </c>
      <c r="G139" s="15">
        <f t="shared" si="1"/>
        <v>2983.1299999999997</v>
      </c>
      <c r="H139" s="3"/>
    </row>
    <row r="140" spans="1:8" ht="72.75" customHeight="1" x14ac:dyDescent="0.25">
      <c r="A140" s="11" t="s">
        <v>252</v>
      </c>
      <c r="B140" s="4" t="s">
        <v>253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72.75" customHeight="1" x14ac:dyDescent="0.25">
      <c r="A141" s="11" t="s">
        <v>266</v>
      </c>
      <c r="B141" s="4" t="s">
        <v>254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ht="72.75" customHeight="1" x14ac:dyDescent="0.25">
      <c r="A142" s="11" t="s">
        <v>317</v>
      </c>
      <c r="B142" s="4" t="s">
        <v>337</v>
      </c>
      <c r="C142" s="4" t="s">
        <v>243</v>
      </c>
      <c r="D142" s="10">
        <v>3067.43</v>
      </c>
      <c r="E142" s="3"/>
      <c r="F142" s="10">
        <v>84.3</v>
      </c>
      <c r="G142" s="15">
        <f t="shared" si="1"/>
        <v>2983.1299999999997</v>
      </c>
      <c r="H142" s="3"/>
    </row>
    <row r="143" spans="1:8" x14ac:dyDescent="0.25">
      <c r="A143" s="14"/>
      <c r="C143" s="29" t="s">
        <v>26</v>
      </c>
      <c r="D143" s="49">
        <f>SUM(D134:D142)</f>
        <v>32934.58</v>
      </c>
      <c r="E143" s="40"/>
      <c r="F143" s="49">
        <f>SUM(F134:F142)</f>
        <v>2015.9799999999996</v>
      </c>
      <c r="G143" s="49">
        <f>SUM(G134:G142)</f>
        <v>30918.600000000002</v>
      </c>
    </row>
    <row r="144" spans="1:8" x14ac:dyDescent="0.25">
      <c r="A144" s="32"/>
    </row>
    <row r="145" spans="1:8" x14ac:dyDescent="0.2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2" t="s">
        <v>6</v>
      </c>
      <c r="H145" s="1" t="s">
        <v>7</v>
      </c>
    </row>
    <row r="146" spans="1:8" ht="77.25" customHeight="1" x14ac:dyDescent="0.25">
      <c r="A146" s="7" t="s">
        <v>276</v>
      </c>
      <c r="B146" s="4" t="s">
        <v>275</v>
      </c>
      <c r="C146" s="4" t="s">
        <v>292</v>
      </c>
      <c r="D146" s="10">
        <v>611.52</v>
      </c>
      <c r="E146" s="13">
        <v>172.73</v>
      </c>
      <c r="F146" s="11"/>
      <c r="G146" s="22">
        <v>784.25</v>
      </c>
      <c r="H146" s="3"/>
    </row>
    <row r="147" spans="1:8" ht="77.25" customHeight="1" x14ac:dyDescent="0.25">
      <c r="A147" s="7" t="s">
        <v>277</v>
      </c>
      <c r="B147" s="4" t="s">
        <v>302</v>
      </c>
      <c r="C147" s="4" t="s">
        <v>293</v>
      </c>
      <c r="D147" s="10">
        <v>611.52</v>
      </c>
      <c r="E147" s="13">
        <v>172.73</v>
      </c>
      <c r="F147" s="3"/>
      <c r="G147" s="22">
        <v>784.25</v>
      </c>
      <c r="H147" s="3"/>
    </row>
    <row r="148" spans="1:8" ht="77.25" customHeight="1" x14ac:dyDescent="0.25">
      <c r="A148" s="7" t="s">
        <v>278</v>
      </c>
      <c r="B148" s="4" t="s">
        <v>279</v>
      </c>
      <c r="C148" s="4" t="s">
        <v>294</v>
      </c>
      <c r="D148" s="10">
        <v>611.52</v>
      </c>
      <c r="E148" s="13">
        <v>172.73</v>
      </c>
      <c r="F148" s="3"/>
      <c r="G148" s="22">
        <v>784.25</v>
      </c>
      <c r="H148" s="3"/>
    </row>
    <row r="149" spans="1:8" ht="77.25" customHeight="1" x14ac:dyDescent="0.25">
      <c r="A149" s="7" t="s">
        <v>280</v>
      </c>
      <c r="B149" s="4" t="s">
        <v>281</v>
      </c>
      <c r="C149" s="4" t="s">
        <v>295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77.25" customHeight="1" x14ac:dyDescent="0.25">
      <c r="A150" s="7" t="s">
        <v>282</v>
      </c>
      <c r="B150" s="4" t="s">
        <v>283</v>
      </c>
      <c r="C150" s="4" t="s">
        <v>296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77.25" customHeight="1" x14ac:dyDescent="0.25">
      <c r="A151" s="7" t="s">
        <v>284</v>
      </c>
      <c r="B151" s="4" t="s">
        <v>285</v>
      </c>
      <c r="C151" s="4" t="s">
        <v>297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77.25" customHeight="1" x14ac:dyDescent="0.25">
      <c r="A152" s="7" t="s">
        <v>286</v>
      </c>
      <c r="B152" s="4" t="s">
        <v>287</v>
      </c>
      <c r="C152" s="4" t="s">
        <v>298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77.25" customHeight="1" x14ac:dyDescent="0.25">
      <c r="A153" s="7" t="s">
        <v>288</v>
      </c>
      <c r="B153" s="4" t="s">
        <v>289</v>
      </c>
      <c r="C153" s="4" t="s">
        <v>299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ht="77.25" customHeight="1" x14ac:dyDescent="0.25">
      <c r="A154" s="7" t="s">
        <v>290</v>
      </c>
      <c r="B154" s="4" t="s">
        <v>291</v>
      </c>
      <c r="C154" s="4" t="s">
        <v>300</v>
      </c>
      <c r="D154" s="10">
        <v>611.52</v>
      </c>
      <c r="E154" s="13">
        <v>172.73</v>
      </c>
      <c r="F154" s="3"/>
      <c r="G154" s="22">
        <v>784.25</v>
      </c>
      <c r="H154" s="3"/>
    </row>
    <row r="155" spans="1:8" x14ac:dyDescent="0.25">
      <c r="C155" s="2" t="s">
        <v>26</v>
      </c>
      <c r="D155" s="47">
        <f>SUM(D146:D154)</f>
        <v>5503.68</v>
      </c>
      <c r="E155" s="35">
        <f>SUM(E146:E154)</f>
        <v>1554.57</v>
      </c>
      <c r="F155" s="35"/>
      <c r="G155" s="35">
        <f>SUM(G146:G154)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0:H110"/>
    <mergeCell ref="A119:H119"/>
    <mergeCell ref="A133:H133"/>
    <mergeCell ref="A45:H45"/>
    <mergeCell ref="A55:H55"/>
    <mergeCell ref="A65:H65"/>
    <mergeCell ref="A70:H70"/>
    <mergeCell ref="A85:H85"/>
    <mergeCell ref="A103:H103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&amp;CNOMINA DE EMPLEADOS DEL H. AYUNTAMIENTO DE ATENGO, JAL
CORRESPONDIENTE AL PERIODO DEL  15      AL     31  DE OCTUBRE DE 2014.</oddHeader>
    <oddFooter>&amp;C____________________________________________________
C.D ROSENDO PEREZ LEPE
PRESIDENTE MUNICIPAL</oddFooter>
  </headerFooter>
  <rowBreaks count="8" manualBreakCount="8">
    <brk id="18" max="16383" man="1"/>
    <brk id="42" max="16383" man="1"/>
    <brk id="62" max="16383" man="1"/>
    <brk id="82" max="16383" man="1"/>
    <brk id="100" max="16383" man="1"/>
    <brk id="116" max="7" man="1"/>
    <brk id="130" max="7" man="1"/>
    <brk id="143" max="7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opLeftCell="A64" zoomScaleNormal="100" workbookViewId="0">
      <selection activeCell="E71" sqref="E71"/>
    </sheetView>
  </sheetViews>
  <sheetFormatPr baseColWidth="10" defaultRowHeight="15" x14ac:dyDescent="0.25"/>
  <cols>
    <col min="1" max="1" width="41.5703125" customWidth="1"/>
    <col min="2" max="2" width="15.140625" customWidth="1"/>
    <col min="3" max="3" width="37.5703125" customWidth="1"/>
    <col min="4" max="4" width="13.42578125" customWidth="1"/>
    <col min="5" max="5" width="12.7109375" customWidth="1"/>
    <col min="6" max="6" width="12.28515625" customWidth="1"/>
    <col min="7" max="7" width="13.7109375" customWidth="1"/>
    <col min="8" max="8" width="69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0.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70.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70.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70.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70.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70.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7.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7.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7.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7.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>
        <f>SUM(E9)</f>
        <v>94.74</v>
      </c>
      <c r="F18" s="35">
        <f>SUM(F9+F17)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72.7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72.7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75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9.7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8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78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78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SUM(E39:E40)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SUM(E41)</f>
        <v>123.56</v>
      </c>
      <c r="F42" s="35">
        <f>SUM(F24+F29+F34+F41)</f>
        <v>1033.2</v>
      </c>
      <c r="G42" s="35">
        <f>SUM(G24+G29+G34+G41)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0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0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0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0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0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0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3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3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3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3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3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35">
        <f>SUM(E52)</f>
        <v>317.15000000000003</v>
      </c>
      <c r="F62" s="47">
        <f>SUM(F52+F61)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58.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/>
      <c r="F66" s="10">
        <v>499.04</v>
      </c>
      <c r="G66" s="22">
        <v>4364.46</v>
      </c>
      <c r="H66" s="3"/>
    </row>
    <row r="67" spans="1:8" x14ac:dyDescent="0.25">
      <c r="C67" s="12" t="s">
        <v>37</v>
      </c>
      <c r="D67" s="47">
        <f>SUM(D66:D66)</f>
        <v>4863.5</v>
      </c>
      <c r="E67" s="35">
        <f>SUM(E66:E66)</f>
        <v>0</v>
      </c>
      <c r="F67" s="35">
        <f>SUM(F66:F66)</f>
        <v>499.04</v>
      </c>
      <c r="G67" s="35">
        <f>SUM(G66:G66)</f>
        <v>4364.46</v>
      </c>
    </row>
    <row r="69" spans="1:8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8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8" ht="57" customHeight="1" x14ac:dyDescent="0.25">
      <c r="A71" s="64" t="s">
        <v>335</v>
      </c>
      <c r="B71" s="65" t="s">
        <v>336</v>
      </c>
      <c r="C71" s="65" t="s">
        <v>121</v>
      </c>
      <c r="D71" s="66">
        <v>8627</v>
      </c>
      <c r="E71" s="66"/>
      <c r="F71" s="67">
        <v>1295.54</v>
      </c>
      <c r="G71" s="68">
        <v>7331.46</v>
      </c>
      <c r="H71" s="69"/>
    </row>
    <row r="72" spans="1:8" ht="57" customHeight="1" x14ac:dyDescent="0.25">
      <c r="A72" s="64" t="s">
        <v>122</v>
      </c>
      <c r="B72" s="65" t="s">
        <v>123</v>
      </c>
      <c r="C72" s="65" t="s">
        <v>124</v>
      </c>
      <c r="D72" s="66">
        <v>4680</v>
      </c>
      <c r="E72" s="66"/>
      <c r="F72" s="67">
        <v>613.83000000000004</v>
      </c>
      <c r="G72" s="68">
        <v>4066.17</v>
      </c>
      <c r="H72" s="69"/>
    </row>
    <row r="73" spans="1:8" ht="57" customHeight="1" x14ac:dyDescent="0.25">
      <c r="A73" s="11" t="s">
        <v>125</v>
      </c>
      <c r="B73" s="4" t="s">
        <v>126</v>
      </c>
      <c r="C73" s="4" t="s">
        <v>127</v>
      </c>
      <c r="D73" s="10">
        <v>3027</v>
      </c>
      <c r="E73" s="10"/>
      <c r="F73" s="13">
        <v>79.900000000000006</v>
      </c>
      <c r="G73" s="22">
        <v>2947.1</v>
      </c>
      <c r="H73" s="3"/>
    </row>
    <row r="74" spans="1:8" ht="57" customHeight="1" x14ac:dyDescent="0.25">
      <c r="A74" s="11" t="s">
        <v>128</v>
      </c>
      <c r="B74" s="4" t="s">
        <v>129</v>
      </c>
      <c r="C74" s="4" t="s">
        <v>130</v>
      </c>
      <c r="D74" s="10">
        <v>2730</v>
      </c>
      <c r="E74" s="10"/>
      <c r="F74" s="13">
        <v>47.59</v>
      </c>
      <c r="G74" s="22">
        <v>2682.41</v>
      </c>
      <c r="H74" s="3"/>
    </row>
    <row r="75" spans="1:8" ht="57" customHeight="1" x14ac:dyDescent="0.25">
      <c r="A75" s="11" t="s">
        <v>131</v>
      </c>
      <c r="B75" s="4" t="s">
        <v>132</v>
      </c>
      <c r="C75" s="4" t="s">
        <v>13</v>
      </c>
      <c r="D75" s="10">
        <v>2672</v>
      </c>
      <c r="E75" s="10"/>
      <c r="F75" s="13">
        <v>41.28</v>
      </c>
      <c r="G75" s="22">
        <v>2630.72</v>
      </c>
      <c r="H75" s="3"/>
    </row>
    <row r="76" spans="1:8" ht="57" customHeight="1" x14ac:dyDescent="0.25">
      <c r="A76" s="11" t="s">
        <v>133</v>
      </c>
      <c r="B76" s="4" t="s">
        <v>134</v>
      </c>
      <c r="C76" s="4" t="s">
        <v>135</v>
      </c>
      <c r="D76" s="10">
        <v>2730</v>
      </c>
      <c r="E76" s="10"/>
      <c r="F76" s="13">
        <v>47.59</v>
      </c>
      <c r="G76" s="22">
        <f>SUM(D76-F76)</f>
        <v>2682.41</v>
      </c>
      <c r="H76" s="3"/>
    </row>
    <row r="77" spans="1:8" ht="57" customHeight="1" x14ac:dyDescent="0.25">
      <c r="A77" s="11" t="s">
        <v>136</v>
      </c>
      <c r="B77" s="4" t="s">
        <v>137</v>
      </c>
      <c r="C77" s="4" t="s">
        <v>138</v>
      </c>
      <c r="D77" s="10">
        <v>3027</v>
      </c>
      <c r="E77" s="10"/>
      <c r="F77" s="13">
        <v>79.900000000000006</v>
      </c>
      <c r="G77" s="22">
        <v>2947.1</v>
      </c>
      <c r="H77" s="3"/>
    </row>
    <row r="78" spans="1:8" ht="57" customHeight="1" x14ac:dyDescent="0.25">
      <c r="A78" s="11" t="s">
        <v>139</v>
      </c>
      <c r="B78" s="4" t="s">
        <v>140</v>
      </c>
      <c r="C78" s="4" t="s">
        <v>141</v>
      </c>
      <c r="D78" s="10">
        <v>3784</v>
      </c>
      <c r="E78" s="10"/>
      <c r="F78" s="13">
        <v>314.52999999999997</v>
      </c>
      <c r="G78" s="22">
        <v>3469.47</v>
      </c>
      <c r="H78" s="3"/>
    </row>
    <row r="79" spans="1:8" ht="57" customHeight="1" x14ac:dyDescent="0.25">
      <c r="A79" s="11" t="s">
        <v>142</v>
      </c>
      <c r="B79" s="4" t="s">
        <v>145</v>
      </c>
      <c r="C79" s="4" t="s">
        <v>146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57" customHeight="1" x14ac:dyDescent="0.25">
      <c r="A80" s="11" t="s">
        <v>143</v>
      </c>
      <c r="B80" s="4" t="s">
        <v>144</v>
      </c>
      <c r="C80" s="4" t="s">
        <v>147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x14ac:dyDescent="0.25">
      <c r="C81" s="2" t="s">
        <v>37</v>
      </c>
      <c r="D81" s="47">
        <f>SUM(D72:D80)</f>
        <v>30218</v>
      </c>
      <c r="E81" s="35"/>
      <c r="F81" s="35">
        <f>SUM(F72:F80)</f>
        <v>1853.6799999999998</v>
      </c>
      <c r="G81" s="35">
        <f>SUM(G72:G80)</f>
        <v>28364.320000000003</v>
      </c>
    </row>
    <row r="82" spans="1:8" x14ac:dyDescent="0.25">
      <c r="C82" s="2" t="s">
        <v>26</v>
      </c>
      <c r="D82" s="47">
        <f>SUM(D81+D67)</f>
        <v>35081.5</v>
      </c>
      <c r="E82" s="35">
        <f>SUM(E67)</f>
        <v>0</v>
      </c>
      <c r="F82" s="35">
        <f>SUM(F81+F67)</f>
        <v>2352.7199999999998</v>
      </c>
      <c r="G82" s="35">
        <f>SUM(G81+G67)</f>
        <v>32728.780000000002</v>
      </c>
    </row>
    <row r="84" spans="1:8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1" t="s">
        <v>7</v>
      </c>
    </row>
    <row r="85" spans="1:8" x14ac:dyDescent="0.25">
      <c r="A85" s="131" t="s">
        <v>148</v>
      </c>
      <c r="B85" s="131"/>
      <c r="C85" s="131"/>
      <c r="D85" s="131"/>
      <c r="E85" s="131"/>
      <c r="F85" s="131"/>
      <c r="G85" s="131"/>
      <c r="H85" s="131"/>
    </row>
    <row r="86" spans="1:8" ht="53.25" customHeight="1" x14ac:dyDescent="0.25">
      <c r="A86" s="11" t="s">
        <v>152</v>
      </c>
      <c r="B86" s="4" t="s">
        <v>153</v>
      </c>
      <c r="C86" s="4" t="s">
        <v>13</v>
      </c>
      <c r="D86" s="10">
        <v>2184</v>
      </c>
      <c r="E86" s="10">
        <v>55.16</v>
      </c>
      <c r="F86" s="10"/>
      <c r="G86" s="22">
        <v>2239.16</v>
      </c>
      <c r="H86" s="3"/>
    </row>
    <row r="87" spans="1:8" ht="53.25" customHeight="1" x14ac:dyDescent="0.25">
      <c r="A87" s="11" t="s">
        <v>154</v>
      </c>
      <c r="B87" s="4" t="s">
        <v>155</v>
      </c>
      <c r="C87" s="4" t="s">
        <v>156</v>
      </c>
      <c r="D87" s="10">
        <v>7098</v>
      </c>
      <c r="E87" s="10"/>
      <c r="F87" s="10">
        <v>968.84</v>
      </c>
      <c r="G87" s="22">
        <v>6129.16</v>
      </c>
      <c r="H87" s="3"/>
    </row>
    <row r="88" spans="1:8" ht="53.25" customHeight="1" x14ac:dyDescent="0.25">
      <c r="A88" s="11" t="s">
        <v>327</v>
      </c>
      <c r="B88" s="4" t="s">
        <v>334</v>
      </c>
      <c r="C88" s="4" t="s">
        <v>323</v>
      </c>
      <c r="D88" s="10">
        <v>2569</v>
      </c>
      <c r="E88" s="10"/>
      <c r="F88" s="10">
        <v>15.07</v>
      </c>
      <c r="G88" s="22">
        <v>2553.9299999999998</v>
      </c>
      <c r="H88" s="3"/>
    </row>
    <row r="89" spans="1:8" ht="53.25" customHeight="1" x14ac:dyDescent="0.25">
      <c r="A89" s="11" t="s">
        <v>157</v>
      </c>
      <c r="B89" s="4" t="s">
        <v>158</v>
      </c>
      <c r="C89" s="4" t="s">
        <v>159</v>
      </c>
      <c r="D89" s="10">
        <v>3027</v>
      </c>
      <c r="E89" s="10"/>
      <c r="F89" s="10">
        <v>79.900000000000006</v>
      </c>
      <c r="G89" s="22">
        <v>2947.1</v>
      </c>
      <c r="H89" s="3"/>
    </row>
    <row r="90" spans="1:8" ht="53.25" customHeight="1" x14ac:dyDescent="0.25">
      <c r="A90" s="11" t="s">
        <v>338</v>
      </c>
      <c r="B90" s="65" t="s">
        <v>339</v>
      </c>
      <c r="C90" s="4" t="s">
        <v>324</v>
      </c>
      <c r="D90" s="70">
        <v>1995.55</v>
      </c>
      <c r="E90" s="10">
        <v>73.92</v>
      </c>
      <c r="F90" s="10"/>
      <c r="G90" s="71">
        <f>SUM(D90+E90)</f>
        <v>2069.4699999999998</v>
      </c>
      <c r="H90" s="3"/>
    </row>
    <row r="91" spans="1:8" ht="53.25" customHeight="1" x14ac:dyDescent="0.25">
      <c r="A91" s="11" t="s">
        <v>163</v>
      </c>
      <c r="B91" s="4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3.25" customHeight="1" x14ac:dyDescent="0.25">
      <c r="A92" s="11" t="s">
        <v>332</v>
      </c>
      <c r="B92" s="4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3.25" customHeight="1" x14ac:dyDescent="0.25">
      <c r="A93" s="11" t="s">
        <v>165</v>
      </c>
      <c r="B93" s="4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3.25" customHeight="1" x14ac:dyDescent="0.25">
      <c r="A94" s="11" t="s">
        <v>171</v>
      </c>
      <c r="B94" s="4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53.25" customHeight="1" x14ac:dyDescent="0.25">
      <c r="A95" s="11" t="s">
        <v>174</v>
      </c>
      <c r="B95" s="4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53.25" customHeight="1" x14ac:dyDescent="0.25">
      <c r="A96" s="11" t="s">
        <v>176</v>
      </c>
      <c r="B96" s="4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3.25" customHeight="1" x14ac:dyDescent="0.25">
      <c r="A97" s="11" t="s">
        <v>179</v>
      </c>
      <c r="B97" s="4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3.25" customHeight="1" x14ac:dyDescent="0.25">
      <c r="A98" s="11" t="s">
        <v>182</v>
      </c>
      <c r="B98" s="4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53.25" customHeight="1" x14ac:dyDescent="0.25">
      <c r="A99" s="11" t="s">
        <v>309</v>
      </c>
      <c r="B99" s="4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SUM(D86:D99)</f>
        <v>40294.550000000003</v>
      </c>
      <c r="E100" s="31">
        <f>SUM(E86:E99)</f>
        <v>299.53999999999996</v>
      </c>
      <c r="F100" s="31">
        <f>SUM(F86:F99)</f>
        <v>1439.9</v>
      </c>
      <c r="G100" s="31">
        <f>SUM(G86:G99)</f>
        <v>39154.19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65.25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65.25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65.25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3" customHeight="1" x14ac:dyDescent="0.25">
      <c r="A111" s="7" t="s">
        <v>197</v>
      </c>
      <c r="B111" s="4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63" customHeight="1" x14ac:dyDescent="0.25">
      <c r="A112" s="7" t="s">
        <v>200</v>
      </c>
      <c r="B112" s="4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63" customHeight="1" x14ac:dyDescent="0.25">
      <c r="A113" s="7" t="s">
        <v>206</v>
      </c>
      <c r="B113" s="4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63" customHeight="1" x14ac:dyDescent="0.25">
      <c r="A114" s="7" t="s">
        <v>208</v>
      </c>
      <c r="B114" s="4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SUM(D115+D107)</f>
        <v>15567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75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75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75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75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75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75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5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5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5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5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86.25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86.25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86.25" customHeight="1" x14ac:dyDescent="0.25">
      <c r="A136" s="41" t="s">
        <v>340</v>
      </c>
      <c r="B136" s="42" t="s">
        <v>341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86.25" customHeight="1" x14ac:dyDescent="0.25">
      <c r="A137" s="11" t="s">
        <v>244</v>
      </c>
      <c r="B137" s="4" t="s">
        <v>245</v>
      </c>
      <c r="C137" s="4" t="s">
        <v>243</v>
      </c>
      <c r="D137" s="10">
        <v>3067.43</v>
      </c>
      <c r="E137" s="3"/>
      <c r="F137" s="10">
        <v>84.3</v>
      </c>
      <c r="G137" s="15">
        <f>D137-F137</f>
        <v>2983.1299999999997</v>
      </c>
      <c r="H137" s="3"/>
    </row>
    <row r="138" spans="1:8" ht="86.25" customHeight="1" x14ac:dyDescent="0.25">
      <c r="A138" s="11" t="s">
        <v>246</v>
      </c>
      <c r="B138" s="4" t="s">
        <v>247</v>
      </c>
      <c r="C138" s="4" t="s">
        <v>243</v>
      </c>
      <c r="D138" s="10">
        <v>3067.43</v>
      </c>
      <c r="E138" s="3"/>
      <c r="F138" s="10">
        <v>84.3</v>
      </c>
      <c r="G138" s="15">
        <f t="shared" ref="G138:G140" si="1">D138-F138</f>
        <v>2983.1299999999997</v>
      </c>
      <c r="H138" s="3"/>
    </row>
    <row r="139" spans="1:8" ht="86.25" customHeight="1" x14ac:dyDescent="0.25">
      <c r="A139" s="11" t="s">
        <v>266</v>
      </c>
      <c r="B139" s="4" t="s">
        <v>254</v>
      </c>
      <c r="C139" s="4" t="s">
        <v>243</v>
      </c>
      <c r="D139" s="10">
        <v>3067.43</v>
      </c>
      <c r="E139" s="3"/>
      <c r="F139" s="10">
        <v>84.3</v>
      </c>
      <c r="G139" s="15">
        <f t="shared" si="1"/>
        <v>2983.1299999999997</v>
      </c>
      <c r="H139" s="3"/>
    </row>
    <row r="140" spans="1:8" ht="86.25" customHeight="1" x14ac:dyDescent="0.25">
      <c r="A140" s="11" t="s">
        <v>317</v>
      </c>
      <c r="B140" s="4" t="s">
        <v>337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x14ac:dyDescent="0.25">
      <c r="A141" s="14"/>
      <c r="C141" s="29" t="s">
        <v>26</v>
      </c>
      <c r="D141" s="49">
        <f>SUM(D134:D140)</f>
        <v>26799.72</v>
      </c>
      <c r="E141" s="40"/>
      <c r="F141" s="49">
        <f>SUM(F134:F140)</f>
        <v>1847.3799999999997</v>
      </c>
      <c r="G141" s="49">
        <f>SUM(G134:G140)</f>
        <v>24952.34</v>
      </c>
    </row>
    <row r="142" spans="1:8" x14ac:dyDescent="0.25">
      <c r="A142" s="32"/>
    </row>
    <row r="143" spans="1:8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2" t="s">
        <v>6</v>
      </c>
      <c r="H143" s="1" t="s">
        <v>7</v>
      </c>
    </row>
    <row r="144" spans="1:8" ht="72" customHeight="1" x14ac:dyDescent="0.25">
      <c r="A144" s="7" t="s">
        <v>276</v>
      </c>
      <c r="B144" s="4" t="s">
        <v>275</v>
      </c>
      <c r="C144" s="4" t="s">
        <v>292</v>
      </c>
      <c r="D144" s="10">
        <v>611.52</v>
      </c>
      <c r="E144" s="13">
        <v>172.73</v>
      </c>
      <c r="F144" s="11"/>
      <c r="G144" s="22">
        <v>784.25</v>
      </c>
      <c r="H144" s="3"/>
    </row>
    <row r="145" spans="1:8" ht="72" customHeight="1" x14ac:dyDescent="0.25">
      <c r="A145" s="7" t="s">
        <v>277</v>
      </c>
      <c r="B145" s="4" t="s">
        <v>302</v>
      </c>
      <c r="C145" s="4" t="s">
        <v>293</v>
      </c>
      <c r="D145" s="10">
        <v>611.52</v>
      </c>
      <c r="E145" s="13">
        <v>172.73</v>
      </c>
      <c r="F145" s="3"/>
      <c r="G145" s="22">
        <v>784.25</v>
      </c>
      <c r="H145" s="3"/>
    </row>
    <row r="146" spans="1:8" ht="72" customHeight="1" x14ac:dyDescent="0.25">
      <c r="A146" s="7" t="s">
        <v>278</v>
      </c>
      <c r="B146" s="4" t="s">
        <v>279</v>
      </c>
      <c r="C146" s="4" t="s">
        <v>294</v>
      </c>
      <c r="D146" s="10">
        <v>611.52</v>
      </c>
      <c r="E146" s="13">
        <v>172.73</v>
      </c>
      <c r="F146" s="3"/>
      <c r="G146" s="22">
        <v>784.25</v>
      </c>
      <c r="H146" s="3"/>
    </row>
    <row r="147" spans="1:8" ht="72" customHeight="1" x14ac:dyDescent="0.25">
      <c r="A147" s="7" t="s">
        <v>280</v>
      </c>
      <c r="B147" s="4" t="s">
        <v>281</v>
      </c>
      <c r="C147" s="4" t="s">
        <v>295</v>
      </c>
      <c r="D147" s="10">
        <v>611.52</v>
      </c>
      <c r="E147" s="13">
        <v>172.73</v>
      </c>
      <c r="F147" s="3"/>
      <c r="G147" s="22">
        <v>784.25</v>
      </c>
      <c r="H147" s="3"/>
    </row>
    <row r="148" spans="1:8" ht="72" customHeight="1" x14ac:dyDescent="0.25">
      <c r="A148" s="7" t="s">
        <v>282</v>
      </c>
      <c r="B148" s="4" t="s">
        <v>283</v>
      </c>
      <c r="C148" s="4" t="s">
        <v>296</v>
      </c>
      <c r="D148" s="10">
        <v>611.52</v>
      </c>
      <c r="E148" s="13">
        <v>172.73</v>
      </c>
      <c r="F148" s="3"/>
      <c r="G148" s="22">
        <v>784.25</v>
      </c>
      <c r="H148" s="3"/>
    </row>
    <row r="149" spans="1:8" ht="72" customHeight="1" x14ac:dyDescent="0.25">
      <c r="A149" s="7" t="s">
        <v>284</v>
      </c>
      <c r="B149" s="4" t="s">
        <v>285</v>
      </c>
      <c r="C149" s="4" t="s">
        <v>297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72" customHeight="1" x14ac:dyDescent="0.25">
      <c r="A150" s="7" t="s">
        <v>286</v>
      </c>
      <c r="B150" s="4" t="s">
        <v>287</v>
      </c>
      <c r="C150" s="4" t="s">
        <v>298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72" customHeight="1" x14ac:dyDescent="0.25">
      <c r="A151" s="7" t="s">
        <v>288</v>
      </c>
      <c r="B151" s="4" t="s">
        <v>289</v>
      </c>
      <c r="C151" s="4" t="s">
        <v>299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72" customHeight="1" x14ac:dyDescent="0.25">
      <c r="A152" s="7" t="s">
        <v>290</v>
      </c>
      <c r="B152" s="4" t="s">
        <v>291</v>
      </c>
      <c r="C152" s="4" t="s">
        <v>300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x14ac:dyDescent="0.25">
      <c r="C153" s="2" t="s">
        <v>26</v>
      </c>
      <c r="D153" s="47">
        <f>SUM(D144:D152)</f>
        <v>5503.68</v>
      </c>
      <c r="E153" s="35">
        <f>SUM(E144:E152)</f>
        <v>1554.57</v>
      </c>
      <c r="F153" s="35"/>
      <c r="G153" s="35">
        <f>SUM(G144:G152)</f>
        <v>7058.25</v>
      </c>
    </row>
  </sheetData>
  <mergeCells count="15">
    <mergeCell ref="A110:H110"/>
    <mergeCell ref="A119:H119"/>
    <mergeCell ref="A133:H133"/>
    <mergeCell ref="A45:H45"/>
    <mergeCell ref="A55:H55"/>
    <mergeCell ref="A65:H65"/>
    <mergeCell ref="A70:H70"/>
    <mergeCell ref="A85:H85"/>
    <mergeCell ref="A103:H103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&amp;CNOMINA DE EMPLEADOS DEL H. AYUNTAMIENTO DE ATENGO
CORRESPONDIENTE  AL PERIODO DEL 01   AL   15 DE NOVIEMBRE 2014.</oddHeader>
    <oddFooter>&amp;C____________________________________________________
C.D. ROSENDO PEREZ LEPE</oddFooter>
  </headerFooter>
  <rowBreaks count="8" manualBreakCount="8">
    <brk id="18" max="16383" man="1"/>
    <brk id="42" max="16383" man="1"/>
    <brk id="62" max="16383" man="1"/>
    <brk id="82" max="16383" man="1"/>
    <brk id="100" max="16383" man="1"/>
    <brk id="116" max="16383" man="1"/>
    <brk id="130" max="16383" man="1"/>
    <brk id="141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opLeftCell="A64" zoomScaleNormal="100" workbookViewId="0">
      <selection activeCell="A73" sqref="A73"/>
    </sheetView>
  </sheetViews>
  <sheetFormatPr baseColWidth="10" defaultRowHeight="15" x14ac:dyDescent="0.25"/>
  <cols>
    <col min="1" max="1" width="38.140625" customWidth="1"/>
    <col min="2" max="2" width="15" customWidth="1"/>
    <col min="3" max="3" width="37.5703125" customWidth="1"/>
    <col min="4" max="4" width="12.7109375" customWidth="1"/>
    <col min="5" max="5" width="12.5703125" customWidth="1"/>
    <col min="6" max="6" width="12.42578125" customWidth="1"/>
    <col min="7" max="7" width="13.140625" customWidth="1"/>
    <col min="8" max="8" width="61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6.7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6.7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6.7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6.7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6.7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6.7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8.2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8.2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8.2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8.2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>
        <f>SUM(E9)</f>
        <v>94.74</v>
      </c>
      <c r="F18" s="35">
        <f>SUM(F17+F9)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9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9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7.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5.2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7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7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SUM(E38:E40)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SUM(E41+E18)</f>
        <v>218.3</v>
      </c>
      <c r="F42" s="35">
        <f>SUM(F41+F34+F29+F24)</f>
        <v>1033.2</v>
      </c>
      <c r="G42" s="35">
        <f>SUM(G41+G34+G29+G24)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3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3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3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3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3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3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6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6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6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6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6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47">
        <f>SUM(E52)</f>
        <v>317.15000000000003</v>
      </c>
      <c r="F62" s="47">
        <f>SUM(F61+F52)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63.7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/>
      <c r="F66" s="10">
        <v>499.04</v>
      </c>
      <c r="G66" s="22">
        <v>4364.46</v>
      </c>
      <c r="H66" s="3"/>
    </row>
    <row r="67" spans="1:8" x14ac:dyDescent="0.25">
      <c r="C67" s="12" t="s">
        <v>37</v>
      </c>
      <c r="D67" s="47">
        <f>SUM(D66:D66)</f>
        <v>4863.5</v>
      </c>
      <c r="E67" s="35">
        <f>SUM(E66:E66)</f>
        <v>0</v>
      </c>
      <c r="F67" s="35">
        <f>SUM(F66:F66)</f>
        <v>499.04</v>
      </c>
      <c r="G67" s="35">
        <f>SUM(G66:G66)</f>
        <v>4364.46</v>
      </c>
    </row>
    <row r="69" spans="1:8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8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8" ht="63.75" customHeight="1" x14ac:dyDescent="0.25">
      <c r="A71" s="64" t="s">
        <v>335</v>
      </c>
      <c r="B71" s="65" t="s">
        <v>336</v>
      </c>
      <c r="C71" s="65" t="s">
        <v>121</v>
      </c>
      <c r="D71" s="66">
        <v>8627</v>
      </c>
      <c r="E71" s="66"/>
      <c r="F71" s="67">
        <v>1295.54</v>
      </c>
      <c r="G71" s="68">
        <v>7331.46</v>
      </c>
      <c r="H71" s="69"/>
    </row>
    <row r="72" spans="1:8" ht="63.75" customHeight="1" x14ac:dyDescent="0.25">
      <c r="A72" s="64" t="s">
        <v>122</v>
      </c>
      <c r="B72" s="65" t="s">
        <v>123</v>
      </c>
      <c r="C72" s="65" t="s">
        <v>124</v>
      </c>
      <c r="D72" s="66">
        <v>4680</v>
      </c>
      <c r="E72" s="66"/>
      <c r="F72" s="67">
        <v>613.83000000000004</v>
      </c>
      <c r="G72" s="68">
        <v>4066.17</v>
      </c>
      <c r="H72" s="69"/>
    </row>
    <row r="73" spans="1:8" ht="63.75" customHeight="1" x14ac:dyDescent="0.25">
      <c r="A73" s="11" t="s">
        <v>125</v>
      </c>
      <c r="B73" s="4" t="s">
        <v>126</v>
      </c>
      <c r="C73" s="4" t="s">
        <v>127</v>
      </c>
      <c r="D73" s="10">
        <v>3027</v>
      </c>
      <c r="E73" s="10"/>
      <c r="F73" s="13">
        <v>79.900000000000006</v>
      </c>
      <c r="G73" s="22">
        <v>2947.1</v>
      </c>
      <c r="H73" s="3"/>
    </row>
    <row r="74" spans="1:8" ht="63.75" customHeight="1" x14ac:dyDescent="0.25">
      <c r="A74" s="11" t="s">
        <v>128</v>
      </c>
      <c r="B74" s="4" t="s">
        <v>129</v>
      </c>
      <c r="C74" s="4" t="s">
        <v>130</v>
      </c>
      <c r="D74" s="10">
        <v>2730</v>
      </c>
      <c r="E74" s="10"/>
      <c r="F74" s="13">
        <v>47.59</v>
      </c>
      <c r="G74" s="22">
        <v>2682.41</v>
      </c>
      <c r="H74" s="3"/>
    </row>
    <row r="75" spans="1:8" ht="63.75" customHeight="1" x14ac:dyDescent="0.25">
      <c r="A75" s="11" t="s">
        <v>131</v>
      </c>
      <c r="B75" s="4" t="s">
        <v>132</v>
      </c>
      <c r="C75" s="4" t="s">
        <v>13</v>
      </c>
      <c r="D75" s="10">
        <v>2672</v>
      </c>
      <c r="E75" s="10"/>
      <c r="F75" s="13">
        <v>41.28</v>
      </c>
      <c r="G75" s="22">
        <v>2630.72</v>
      </c>
      <c r="H75" s="3"/>
    </row>
    <row r="76" spans="1:8" ht="63.75" customHeight="1" x14ac:dyDescent="0.25">
      <c r="A76" s="11" t="s">
        <v>133</v>
      </c>
      <c r="B76" s="4" t="s">
        <v>134</v>
      </c>
      <c r="C76" s="4" t="s">
        <v>135</v>
      </c>
      <c r="D76" s="10">
        <v>2730</v>
      </c>
      <c r="E76" s="10"/>
      <c r="F76" s="13">
        <v>47.59</v>
      </c>
      <c r="G76" s="22">
        <f>SUM(D76-F76)</f>
        <v>2682.41</v>
      </c>
      <c r="H76" s="3"/>
    </row>
    <row r="77" spans="1:8" ht="63.75" customHeight="1" x14ac:dyDescent="0.25">
      <c r="A77" s="11" t="s">
        <v>136</v>
      </c>
      <c r="B77" s="4" t="s">
        <v>137</v>
      </c>
      <c r="C77" s="4" t="s">
        <v>138</v>
      </c>
      <c r="D77" s="10">
        <v>3027</v>
      </c>
      <c r="E77" s="10"/>
      <c r="F77" s="13">
        <v>79.900000000000006</v>
      </c>
      <c r="G77" s="22">
        <v>2947.1</v>
      </c>
      <c r="H77" s="3"/>
    </row>
    <row r="78" spans="1:8" ht="63.75" customHeight="1" x14ac:dyDescent="0.25">
      <c r="A78" s="11" t="s">
        <v>139</v>
      </c>
      <c r="B78" s="4" t="s">
        <v>140</v>
      </c>
      <c r="C78" s="4" t="s">
        <v>141</v>
      </c>
      <c r="D78" s="10">
        <v>3784</v>
      </c>
      <c r="E78" s="10"/>
      <c r="F78" s="13">
        <v>314.52999999999997</v>
      </c>
      <c r="G78" s="22">
        <v>3469.47</v>
      </c>
      <c r="H78" s="3"/>
    </row>
    <row r="79" spans="1:8" ht="63.75" customHeight="1" x14ac:dyDescent="0.25">
      <c r="A79" s="11" t="s">
        <v>142</v>
      </c>
      <c r="B79" s="4" t="s">
        <v>145</v>
      </c>
      <c r="C79" s="4" t="s">
        <v>146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63.75" customHeight="1" x14ac:dyDescent="0.25">
      <c r="A80" s="11" t="s">
        <v>143</v>
      </c>
      <c r="B80" s="4" t="s">
        <v>144</v>
      </c>
      <c r="C80" s="4" t="s">
        <v>147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x14ac:dyDescent="0.25">
      <c r="C81" s="2" t="s">
        <v>37</v>
      </c>
      <c r="D81" s="47">
        <f>SUM(D71:D80)</f>
        <v>38845</v>
      </c>
      <c r="E81" s="35"/>
      <c r="F81" s="35">
        <f>SUM(F71:F80)</f>
        <v>3149.2199999999993</v>
      </c>
      <c r="G81" s="35">
        <f>SUM(G71:G80)</f>
        <v>35695.78</v>
      </c>
    </row>
    <row r="82" spans="1:8" x14ac:dyDescent="0.25">
      <c r="C82" s="2" t="s">
        <v>26</v>
      </c>
      <c r="D82" s="47">
        <f>SUM(D81+D67)</f>
        <v>43708.5</v>
      </c>
      <c r="E82" s="35">
        <f>SUM(E67)</f>
        <v>0</v>
      </c>
      <c r="F82" s="35">
        <f>SUM(F81+F67)</f>
        <v>3648.2599999999993</v>
      </c>
      <c r="G82" s="35">
        <f>SUM(G81+G67)</f>
        <v>40060.239999999998</v>
      </c>
    </row>
    <row r="84" spans="1:8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1" t="s">
        <v>7</v>
      </c>
    </row>
    <row r="85" spans="1:8" x14ac:dyDescent="0.25">
      <c r="A85" s="131" t="s">
        <v>148</v>
      </c>
      <c r="B85" s="131"/>
      <c r="C85" s="131"/>
      <c r="D85" s="131"/>
      <c r="E85" s="131"/>
      <c r="F85" s="131"/>
      <c r="G85" s="131"/>
      <c r="H85" s="131"/>
    </row>
    <row r="86" spans="1:8" ht="53.25" customHeight="1" x14ac:dyDescent="0.25">
      <c r="A86" s="11" t="s">
        <v>152</v>
      </c>
      <c r="B86" s="4" t="s">
        <v>153</v>
      </c>
      <c r="C86" s="4" t="s">
        <v>13</v>
      </c>
      <c r="D86" s="10">
        <v>2184</v>
      </c>
      <c r="E86" s="10">
        <v>55.16</v>
      </c>
      <c r="F86" s="10"/>
      <c r="G86" s="22">
        <v>2239.16</v>
      </c>
      <c r="H86" s="3"/>
    </row>
    <row r="87" spans="1:8" ht="53.25" customHeight="1" x14ac:dyDescent="0.25">
      <c r="A87" s="11" t="s">
        <v>154</v>
      </c>
      <c r="B87" s="4" t="s">
        <v>155</v>
      </c>
      <c r="C87" s="4" t="s">
        <v>156</v>
      </c>
      <c r="D87" s="10">
        <v>7098</v>
      </c>
      <c r="E87" s="10"/>
      <c r="F87" s="10">
        <v>968.84</v>
      </c>
      <c r="G87" s="22">
        <v>6129.16</v>
      </c>
      <c r="H87" s="3"/>
    </row>
    <row r="88" spans="1:8" ht="53.25" customHeight="1" x14ac:dyDescent="0.25">
      <c r="A88" s="11" t="s">
        <v>327</v>
      </c>
      <c r="B88" s="4" t="s">
        <v>334</v>
      </c>
      <c r="C88" s="4" t="s">
        <v>323</v>
      </c>
      <c r="D88" s="10">
        <v>2569</v>
      </c>
      <c r="E88" s="10"/>
      <c r="F88" s="10">
        <v>15.07</v>
      </c>
      <c r="G88" s="22">
        <v>2553.9299999999998</v>
      </c>
      <c r="H88" s="3"/>
    </row>
    <row r="89" spans="1:8" ht="53.25" customHeight="1" x14ac:dyDescent="0.25">
      <c r="A89" s="11" t="s">
        <v>157</v>
      </c>
      <c r="B89" s="4" t="s">
        <v>158</v>
      </c>
      <c r="C89" s="4" t="s">
        <v>159</v>
      </c>
      <c r="D89" s="10">
        <v>3027</v>
      </c>
      <c r="E89" s="10"/>
      <c r="F89" s="10">
        <v>79.900000000000006</v>
      </c>
      <c r="G89" s="22">
        <v>2947.1</v>
      </c>
      <c r="H89" s="3"/>
    </row>
    <row r="90" spans="1:8" ht="53.25" customHeight="1" x14ac:dyDescent="0.25">
      <c r="A90" s="11" t="s">
        <v>338</v>
      </c>
      <c r="B90" s="65" t="s">
        <v>339</v>
      </c>
      <c r="C90" s="4" t="s">
        <v>324</v>
      </c>
      <c r="D90" s="70">
        <v>1995.55</v>
      </c>
      <c r="E90" s="10">
        <v>73.92</v>
      </c>
      <c r="F90" s="10"/>
      <c r="G90" s="71">
        <f>SUM(D90+E90)</f>
        <v>2069.4699999999998</v>
      </c>
      <c r="H90" s="3"/>
    </row>
    <row r="91" spans="1:8" ht="53.25" customHeight="1" x14ac:dyDescent="0.25">
      <c r="A91" s="11" t="s">
        <v>163</v>
      </c>
      <c r="B91" s="4" t="s">
        <v>164</v>
      </c>
      <c r="C91" s="4" t="s">
        <v>91</v>
      </c>
      <c r="D91" s="10">
        <v>2564.5</v>
      </c>
      <c r="E91" s="10"/>
      <c r="F91" s="10">
        <v>14.58</v>
      </c>
      <c r="G91" s="22">
        <f>SUM(D91-F91)</f>
        <v>2549.92</v>
      </c>
      <c r="H91" s="3"/>
    </row>
    <row r="92" spans="1:8" ht="53.25" customHeight="1" x14ac:dyDescent="0.25">
      <c r="A92" s="11" t="s">
        <v>332</v>
      </c>
      <c r="B92" s="4" t="s">
        <v>333</v>
      </c>
      <c r="C92" s="4" t="s">
        <v>325</v>
      </c>
      <c r="D92" s="10">
        <v>2392</v>
      </c>
      <c r="E92" s="10">
        <v>4.18</v>
      </c>
      <c r="F92" s="10"/>
      <c r="G92" s="22">
        <f>SUM(D92+E92)</f>
        <v>2396.1799999999998</v>
      </c>
      <c r="H92" s="3"/>
    </row>
    <row r="93" spans="1:8" ht="53.25" customHeight="1" x14ac:dyDescent="0.25">
      <c r="A93" s="11" t="s">
        <v>165</v>
      </c>
      <c r="B93" s="4" t="s">
        <v>166</v>
      </c>
      <c r="C93" s="4" t="s">
        <v>167</v>
      </c>
      <c r="D93" s="10">
        <v>2989</v>
      </c>
      <c r="E93" s="10"/>
      <c r="F93" s="10">
        <v>75.77</v>
      </c>
      <c r="G93" s="22">
        <f>SUM(D93-F93)</f>
        <v>2913.23</v>
      </c>
      <c r="H93" s="3"/>
    </row>
    <row r="94" spans="1:8" ht="53.25" customHeight="1" x14ac:dyDescent="0.25">
      <c r="A94" s="11" t="s">
        <v>171</v>
      </c>
      <c r="B94" s="4" t="s">
        <v>172</v>
      </c>
      <c r="C94" s="4" t="s">
        <v>173</v>
      </c>
      <c r="D94" s="10">
        <v>1821.5</v>
      </c>
      <c r="E94" s="10">
        <v>83.14</v>
      </c>
      <c r="F94" s="10"/>
      <c r="G94" s="22">
        <f>SUM(D94+E94)</f>
        <v>1904.64</v>
      </c>
      <c r="H94" s="3"/>
    </row>
    <row r="95" spans="1:8" ht="53.25" customHeight="1" x14ac:dyDescent="0.25">
      <c r="A95" s="11" t="s">
        <v>174</v>
      </c>
      <c r="B95" s="4" t="s">
        <v>175</v>
      </c>
      <c r="C95" s="4" t="s">
        <v>173</v>
      </c>
      <c r="D95" s="10">
        <v>1821.5</v>
      </c>
      <c r="E95" s="10">
        <v>83.14</v>
      </c>
      <c r="F95" s="10"/>
      <c r="G95" s="22">
        <v>1904.64</v>
      </c>
      <c r="H95" s="3"/>
    </row>
    <row r="96" spans="1:8" ht="53.25" customHeight="1" x14ac:dyDescent="0.25">
      <c r="A96" s="11" t="s">
        <v>176</v>
      </c>
      <c r="B96" s="4" t="s">
        <v>177</v>
      </c>
      <c r="C96" s="4" t="s">
        <v>178</v>
      </c>
      <c r="D96" s="10">
        <v>3229</v>
      </c>
      <c r="E96" s="10"/>
      <c r="F96" s="10">
        <v>122.13</v>
      </c>
      <c r="G96" s="22">
        <v>3106.87</v>
      </c>
      <c r="H96" s="3"/>
    </row>
    <row r="97" spans="1:8" ht="53.25" customHeight="1" x14ac:dyDescent="0.25">
      <c r="A97" s="11" t="s">
        <v>179</v>
      </c>
      <c r="B97" s="4" t="s">
        <v>180</v>
      </c>
      <c r="C97" s="4" t="s">
        <v>181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3.25" customHeight="1" x14ac:dyDescent="0.25">
      <c r="A98" s="11" t="s">
        <v>182</v>
      </c>
      <c r="B98" s="4" t="s">
        <v>183</v>
      </c>
      <c r="C98" s="4" t="s">
        <v>265</v>
      </c>
      <c r="D98" s="10">
        <v>2774.5</v>
      </c>
      <c r="E98" s="10"/>
      <c r="F98" s="10">
        <v>23.03</v>
      </c>
      <c r="G98" s="22">
        <v>2751.47</v>
      </c>
      <c r="H98" s="3"/>
    </row>
    <row r="99" spans="1:8" ht="53.25" customHeight="1" x14ac:dyDescent="0.25">
      <c r="A99" s="11" t="s">
        <v>309</v>
      </c>
      <c r="B99" s="4" t="s">
        <v>310</v>
      </c>
      <c r="C99" s="5" t="s">
        <v>326</v>
      </c>
      <c r="D99" s="10">
        <v>2600</v>
      </c>
      <c r="E99" s="10"/>
      <c r="F99" s="10">
        <v>18.45</v>
      </c>
      <c r="G99" s="22">
        <v>2581.5500000000002</v>
      </c>
      <c r="H99" s="3"/>
    </row>
    <row r="100" spans="1:8" x14ac:dyDescent="0.25">
      <c r="C100" s="46" t="s">
        <v>26</v>
      </c>
      <c r="D100" s="49">
        <f>SUM(D86:D99)</f>
        <v>40294.550000000003</v>
      </c>
      <c r="E100" s="31">
        <f>SUM(E86:E99)</f>
        <v>299.53999999999996</v>
      </c>
      <c r="F100" s="31">
        <f>SUM(F86:F99)</f>
        <v>1439.9</v>
      </c>
      <c r="G100" s="31">
        <f>SUM(G86:G99)</f>
        <v>39154.19</v>
      </c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0" t="s">
        <v>187</v>
      </c>
      <c r="B103" s="130"/>
      <c r="C103" s="130"/>
      <c r="D103" s="130"/>
      <c r="E103" s="130"/>
      <c r="F103" s="130"/>
      <c r="G103" s="130"/>
      <c r="H103" s="130"/>
    </row>
    <row r="104" spans="1:8" ht="66.75" customHeight="1" x14ac:dyDescent="0.25">
      <c r="A104" s="7" t="s">
        <v>188</v>
      </c>
      <c r="B104" s="4" t="s">
        <v>189</v>
      </c>
      <c r="C104" s="4" t="s">
        <v>190</v>
      </c>
      <c r="D104" s="10">
        <v>3903</v>
      </c>
      <c r="E104" s="10"/>
      <c r="F104" s="10">
        <v>333.57</v>
      </c>
      <c r="G104" s="22">
        <v>3569.43</v>
      </c>
      <c r="H104" s="3"/>
    </row>
    <row r="105" spans="1:8" ht="66.75" customHeight="1" x14ac:dyDescent="0.25">
      <c r="A105" s="7" t="s">
        <v>191</v>
      </c>
      <c r="B105" s="4" t="s">
        <v>192</v>
      </c>
      <c r="C105" s="4" t="s">
        <v>193</v>
      </c>
      <c r="D105" s="10">
        <v>2408</v>
      </c>
      <c r="E105" s="10">
        <v>2.44</v>
      </c>
      <c r="F105" s="10"/>
      <c r="G105" s="22">
        <v>2410.44</v>
      </c>
      <c r="H105" s="3"/>
    </row>
    <row r="106" spans="1:8" ht="66.75" customHeight="1" x14ac:dyDescent="0.25">
      <c r="A106" s="7" t="s">
        <v>194</v>
      </c>
      <c r="B106" s="4" t="s">
        <v>195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x14ac:dyDescent="0.25">
      <c r="C107" s="12" t="s">
        <v>37</v>
      </c>
      <c r="D107" s="50">
        <f>SUM(D104:D106)</f>
        <v>8719</v>
      </c>
      <c r="E107" s="38">
        <f>SUM(E104:E106)</f>
        <v>4.88</v>
      </c>
      <c r="F107" s="38">
        <f>SUM(F104:F106)</f>
        <v>333.57</v>
      </c>
      <c r="G107" s="38">
        <f>SUM(G104:G106)</f>
        <v>8390.31</v>
      </c>
    </row>
    <row r="109" spans="1:8" x14ac:dyDescent="0.2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2" t="s">
        <v>6</v>
      </c>
      <c r="H109" s="1" t="s">
        <v>7</v>
      </c>
    </row>
    <row r="110" spans="1:8" x14ac:dyDescent="0.25">
      <c r="A110" s="130" t="s">
        <v>196</v>
      </c>
      <c r="B110" s="130"/>
      <c r="C110" s="130"/>
      <c r="D110" s="130"/>
      <c r="E110" s="130"/>
      <c r="F110" s="130"/>
      <c r="G110" s="130"/>
      <c r="H110" s="130"/>
    </row>
    <row r="111" spans="1:8" ht="60.75" customHeight="1" x14ac:dyDescent="0.25">
      <c r="A111" s="7" t="s">
        <v>197</v>
      </c>
      <c r="B111" s="4" t="s">
        <v>198</v>
      </c>
      <c r="C111" s="4" t="s">
        <v>199</v>
      </c>
      <c r="D111" s="13">
        <v>1682.5</v>
      </c>
      <c r="E111" s="13">
        <v>104.04</v>
      </c>
      <c r="F111" s="13"/>
      <c r="G111" s="22">
        <v>1786.54</v>
      </c>
      <c r="H111" s="3"/>
    </row>
    <row r="112" spans="1:8" ht="60.75" customHeight="1" x14ac:dyDescent="0.25">
      <c r="A112" s="7" t="s">
        <v>200</v>
      </c>
      <c r="B112" s="4" t="s">
        <v>201</v>
      </c>
      <c r="C112" s="4" t="s">
        <v>202</v>
      </c>
      <c r="D112" s="13">
        <v>1238</v>
      </c>
      <c r="E112" s="13">
        <v>132.49</v>
      </c>
      <c r="F112" s="13"/>
      <c r="G112" s="22">
        <v>1370.49</v>
      </c>
      <c r="H112" s="3"/>
    </row>
    <row r="113" spans="1:8" ht="60.75" customHeight="1" x14ac:dyDescent="0.25">
      <c r="A113" s="7" t="s">
        <v>206</v>
      </c>
      <c r="B113" s="4" t="s">
        <v>207</v>
      </c>
      <c r="C113" s="4" t="s">
        <v>88</v>
      </c>
      <c r="D113" s="13">
        <v>2289.5</v>
      </c>
      <c r="E113" s="13">
        <v>29.74</v>
      </c>
      <c r="F113" s="13"/>
      <c r="G113" s="22">
        <v>2319.2399999999998</v>
      </c>
      <c r="H113" s="3"/>
    </row>
    <row r="114" spans="1:8" ht="60.75" customHeight="1" x14ac:dyDescent="0.25">
      <c r="A114" s="7" t="s">
        <v>208</v>
      </c>
      <c r="B114" s="4" t="s">
        <v>209</v>
      </c>
      <c r="C114" s="4" t="s">
        <v>210</v>
      </c>
      <c r="D114" s="13">
        <v>1638</v>
      </c>
      <c r="E114" s="13">
        <v>106.89</v>
      </c>
      <c r="F114" s="13"/>
      <c r="G114" s="22">
        <v>1744.89</v>
      </c>
      <c r="H114" s="3"/>
    </row>
    <row r="115" spans="1:8" x14ac:dyDescent="0.25">
      <c r="C115" s="12" t="s">
        <v>37</v>
      </c>
      <c r="D115" s="35">
        <f>SUM(D111:D114)</f>
        <v>6848</v>
      </c>
      <c r="E115" s="35">
        <f>SUM(E111:E114)</f>
        <v>373.16</v>
      </c>
      <c r="F115" s="35"/>
      <c r="G115" s="35">
        <f>SUM(G111:G114)</f>
        <v>7221.16</v>
      </c>
      <c r="H115" s="9"/>
    </row>
    <row r="116" spans="1:8" x14ac:dyDescent="0.25">
      <c r="C116" s="12" t="s">
        <v>26</v>
      </c>
      <c r="D116" s="47">
        <f>SUM(D115+D107)</f>
        <v>15567</v>
      </c>
      <c r="E116" s="35">
        <f>SUM(E115+E107)</f>
        <v>378.04</v>
      </c>
      <c r="F116" s="35">
        <f>SUM(F107)</f>
        <v>333.57</v>
      </c>
      <c r="G116" s="35">
        <f>SUM(G115+G107)</f>
        <v>15611.47</v>
      </c>
      <c r="H116" s="9"/>
    </row>
    <row r="118" spans="1:8" x14ac:dyDescent="0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" t="s">
        <v>6</v>
      </c>
      <c r="H118" s="1" t="s">
        <v>7</v>
      </c>
    </row>
    <row r="119" spans="1:8" x14ac:dyDescent="0.25">
      <c r="A119" s="131" t="s">
        <v>211</v>
      </c>
      <c r="B119" s="131"/>
      <c r="C119" s="131"/>
      <c r="D119" s="131"/>
      <c r="E119" s="131"/>
      <c r="F119" s="131"/>
      <c r="G119" s="131"/>
      <c r="H119" s="131"/>
    </row>
    <row r="120" spans="1:8" ht="72" customHeight="1" x14ac:dyDescent="0.25">
      <c r="A120" s="7" t="s">
        <v>212</v>
      </c>
      <c r="B120" s="4" t="s">
        <v>213</v>
      </c>
      <c r="C120" s="4" t="s">
        <v>214</v>
      </c>
      <c r="D120" s="13">
        <v>8706</v>
      </c>
      <c r="E120" s="13"/>
      <c r="F120" s="13">
        <v>1312.41</v>
      </c>
      <c r="G120" s="22">
        <v>7393.59</v>
      </c>
      <c r="H120" s="3"/>
    </row>
    <row r="121" spans="1:8" ht="72" customHeight="1" x14ac:dyDescent="0.25">
      <c r="A121" s="7" t="s">
        <v>306</v>
      </c>
      <c r="B121" s="4" t="s">
        <v>216</v>
      </c>
      <c r="C121" s="4" t="s">
        <v>217</v>
      </c>
      <c r="D121" s="13">
        <v>4013.1</v>
      </c>
      <c r="E121" s="13"/>
      <c r="F121" s="13">
        <v>351.18</v>
      </c>
      <c r="G121" s="22">
        <f>D121-F121</f>
        <v>3661.92</v>
      </c>
      <c r="H121" s="3"/>
    </row>
    <row r="122" spans="1:8" ht="72" customHeight="1" x14ac:dyDescent="0.25">
      <c r="A122" s="7" t="s">
        <v>218</v>
      </c>
      <c r="B122" s="4" t="s">
        <v>219</v>
      </c>
      <c r="C122" s="4" t="s">
        <v>217</v>
      </c>
      <c r="D122" s="13">
        <v>4013.1</v>
      </c>
      <c r="E122" s="13"/>
      <c r="F122" s="13">
        <v>351.18</v>
      </c>
      <c r="G122" s="22">
        <f t="shared" ref="G122:G129" si="0">D122-F122</f>
        <v>3661.92</v>
      </c>
      <c r="H122" s="3"/>
    </row>
    <row r="123" spans="1:8" ht="72" customHeight="1" x14ac:dyDescent="0.25">
      <c r="A123" s="7" t="s">
        <v>220</v>
      </c>
      <c r="B123" s="4" t="s">
        <v>221</v>
      </c>
      <c r="C123" s="4" t="s">
        <v>217</v>
      </c>
      <c r="D123" s="13">
        <v>4013.1</v>
      </c>
      <c r="E123" s="13"/>
      <c r="F123" s="13">
        <v>351.18</v>
      </c>
      <c r="G123" s="22">
        <f t="shared" si="0"/>
        <v>3661.92</v>
      </c>
      <c r="H123" s="3"/>
    </row>
    <row r="124" spans="1:8" ht="72" customHeight="1" x14ac:dyDescent="0.25">
      <c r="A124" s="7" t="s">
        <v>222</v>
      </c>
      <c r="B124" s="4" t="s">
        <v>223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72" customHeight="1" x14ac:dyDescent="0.25">
      <c r="A125" s="7" t="s">
        <v>226</v>
      </c>
      <c r="B125" s="4" t="s">
        <v>227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2" customHeight="1" x14ac:dyDescent="0.25">
      <c r="A126" s="7" t="s">
        <v>316</v>
      </c>
      <c r="B126" s="4" t="s">
        <v>315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2" customHeight="1" x14ac:dyDescent="0.25">
      <c r="A127" s="7" t="s">
        <v>228</v>
      </c>
      <c r="B127" s="4" t="s">
        <v>229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2" customHeight="1" x14ac:dyDescent="0.25">
      <c r="A128" s="7" t="s">
        <v>230</v>
      </c>
      <c r="B128" s="4" t="s">
        <v>231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2" customHeight="1" x14ac:dyDescent="0.25">
      <c r="A129" s="7" t="s">
        <v>232</v>
      </c>
      <c r="B129" s="4" t="s">
        <v>233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x14ac:dyDescent="0.25">
      <c r="A130" s="16"/>
      <c r="B130" s="17"/>
      <c r="C130" s="2" t="s">
        <v>26</v>
      </c>
      <c r="D130" s="51">
        <f>SUM(D120:D129)</f>
        <v>44823.899999999994</v>
      </c>
      <c r="E130" s="39"/>
      <c r="F130" s="51">
        <f>SUM(F120:F129)</f>
        <v>4473.03</v>
      </c>
      <c r="G130" s="51">
        <f>SUM(G120:G129)</f>
        <v>40350.869999999988</v>
      </c>
      <c r="H130" s="9"/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2" t="s">
        <v>6</v>
      </c>
      <c r="H132" s="1" t="s">
        <v>7</v>
      </c>
    </row>
    <row r="133" spans="1:8" x14ac:dyDescent="0.25">
      <c r="A133" s="131" t="s">
        <v>234</v>
      </c>
      <c r="B133" s="131"/>
      <c r="C133" s="131"/>
      <c r="D133" s="131"/>
      <c r="E133" s="131"/>
      <c r="F133" s="131"/>
      <c r="G133" s="131"/>
      <c r="H133" s="131"/>
    </row>
    <row r="134" spans="1:8" ht="83.25" customHeight="1" x14ac:dyDescent="0.25">
      <c r="A134" s="41" t="s">
        <v>235</v>
      </c>
      <c r="B134" s="42" t="s">
        <v>236</v>
      </c>
      <c r="C134" s="42" t="s">
        <v>237</v>
      </c>
      <c r="D134" s="43">
        <v>7644</v>
      </c>
      <c r="E134" s="44"/>
      <c r="F134" s="43">
        <v>1085.57</v>
      </c>
      <c r="G134" s="45">
        <v>6558.43</v>
      </c>
      <c r="H134" s="44"/>
    </row>
    <row r="135" spans="1:8" ht="83.25" customHeight="1" x14ac:dyDescent="0.25">
      <c r="A135" s="11" t="s">
        <v>258</v>
      </c>
      <c r="B135" s="4" t="s">
        <v>257</v>
      </c>
      <c r="C135" s="4" t="s">
        <v>13</v>
      </c>
      <c r="D135" s="10">
        <v>2672</v>
      </c>
      <c r="E135" s="3"/>
      <c r="F135" s="10">
        <v>41.28</v>
      </c>
      <c r="G135" s="15">
        <v>2630.72</v>
      </c>
      <c r="H135" s="3"/>
    </row>
    <row r="136" spans="1:8" ht="83.25" customHeight="1" x14ac:dyDescent="0.25">
      <c r="A136" s="41" t="s">
        <v>340</v>
      </c>
      <c r="B136" s="42" t="s">
        <v>341</v>
      </c>
      <c r="C136" s="4" t="s">
        <v>240</v>
      </c>
      <c r="D136" s="10">
        <v>4214</v>
      </c>
      <c r="E136" s="3"/>
      <c r="F136" s="10">
        <v>383.33</v>
      </c>
      <c r="G136" s="15">
        <f>D136-F136</f>
        <v>3830.67</v>
      </c>
      <c r="H136" s="34"/>
    </row>
    <row r="137" spans="1:8" ht="83.25" customHeight="1" x14ac:dyDescent="0.25">
      <c r="A137" s="11" t="s">
        <v>244</v>
      </c>
      <c r="B137" s="4" t="s">
        <v>245</v>
      </c>
      <c r="C137" s="4" t="s">
        <v>243</v>
      </c>
      <c r="D137" s="10">
        <v>3067.43</v>
      </c>
      <c r="E137" s="3"/>
      <c r="F137" s="10">
        <v>84.3</v>
      </c>
      <c r="G137" s="15">
        <f>D137-F137</f>
        <v>2983.1299999999997</v>
      </c>
      <c r="H137" s="3"/>
    </row>
    <row r="138" spans="1:8" ht="83.25" customHeight="1" x14ac:dyDescent="0.25">
      <c r="A138" s="11" t="s">
        <v>246</v>
      </c>
      <c r="B138" s="4" t="s">
        <v>247</v>
      </c>
      <c r="C138" s="4" t="s">
        <v>243</v>
      </c>
      <c r="D138" s="10">
        <v>3067.43</v>
      </c>
      <c r="E138" s="3"/>
      <c r="F138" s="10">
        <v>84.3</v>
      </c>
      <c r="G138" s="15">
        <f t="shared" ref="G138:G140" si="1">D138-F138</f>
        <v>2983.1299999999997</v>
      </c>
      <c r="H138" s="3"/>
    </row>
    <row r="139" spans="1:8" ht="83.25" customHeight="1" x14ac:dyDescent="0.25">
      <c r="A139" s="11" t="s">
        <v>266</v>
      </c>
      <c r="B139" s="4" t="s">
        <v>254</v>
      </c>
      <c r="C139" s="4" t="s">
        <v>243</v>
      </c>
      <c r="D139" s="10">
        <v>3067.43</v>
      </c>
      <c r="E139" s="3"/>
      <c r="F139" s="10">
        <v>84.3</v>
      </c>
      <c r="G139" s="15">
        <f t="shared" si="1"/>
        <v>2983.1299999999997</v>
      </c>
      <c r="H139" s="3"/>
    </row>
    <row r="140" spans="1:8" ht="83.25" customHeight="1" x14ac:dyDescent="0.25">
      <c r="A140" s="11" t="s">
        <v>317</v>
      </c>
      <c r="B140" s="4" t="s">
        <v>337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x14ac:dyDescent="0.25">
      <c r="A141" s="14"/>
      <c r="C141" s="29" t="s">
        <v>26</v>
      </c>
      <c r="D141" s="49">
        <f>SUM(D134:D140)</f>
        <v>26799.72</v>
      </c>
      <c r="E141" s="40"/>
      <c r="F141" s="49">
        <f>SUM(F134:F140)</f>
        <v>1847.3799999999997</v>
      </c>
      <c r="G141" s="49">
        <f>SUM(G134:G140)</f>
        <v>24952.34</v>
      </c>
    </row>
    <row r="142" spans="1:8" x14ac:dyDescent="0.25">
      <c r="A142" s="32"/>
    </row>
    <row r="143" spans="1:8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2" t="s">
        <v>6</v>
      </c>
      <c r="H143" s="1" t="s">
        <v>7</v>
      </c>
    </row>
    <row r="144" spans="1:8" ht="66.75" customHeight="1" x14ac:dyDescent="0.25">
      <c r="A144" s="7" t="s">
        <v>276</v>
      </c>
      <c r="B144" s="4" t="s">
        <v>275</v>
      </c>
      <c r="C144" s="4" t="s">
        <v>292</v>
      </c>
      <c r="D144" s="10">
        <v>611.52</v>
      </c>
      <c r="E144" s="13">
        <v>172.73</v>
      </c>
      <c r="F144" s="11"/>
      <c r="G144" s="22">
        <v>784.25</v>
      </c>
      <c r="H144" s="3"/>
    </row>
    <row r="145" spans="1:8" ht="66.75" customHeight="1" x14ac:dyDescent="0.25">
      <c r="A145" s="7" t="s">
        <v>277</v>
      </c>
      <c r="B145" s="4" t="s">
        <v>302</v>
      </c>
      <c r="C145" s="4" t="s">
        <v>293</v>
      </c>
      <c r="D145" s="10">
        <v>611.52</v>
      </c>
      <c r="E145" s="13">
        <v>172.73</v>
      </c>
      <c r="F145" s="3"/>
      <c r="G145" s="22">
        <v>784.25</v>
      </c>
      <c r="H145" s="3"/>
    </row>
    <row r="146" spans="1:8" ht="66.75" customHeight="1" x14ac:dyDescent="0.25">
      <c r="A146" s="7" t="s">
        <v>278</v>
      </c>
      <c r="B146" s="4" t="s">
        <v>279</v>
      </c>
      <c r="C146" s="4" t="s">
        <v>294</v>
      </c>
      <c r="D146" s="10">
        <v>611.52</v>
      </c>
      <c r="E146" s="13">
        <v>172.73</v>
      </c>
      <c r="F146" s="3"/>
      <c r="G146" s="22">
        <v>784.25</v>
      </c>
      <c r="H146" s="3"/>
    </row>
    <row r="147" spans="1:8" ht="66.75" customHeight="1" x14ac:dyDescent="0.25">
      <c r="A147" s="7" t="s">
        <v>280</v>
      </c>
      <c r="B147" s="4" t="s">
        <v>281</v>
      </c>
      <c r="C147" s="4" t="s">
        <v>295</v>
      </c>
      <c r="D147" s="10">
        <v>611.52</v>
      </c>
      <c r="E147" s="13">
        <v>172.73</v>
      </c>
      <c r="F147" s="3"/>
      <c r="G147" s="22">
        <v>784.25</v>
      </c>
      <c r="H147" s="3"/>
    </row>
    <row r="148" spans="1:8" ht="66.75" customHeight="1" x14ac:dyDescent="0.25">
      <c r="A148" s="7" t="s">
        <v>282</v>
      </c>
      <c r="B148" s="4" t="s">
        <v>283</v>
      </c>
      <c r="C148" s="4" t="s">
        <v>296</v>
      </c>
      <c r="D148" s="10">
        <v>611.52</v>
      </c>
      <c r="E148" s="13">
        <v>172.73</v>
      </c>
      <c r="F148" s="3"/>
      <c r="G148" s="22">
        <v>784.25</v>
      </c>
      <c r="H148" s="3"/>
    </row>
    <row r="149" spans="1:8" ht="66.75" customHeight="1" x14ac:dyDescent="0.25">
      <c r="A149" s="7" t="s">
        <v>284</v>
      </c>
      <c r="B149" s="4" t="s">
        <v>285</v>
      </c>
      <c r="C149" s="4" t="s">
        <v>297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66.75" customHeight="1" x14ac:dyDescent="0.25">
      <c r="A150" s="7" t="s">
        <v>286</v>
      </c>
      <c r="B150" s="4" t="s">
        <v>287</v>
      </c>
      <c r="C150" s="4" t="s">
        <v>298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66.75" customHeight="1" x14ac:dyDescent="0.25">
      <c r="A151" s="7" t="s">
        <v>288</v>
      </c>
      <c r="B151" s="4" t="s">
        <v>289</v>
      </c>
      <c r="C151" s="4" t="s">
        <v>299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66.75" customHeight="1" x14ac:dyDescent="0.25">
      <c r="A152" s="7" t="s">
        <v>290</v>
      </c>
      <c r="B152" s="4" t="s">
        <v>291</v>
      </c>
      <c r="C152" s="4" t="s">
        <v>300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x14ac:dyDescent="0.25">
      <c r="C153" s="2" t="s">
        <v>26</v>
      </c>
      <c r="D153" s="47">
        <f>SUM(D144:D152)</f>
        <v>5503.68</v>
      </c>
      <c r="E153" s="35">
        <f>SUM(E144:E152)</f>
        <v>1554.57</v>
      </c>
      <c r="F153" s="35"/>
      <c r="G153" s="35">
        <f>SUM(G144:G152)</f>
        <v>7058.25</v>
      </c>
    </row>
  </sheetData>
  <mergeCells count="15">
    <mergeCell ref="A110:H110"/>
    <mergeCell ref="A119:H119"/>
    <mergeCell ref="A133:H133"/>
    <mergeCell ref="A45:H45"/>
    <mergeCell ref="A55:H55"/>
    <mergeCell ref="A65:H65"/>
    <mergeCell ref="A70:H70"/>
    <mergeCell ref="A85:H85"/>
    <mergeCell ref="A103:H103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&amp;CNOMINA DE EMPLEADOS DEL H. AYUNTAMIENTO DE ATENGO, JAL.
CORRESPONDIENTE AL PERIODO DE      15     AL     30   DE  NOVIEMBRE DE 2014.</oddHeader>
    <oddFooter>&amp;C____________________________________________________
C.D. ROSENDO PEREZ LEPE</oddFooter>
  </headerFooter>
  <rowBreaks count="8" manualBreakCount="8">
    <brk id="18" max="16383" man="1"/>
    <brk id="42" max="16383" man="1"/>
    <brk id="62" max="16383" man="1"/>
    <brk id="82" max="16383" man="1"/>
    <brk id="100" max="16383" man="1"/>
    <brk id="116" max="16383" man="1"/>
    <brk id="130" max="16383" man="1"/>
    <brk id="141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4"/>
  <sheetViews>
    <sheetView topLeftCell="A150" zoomScaleNormal="100" workbookViewId="0">
      <selection activeCell="A156" sqref="A156"/>
    </sheetView>
  </sheetViews>
  <sheetFormatPr baseColWidth="10" defaultRowHeight="15" x14ac:dyDescent="0.25"/>
  <cols>
    <col min="1" max="1" width="38.7109375" customWidth="1"/>
    <col min="2" max="2" width="14.28515625" customWidth="1"/>
    <col min="3" max="3" width="39.7109375" customWidth="1"/>
    <col min="4" max="4" width="12.85546875" customWidth="1"/>
    <col min="5" max="5" width="12.28515625" customWidth="1"/>
    <col min="6" max="6" width="12" customWidth="1"/>
    <col min="7" max="7" width="13.140625" customWidth="1"/>
    <col min="8" max="8" width="66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5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75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75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75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75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75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70.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70.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70.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70.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>
        <f>SUM(E9)</f>
        <v>94.74</v>
      </c>
      <c r="F18" s="35">
        <f>SUM(F17+F9)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6.7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66.7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9.7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5.2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73.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73.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73.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SUM(E38:E40)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SUM(E41+E18)</f>
        <v>218.3</v>
      </c>
      <c r="F42" s="35">
        <f>SUM(F41+F34+F29+F24)</f>
        <v>1033.2</v>
      </c>
      <c r="G42" s="35">
        <f>SUM(G41+G34+G29+G24)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1.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1.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1.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1.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1.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1.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60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60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60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60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60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47">
        <f>SUM(E52)</f>
        <v>317.15000000000003</v>
      </c>
      <c r="F62" s="47">
        <f>SUM(F61+F52)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16384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16384" ht="60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/>
      <c r="F66" s="10">
        <v>499.04</v>
      </c>
      <c r="G66" s="22">
        <v>4364.46</v>
      </c>
      <c r="H66" s="3"/>
    </row>
    <row r="67" spans="1:16384" x14ac:dyDescent="0.25">
      <c r="C67" s="12" t="s">
        <v>37</v>
      </c>
      <c r="D67" s="47">
        <f>SUM(D66:D66)</f>
        <v>4863.5</v>
      </c>
      <c r="E67" s="35">
        <f>SUM(E66:E66)</f>
        <v>0</v>
      </c>
      <c r="F67" s="35">
        <f>SUM(F66:F66)</f>
        <v>499.04</v>
      </c>
      <c r="G67" s="35">
        <f>SUM(G66:G66)</f>
        <v>4364.46</v>
      </c>
    </row>
    <row r="69" spans="1:16384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16384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16384" hidden="1" x14ac:dyDescent="0.25">
      <c r="A71" s="64" t="s">
        <v>335</v>
      </c>
      <c r="B71" s="65" t="s">
        <v>336</v>
      </c>
      <c r="C71" s="65" t="s">
        <v>121</v>
      </c>
      <c r="D71" s="66">
        <v>8627</v>
      </c>
      <c r="E71" s="66"/>
      <c r="F71" s="67">
        <v>1295.54</v>
      </c>
      <c r="G71" s="68">
        <v>7331.46</v>
      </c>
      <c r="H71" s="69"/>
    </row>
    <row r="72" spans="1:16384" ht="56.25" customHeight="1" x14ac:dyDescent="0.25">
      <c r="A72" s="64" t="s">
        <v>335</v>
      </c>
      <c r="B72" s="65" t="s">
        <v>336</v>
      </c>
      <c r="C72" s="65" t="s">
        <v>121</v>
      </c>
      <c r="D72" s="66">
        <v>8627</v>
      </c>
      <c r="E72" s="66"/>
      <c r="F72" s="67">
        <v>1295.54</v>
      </c>
      <c r="G72" s="68">
        <v>7331.46</v>
      </c>
      <c r="H72" s="69"/>
      <c r="I72" s="64" t="s">
        <v>335</v>
      </c>
      <c r="J72" s="65" t="s">
        <v>336</v>
      </c>
      <c r="K72" s="65" t="s">
        <v>121</v>
      </c>
      <c r="L72" s="66">
        <v>8627</v>
      </c>
      <c r="M72" s="66"/>
      <c r="N72" s="67">
        <v>1295.54</v>
      </c>
      <c r="O72" s="68">
        <v>7331.46</v>
      </c>
      <c r="P72" s="69"/>
      <c r="Q72" s="64" t="s">
        <v>335</v>
      </c>
      <c r="R72" s="65" t="s">
        <v>336</v>
      </c>
      <c r="S72" s="65" t="s">
        <v>121</v>
      </c>
      <c r="T72" s="66">
        <v>8627</v>
      </c>
      <c r="U72" s="66"/>
      <c r="V72" s="67">
        <v>1295.54</v>
      </c>
      <c r="W72" s="68">
        <v>7331.46</v>
      </c>
      <c r="X72" s="69"/>
      <c r="Y72" s="64" t="s">
        <v>335</v>
      </c>
      <c r="Z72" s="65" t="s">
        <v>336</v>
      </c>
      <c r="AA72" s="65" t="s">
        <v>121</v>
      </c>
      <c r="AB72" s="66">
        <v>8627</v>
      </c>
      <c r="AC72" s="66"/>
      <c r="AD72" s="67">
        <v>1295.54</v>
      </c>
      <c r="AE72" s="68">
        <v>7331.46</v>
      </c>
      <c r="AF72" s="69"/>
      <c r="AG72" s="64" t="s">
        <v>335</v>
      </c>
      <c r="AH72" s="65" t="s">
        <v>336</v>
      </c>
      <c r="AI72" s="65" t="s">
        <v>121</v>
      </c>
      <c r="AJ72" s="66">
        <v>8627</v>
      </c>
      <c r="AK72" s="66"/>
      <c r="AL72" s="67">
        <v>1295.54</v>
      </c>
      <c r="AM72" s="68">
        <v>7331.46</v>
      </c>
      <c r="AN72" s="69"/>
      <c r="AO72" s="64" t="s">
        <v>335</v>
      </c>
      <c r="AP72" s="65" t="s">
        <v>336</v>
      </c>
      <c r="AQ72" s="65" t="s">
        <v>121</v>
      </c>
      <c r="AR72" s="66">
        <v>8627</v>
      </c>
      <c r="AS72" s="66"/>
      <c r="AT72" s="67">
        <v>1295.54</v>
      </c>
      <c r="AU72" s="68">
        <v>7331.46</v>
      </c>
      <c r="AV72" s="69"/>
      <c r="AW72" s="64" t="s">
        <v>335</v>
      </c>
      <c r="AX72" s="65" t="s">
        <v>336</v>
      </c>
      <c r="AY72" s="65" t="s">
        <v>121</v>
      </c>
      <c r="AZ72" s="66">
        <v>8627</v>
      </c>
      <c r="BA72" s="66"/>
      <c r="BB72" s="67">
        <v>1295.54</v>
      </c>
      <c r="BC72" s="68">
        <v>7331.46</v>
      </c>
      <c r="BD72" s="69"/>
      <c r="BE72" s="64" t="s">
        <v>335</v>
      </c>
      <c r="BF72" s="65" t="s">
        <v>336</v>
      </c>
      <c r="BG72" s="65" t="s">
        <v>121</v>
      </c>
      <c r="BH72" s="66">
        <v>8627</v>
      </c>
      <c r="BI72" s="66"/>
      <c r="BJ72" s="67">
        <v>1295.54</v>
      </c>
      <c r="BK72" s="68">
        <v>7331.46</v>
      </c>
      <c r="BL72" s="69"/>
      <c r="BM72" s="64" t="s">
        <v>335</v>
      </c>
      <c r="BN72" s="65" t="s">
        <v>336</v>
      </c>
      <c r="BO72" s="65" t="s">
        <v>121</v>
      </c>
      <c r="BP72" s="66">
        <v>8627</v>
      </c>
      <c r="BQ72" s="66"/>
      <c r="BR72" s="67">
        <v>1295.54</v>
      </c>
      <c r="BS72" s="68">
        <v>7331.46</v>
      </c>
      <c r="BT72" s="69"/>
      <c r="BU72" s="64" t="s">
        <v>335</v>
      </c>
      <c r="BV72" s="65" t="s">
        <v>336</v>
      </c>
      <c r="BW72" s="65" t="s">
        <v>121</v>
      </c>
      <c r="BX72" s="66">
        <v>8627</v>
      </c>
      <c r="BY72" s="66"/>
      <c r="BZ72" s="67">
        <v>1295.54</v>
      </c>
      <c r="CA72" s="68">
        <v>7331.46</v>
      </c>
      <c r="CB72" s="69"/>
      <c r="CC72" s="64" t="s">
        <v>335</v>
      </c>
      <c r="CD72" s="65" t="s">
        <v>336</v>
      </c>
      <c r="CE72" s="65" t="s">
        <v>121</v>
      </c>
      <c r="CF72" s="66">
        <v>8627</v>
      </c>
      <c r="CG72" s="66"/>
      <c r="CH72" s="67">
        <v>1295.54</v>
      </c>
      <c r="CI72" s="68">
        <v>7331.46</v>
      </c>
      <c r="CJ72" s="69"/>
      <c r="CK72" s="64" t="s">
        <v>335</v>
      </c>
      <c r="CL72" s="65" t="s">
        <v>336</v>
      </c>
      <c r="CM72" s="65" t="s">
        <v>121</v>
      </c>
      <c r="CN72" s="66">
        <v>8627</v>
      </c>
      <c r="CO72" s="66"/>
      <c r="CP72" s="67">
        <v>1295.54</v>
      </c>
      <c r="CQ72" s="68">
        <v>7331.46</v>
      </c>
      <c r="CR72" s="69"/>
      <c r="CS72" s="64" t="s">
        <v>335</v>
      </c>
      <c r="CT72" s="65" t="s">
        <v>336</v>
      </c>
      <c r="CU72" s="65" t="s">
        <v>121</v>
      </c>
      <c r="CV72" s="66">
        <v>8627</v>
      </c>
      <c r="CW72" s="66"/>
      <c r="CX72" s="67">
        <v>1295.54</v>
      </c>
      <c r="CY72" s="68">
        <v>7331.46</v>
      </c>
      <c r="CZ72" s="69"/>
      <c r="DA72" s="64" t="s">
        <v>335</v>
      </c>
      <c r="DB72" s="65" t="s">
        <v>336</v>
      </c>
      <c r="DC72" s="65" t="s">
        <v>121</v>
      </c>
      <c r="DD72" s="66">
        <v>8627</v>
      </c>
      <c r="DE72" s="66"/>
      <c r="DF72" s="67">
        <v>1295.54</v>
      </c>
      <c r="DG72" s="68">
        <v>7331.46</v>
      </c>
      <c r="DH72" s="69"/>
      <c r="DI72" s="64" t="s">
        <v>335</v>
      </c>
      <c r="DJ72" s="65" t="s">
        <v>336</v>
      </c>
      <c r="DK72" s="65" t="s">
        <v>121</v>
      </c>
      <c r="DL72" s="66">
        <v>8627</v>
      </c>
      <c r="DM72" s="66"/>
      <c r="DN72" s="67">
        <v>1295.54</v>
      </c>
      <c r="DO72" s="68">
        <v>7331.46</v>
      </c>
      <c r="DP72" s="69"/>
      <c r="DQ72" s="64" t="s">
        <v>335</v>
      </c>
      <c r="DR72" s="65" t="s">
        <v>336</v>
      </c>
      <c r="DS72" s="65" t="s">
        <v>121</v>
      </c>
      <c r="DT72" s="66">
        <v>8627</v>
      </c>
      <c r="DU72" s="66"/>
      <c r="DV72" s="67">
        <v>1295.54</v>
      </c>
      <c r="DW72" s="68">
        <v>7331.46</v>
      </c>
      <c r="DX72" s="69"/>
      <c r="DY72" s="64" t="s">
        <v>335</v>
      </c>
      <c r="DZ72" s="65" t="s">
        <v>336</v>
      </c>
      <c r="EA72" s="65" t="s">
        <v>121</v>
      </c>
      <c r="EB72" s="66">
        <v>8627</v>
      </c>
      <c r="EC72" s="66"/>
      <c r="ED72" s="67">
        <v>1295.54</v>
      </c>
      <c r="EE72" s="68">
        <v>7331.46</v>
      </c>
      <c r="EF72" s="69"/>
      <c r="EG72" s="64" t="s">
        <v>335</v>
      </c>
      <c r="EH72" s="65" t="s">
        <v>336</v>
      </c>
      <c r="EI72" s="65" t="s">
        <v>121</v>
      </c>
      <c r="EJ72" s="66">
        <v>8627</v>
      </c>
      <c r="EK72" s="66"/>
      <c r="EL72" s="67">
        <v>1295.54</v>
      </c>
      <c r="EM72" s="68">
        <v>7331.46</v>
      </c>
      <c r="EN72" s="69"/>
      <c r="EO72" s="64" t="s">
        <v>335</v>
      </c>
      <c r="EP72" s="65" t="s">
        <v>336</v>
      </c>
      <c r="EQ72" s="65" t="s">
        <v>121</v>
      </c>
      <c r="ER72" s="66">
        <v>8627</v>
      </c>
      <c r="ES72" s="66"/>
      <c r="ET72" s="67">
        <v>1295.54</v>
      </c>
      <c r="EU72" s="68">
        <v>7331.46</v>
      </c>
      <c r="EV72" s="69"/>
      <c r="EW72" s="64" t="s">
        <v>335</v>
      </c>
      <c r="EX72" s="65" t="s">
        <v>336</v>
      </c>
      <c r="EY72" s="65" t="s">
        <v>121</v>
      </c>
      <c r="EZ72" s="66">
        <v>8627</v>
      </c>
      <c r="FA72" s="66"/>
      <c r="FB72" s="67">
        <v>1295.54</v>
      </c>
      <c r="FC72" s="68">
        <v>7331.46</v>
      </c>
      <c r="FD72" s="69"/>
      <c r="FE72" s="64" t="s">
        <v>335</v>
      </c>
      <c r="FF72" s="65" t="s">
        <v>336</v>
      </c>
      <c r="FG72" s="65" t="s">
        <v>121</v>
      </c>
      <c r="FH72" s="66">
        <v>8627</v>
      </c>
      <c r="FI72" s="66"/>
      <c r="FJ72" s="67">
        <v>1295.54</v>
      </c>
      <c r="FK72" s="68">
        <v>7331.46</v>
      </c>
      <c r="FL72" s="69"/>
      <c r="FM72" s="64" t="s">
        <v>335</v>
      </c>
      <c r="FN72" s="65" t="s">
        <v>336</v>
      </c>
      <c r="FO72" s="65" t="s">
        <v>121</v>
      </c>
      <c r="FP72" s="66">
        <v>8627</v>
      </c>
      <c r="FQ72" s="66"/>
      <c r="FR72" s="67">
        <v>1295.54</v>
      </c>
      <c r="FS72" s="68">
        <v>7331.46</v>
      </c>
      <c r="FT72" s="69"/>
      <c r="FU72" s="64" t="s">
        <v>335</v>
      </c>
      <c r="FV72" s="65" t="s">
        <v>336</v>
      </c>
      <c r="FW72" s="65" t="s">
        <v>121</v>
      </c>
      <c r="FX72" s="66">
        <v>8627</v>
      </c>
      <c r="FY72" s="66"/>
      <c r="FZ72" s="67">
        <v>1295.54</v>
      </c>
      <c r="GA72" s="68">
        <v>7331.46</v>
      </c>
      <c r="GB72" s="69"/>
      <c r="GC72" s="64" t="s">
        <v>335</v>
      </c>
      <c r="GD72" s="65" t="s">
        <v>336</v>
      </c>
      <c r="GE72" s="65" t="s">
        <v>121</v>
      </c>
      <c r="GF72" s="66">
        <v>8627</v>
      </c>
      <c r="GG72" s="66"/>
      <c r="GH72" s="67">
        <v>1295.54</v>
      </c>
      <c r="GI72" s="68">
        <v>7331.46</v>
      </c>
      <c r="GJ72" s="69"/>
      <c r="GK72" s="64" t="s">
        <v>335</v>
      </c>
      <c r="GL72" s="65" t="s">
        <v>336</v>
      </c>
      <c r="GM72" s="65" t="s">
        <v>121</v>
      </c>
      <c r="GN72" s="66">
        <v>8627</v>
      </c>
      <c r="GO72" s="66"/>
      <c r="GP72" s="67">
        <v>1295.54</v>
      </c>
      <c r="GQ72" s="68">
        <v>7331.46</v>
      </c>
      <c r="GR72" s="69"/>
      <c r="GS72" s="64" t="s">
        <v>335</v>
      </c>
      <c r="GT72" s="65" t="s">
        <v>336</v>
      </c>
      <c r="GU72" s="65" t="s">
        <v>121</v>
      </c>
      <c r="GV72" s="66">
        <v>8627</v>
      </c>
      <c r="GW72" s="66"/>
      <c r="GX72" s="67">
        <v>1295.54</v>
      </c>
      <c r="GY72" s="68">
        <v>7331.46</v>
      </c>
      <c r="GZ72" s="69"/>
      <c r="HA72" s="64" t="s">
        <v>335</v>
      </c>
      <c r="HB72" s="65" t="s">
        <v>336</v>
      </c>
      <c r="HC72" s="65" t="s">
        <v>121</v>
      </c>
      <c r="HD72" s="66">
        <v>8627</v>
      </c>
      <c r="HE72" s="66"/>
      <c r="HF72" s="67">
        <v>1295.54</v>
      </c>
      <c r="HG72" s="68">
        <v>7331.46</v>
      </c>
      <c r="HH72" s="69"/>
      <c r="HI72" s="64" t="s">
        <v>335</v>
      </c>
      <c r="HJ72" s="65" t="s">
        <v>336</v>
      </c>
      <c r="HK72" s="65" t="s">
        <v>121</v>
      </c>
      <c r="HL72" s="66">
        <v>8627</v>
      </c>
      <c r="HM72" s="66"/>
      <c r="HN72" s="67">
        <v>1295.54</v>
      </c>
      <c r="HO72" s="68">
        <v>7331.46</v>
      </c>
      <c r="HP72" s="69"/>
      <c r="HQ72" s="64" t="s">
        <v>335</v>
      </c>
      <c r="HR72" s="65" t="s">
        <v>336</v>
      </c>
      <c r="HS72" s="65" t="s">
        <v>121</v>
      </c>
      <c r="HT72" s="66">
        <v>8627</v>
      </c>
      <c r="HU72" s="66"/>
      <c r="HV72" s="67">
        <v>1295.54</v>
      </c>
      <c r="HW72" s="68">
        <v>7331.46</v>
      </c>
      <c r="HX72" s="69"/>
      <c r="HY72" s="64" t="s">
        <v>335</v>
      </c>
      <c r="HZ72" s="65" t="s">
        <v>336</v>
      </c>
      <c r="IA72" s="65" t="s">
        <v>121</v>
      </c>
      <c r="IB72" s="66">
        <v>8627</v>
      </c>
      <c r="IC72" s="66"/>
      <c r="ID72" s="67">
        <v>1295.54</v>
      </c>
      <c r="IE72" s="68">
        <v>7331.46</v>
      </c>
      <c r="IF72" s="69"/>
      <c r="IG72" s="64" t="s">
        <v>335</v>
      </c>
      <c r="IH72" s="65" t="s">
        <v>336</v>
      </c>
      <c r="II72" s="65" t="s">
        <v>121</v>
      </c>
      <c r="IJ72" s="66">
        <v>8627</v>
      </c>
      <c r="IK72" s="66"/>
      <c r="IL72" s="67">
        <v>1295.54</v>
      </c>
      <c r="IM72" s="68">
        <v>7331.46</v>
      </c>
      <c r="IN72" s="69"/>
      <c r="IO72" s="64" t="s">
        <v>335</v>
      </c>
      <c r="IP72" s="65" t="s">
        <v>336</v>
      </c>
      <c r="IQ72" s="65" t="s">
        <v>121</v>
      </c>
      <c r="IR72" s="66">
        <v>8627</v>
      </c>
      <c r="IS72" s="66"/>
      <c r="IT72" s="67">
        <v>1295.54</v>
      </c>
      <c r="IU72" s="68">
        <v>7331.46</v>
      </c>
      <c r="IV72" s="69"/>
      <c r="IW72" s="64" t="s">
        <v>335</v>
      </c>
      <c r="IX72" s="65" t="s">
        <v>336</v>
      </c>
      <c r="IY72" s="65" t="s">
        <v>121</v>
      </c>
      <c r="IZ72" s="66">
        <v>8627</v>
      </c>
      <c r="JA72" s="66"/>
      <c r="JB72" s="67">
        <v>1295.54</v>
      </c>
      <c r="JC72" s="68">
        <v>7331.46</v>
      </c>
      <c r="JD72" s="69"/>
      <c r="JE72" s="64" t="s">
        <v>335</v>
      </c>
      <c r="JF72" s="65" t="s">
        <v>336</v>
      </c>
      <c r="JG72" s="65" t="s">
        <v>121</v>
      </c>
      <c r="JH72" s="66">
        <v>8627</v>
      </c>
      <c r="JI72" s="66"/>
      <c r="JJ72" s="67">
        <v>1295.54</v>
      </c>
      <c r="JK72" s="68">
        <v>7331.46</v>
      </c>
      <c r="JL72" s="69"/>
      <c r="JM72" s="64" t="s">
        <v>335</v>
      </c>
      <c r="JN72" s="65" t="s">
        <v>336</v>
      </c>
      <c r="JO72" s="65" t="s">
        <v>121</v>
      </c>
      <c r="JP72" s="66">
        <v>8627</v>
      </c>
      <c r="JQ72" s="66"/>
      <c r="JR72" s="67">
        <v>1295.54</v>
      </c>
      <c r="JS72" s="68">
        <v>7331.46</v>
      </c>
      <c r="JT72" s="69"/>
      <c r="JU72" s="64" t="s">
        <v>335</v>
      </c>
      <c r="JV72" s="65" t="s">
        <v>336</v>
      </c>
      <c r="JW72" s="65" t="s">
        <v>121</v>
      </c>
      <c r="JX72" s="66">
        <v>8627</v>
      </c>
      <c r="JY72" s="66"/>
      <c r="JZ72" s="67">
        <v>1295.54</v>
      </c>
      <c r="KA72" s="68">
        <v>7331.46</v>
      </c>
      <c r="KB72" s="69"/>
      <c r="KC72" s="64" t="s">
        <v>335</v>
      </c>
      <c r="KD72" s="65" t="s">
        <v>336</v>
      </c>
      <c r="KE72" s="65" t="s">
        <v>121</v>
      </c>
      <c r="KF72" s="66">
        <v>8627</v>
      </c>
      <c r="KG72" s="66"/>
      <c r="KH72" s="67">
        <v>1295.54</v>
      </c>
      <c r="KI72" s="68">
        <v>7331.46</v>
      </c>
      <c r="KJ72" s="69"/>
      <c r="KK72" s="64" t="s">
        <v>335</v>
      </c>
      <c r="KL72" s="65" t="s">
        <v>336</v>
      </c>
      <c r="KM72" s="65" t="s">
        <v>121</v>
      </c>
      <c r="KN72" s="66">
        <v>8627</v>
      </c>
      <c r="KO72" s="66"/>
      <c r="KP72" s="67">
        <v>1295.54</v>
      </c>
      <c r="KQ72" s="68">
        <v>7331.46</v>
      </c>
      <c r="KR72" s="69"/>
      <c r="KS72" s="64" t="s">
        <v>335</v>
      </c>
      <c r="KT72" s="65" t="s">
        <v>336</v>
      </c>
      <c r="KU72" s="65" t="s">
        <v>121</v>
      </c>
      <c r="KV72" s="66">
        <v>8627</v>
      </c>
      <c r="KW72" s="66"/>
      <c r="KX72" s="67">
        <v>1295.54</v>
      </c>
      <c r="KY72" s="68">
        <v>7331.46</v>
      </c>
      <c r="KZ72" s="69"/>
      <c r="LA72" s="64" t="s">
        <v>335</v>
      </c>
      <c r="LB72" s="65" t="s">
        <v>336</v>
      </c>
      <c r="LC72" s="65" t="s">
        <v>121</v>
      </c>
      <c r="LD72" s="66">
        <v>8627</v>
      </c>
      <c r="LE72" s="66"/>
      <c r="LF72" s="67">
        <v>1295.54</v>
      </c>
      <c r="LG72" s="68">
        <v>7331.46</v>
      </c>
      <c r="LH72" s="69"/>
      <c r="LI72" s="64" t="s">
        <v>335</v>
      </c>
      <c r="LJ72" s="65" t="s">
        <v>336</v>
      </c>
      <c r="LK72" s="65" t="s">
        <v>121</v>
      </c>
      <c r="LL72" s="66">
        <v>8627</v>
      </c>
      <c r="LM72" s="66"/>
      <c r="LN72" s="67">
        <v>1295.54</v>
      </c>
      <c r="LO72" s="68">
        <v>7331.46</v>
      </c>
      <c r="LP72" s="69"/>
      <c r="LQ72" s="64" t="s">
        <v>335</v>
      </c>
      <c r="LR72" s="65" t="s">
        <v>336</v>
      </c>
      <c r="LS72" s="65" t="s">
        <v>121</v>
      </c>
      <c r="LT72" s="66">
        <v>8627</v>
      </c>
      <c r="LU72" s="66"/>
      <c r="LV72" s="67">
        <v>1295.54</v>
      </c>
      <c r="LW72" s="68">
        <v>7331.46</v>
      </c>
      <c r="LX72" s="69"/>
      <c r="LY72" s="64" t="s">
        <v>335</v>
      </c>
      <c r="LZ72" s="65" t="s">
        <v>336</v>
      </c>
      <c r="MA72" s="65" t="s">
        <v>121</v>
      </c>
      <c r="MB72" s="66">
        <v>8627</v>
      </c>
      <c r="MC72" s="66"/>
      <c r="MD72" s="67">
        <v>1295.54</v>
      </c>
      <c r="ME72" s="68">
        <v>7331.46</v>
      </c>
      <c r="MF72" s="69"/>
      <c r="MG72" s="64" t="s">
        <v>335</v>
      </c>
      <c r="MH72" s="65" t="s">
        <v>336</v>
      </c>
      <c r="MI72" s="65" t="s">
        <v>121</v>
      </c>
      <c r="MJ72" s="66">
        <v>8627</v>
      </c>
      <c r="MK72" s="66"/>
      <c r="ML72" s="67">
        <v>1295.54</v>
      </c>
      <c r="MM72" s="68">
        <v>7331.46</v>
      </c>
      <c r="MN72" s="69"/>
      <c r="MO72" s="64" t="s">
        <v>335</v>
      </c>
      <c r="MP72" s="65" t="s">
        <v>336</v>
      </c>
      <c r="MQ72" s="65" t="s">
        <v>121</v>
      </c>
      <c r="MR72" s="66">
        <v>8627</v>
      </c>
      <c r="MS72" s="66"/>
      <c r="MT72" s="67">
        <v>1295.54</v>
      </c>
      <c r="MU72" s="68">
        <v>7331.46</v>
      </c>
      <c r="MV72" s="69"/>
      <c r="MW72" s="64" t="s">
        <v>335</v>
      </c>
      <c r="MX72" s="65" t="s">
        <v>336</v>
      </c>
      <c r="MY72" s="65" t="s">
        <v>121</v>
      </c>
      <c r="MZ72" s="66">
        <v>8627</v>
      </c>
      <c r="NA72" s="66"/>
      <c r="NB72" s="67">
        <v>1295.54</v>
      </c>
      <c r="NC72" s="68">
        <v>7331.46</v>
      </c>
      <c r="ND72" s="69"/>
      <c r="NE72" s="64" t="s">
        <v>335</v>
      </c>
      <c r="NF72" s="65" t="s">
        <v>336</v>
      </c>
      <c r="NG72" s="65" t="s">
        <v>121</v>
      </c>
      <c r="NH72" s="66">
        <v>8627</v>
      </c>
      <c r="NI72" s="66"/>
      <c r="NJ72" s="67">
        <v>1295.54</v>
      </c>
      <c r="NK72" s="68">
        <v>7331.46</v>
      </c>
      <c r="NL72" s="69"/>
      <c r="NM72" s="64" t="s">
        <v>335</v>
      </c>
      <c r="NN72" s="65" t="s">
        <v>336</v>
      </c>
      <c r="NO72" s="65" t="s">
        <v>121</v>
      </c>
      <c r="NP72" s="66">
        <v>8627</v>
      </c>
      <c r="NQ72" s="66"/>
      <c r="NR72" s="67">
        <v>1295.54</v>
      </c>
      <c r="NS72" s="68">
        <v>7331.46</v>
      </c>
      <c r="NT72" s="69"/>
      <c r="NU72" s="64" t="s">
        <v>335</v>
      </c>
      <c r="NV72" s="65" t="s">
        <v>336</v>
      </c>
      <c r="NW72" s="65" t="s">
        <v>121</v>
      </c>
      <c r="NX72" s="66">
        <v>8627</v>
      </c>
      <c r="NY72" s="66"/>
      <c r="NZ72" s="67">
        <v>1295.54</v>
      </c>
      <c r="OA72" s="68">
        <v>7331.46</v>
      </c>
      <c r="OB72" s="69"/>
      <c r="OC72" s="64" t="s">
        <v>335</v>
      </c>
      <c r="OD72" s="65" t="s">
        <v>336</v>
      </c>
      <c r="OE72" s="65" t="s">
        <v>121</v>
      </c>
      <c r="OF72" s="66">
        <v>8627</v>
      </c>
      <c r="OG72" s="66"/>
      <c r="OH72" s="67">
        <v>1295.54</v>
      </c>
      <c r="OI72" s="68">
        <v>7331.46</v>
      </c>
      <c r="OJ72" s="69"/>
      <c r="OK72" s="64" t="s">
        <v>335</v>
      </c>
      <c r="OL72" s="65" t="s">
        <v>336</v>
      </c>
      <c r="OM72" s="65" t="s">
        <v>121</v>
      </c>
      <c r="ON72" s="66">
        <v>8627</v>
      </c>
      <c r="OO72" s="66"/>
      <c r="OP72" s="67">
        <v>1295.54</v>
      </c>
      <c r="OQ72" s="68">
        <v>7331.46</v>
      </c>
      <c r="OR72" s="69"/>
      <c r="OS72" s="64" t="s">
        <v>335</v>
      </c>
      <c r="OT72" s="65" t="s">
        <v>336</v>
      </c>
      <c r="OU72" s="65" t="s">
        <v>121</v>
      </c>
      <c r="OV72" s="66">
        <v>8627</v>
      </c>
      <c r="OW72" s="66"/>
      <c r="OX72" s="67">
        <v>1295.54</v>
      </c>
      <c r="OY72" s="68">
        <v>7331.46</v>
      </c>
      <c r="OZ72" s="69"/>
      <c r="PA72" s="64" t="s">
        <v>335</v>
      </c>
      <c r="PB72" s="65" t="s">
        <v>336</v>
      </c>
      <c r="PC72" s="65" t="s">
        <v>121</v>
      </c>
      <c r="PD72" s="66">
        <v>8627</v>
      </c>
      <c r="PE72" s="66"/>
      <c r="PF72" s="67">
        <v>1295.54</v>
      </c>
      <c r="PG72" s="68">
        <v>7331.46</v>
      </c>
      <c r="PH72" s="69"/>
      <c r="PI72" s="64" t="s">
        <v>335</v>
      </c>
      <c r="PJ72" s="65" t="s">
        <v>336</v>
      </c>
      <c r="PK72" s="65" t="s">
        <v>121</v>
      </c>
      <c r="PL72" s="66">
        <v>8627</v>
      </c>
      <c r="PM72" s="66"/>
      <c r="PN72" s="67">
        <v>1295.54</v>
      </c>
      <c r="PO72" s="68">
        <v>7331.46</v>
      </c>
      <c r="PP72" s="69"/>
      <c r="PQ72" s="64" t="s">
        <v>335</v>
      </c>
      <c r="PR72" s="65" t="s">
        <v>336</v>
      </c>
      <c r="PS72" s="65" t="s">
        <v>121</v>
      </c>
      <c r="PT72" s="66">
        <v>8627</v>
      </c>
      <c r="PU72" s="66"/>
      <c r="PV72" s="67">
        <v>1295.54</v>
      </c>
      <c r="PW72" s="68">
        <v>7331.46</v>
      </c>
      <c r="PX72" s="69"/>
      <c r="PY72" s="64" t="s">
        <v>335</v>
      </c>
      <c r="PZ72" s="65" t="s">
        <v>336</v>
      </c>
      <c r="QA72" s="65" t="s">
        <v>121</v>
      </c>
      <c r="QB72" s="66">
        <v>8627</v>
      </c>
      <c r="QC72" s="66"/>
      <c r="QD72" s="67">
        <v>1295.54</v>
      </c>
      <c r="QE72" s="68">
        <v>7331.46</v>
      </c>
      <c r="QF72" s="69"/>
      <c r="QG72" s="64" t="s">
        <v>335</v>
      </c>
      <c r="QH72" s="65" t="s">
        <v>336</v>
      </c>
      <c r="QI72" s="65" t="s">
        <v>121</v>
      </c>
      <c r="QJ72" s="66">
        <v>8627</v>
      </c>
      <c r="QK72" s="66"/>
      <c r="QL72" s="67">
        <v>1295.54</v>
      </c>
      <c r="QM72" s="68">
        <v>7331.46</v>
      </c>
      <c r="QN72" s="69"/>
      <c r="QO72" s="64" t="s">
        <v>335</v>
      </c>
      <c r="QP72" s="65" t="s">
        <v>336</v>
      </c>
      <c r="QQ72" s="65" t="s">
        <v>121</v>
      </c>
      <c r="QR72" s="66">
        <v>8627</v>
      </c>
      <c r="QS72" s="66"/>
      <c r="QT72" s="67">
        <v>1295.54</v>
      </c>
      <c r="QU72" s="68">
        <v>7331.46</v>
      </c>
      <c r="QV72" s="69"/>
      <c r="QW72" s="64" t="s">
        <v>335</v>
      </c>
      <c r="QX72" s="65" t="s">
        <v>336</v>
      </c>
      <c r="QY72" s="65" t="s">
        <v>121</v>
      </c>
      <c r="QZ72" s="66">
        <v>8627</v>
      </c>
      <c r="RA72" s="66"/>
      <c r="RB72" s="67">
        <v>1295.54</v>
      </c>
      <c r="RC72" s="68">
        <v>7331.46</v>
      </c>
      <c r="RD72" s="69"/>
      <c r="RE72" s="64" t="s">
        <v>335</v>
      </c>
      <c r="RF72" s="65" t="s">
        <v>336</v>
      </c>
      <c r="RG72" s="65" t="s">
        <v>121</v>
      </c>
      <c r="RH72" s="66">
        <v>8627</v>
      </c>
      <c r="RI72" s="66"/>
      <c r="RJ72" s="67">
        <v>1295.54</v>
      </c>
      <c r="RK72" s="68">
        <v>7331.46</v>
      </c>
      <c r="RL72" s="69"/>
      <c r="RM72" s="64" t="s">
        <v>335</v>
      </c>
      <c r="RN72" s="65" t="s">
        <v>336</v>
      </c>
      <c r="RO72" s="65" t="s">
        <v>121</v>
      </c>
      <c r="RP72" s="66">
        <v>8627</v>
      </c>
      <c r="RQ72" s="66"/>
      <c r="RR72" s="67">
        <v>1295.54</v>
      </c>
      <c r="RS72" s="68">
        <v>7331.46</v>
      </c>
      <c r="RT72" s="69"/>
      <c r="RU72" s="64" t="s">
        <v>335</v>
      </c>
      <c r="RV72" s="65" t="s">
        <v>336</v>
      </c>
      <c r="RW72" s="65" t="s">
        <v>121</v>
      </c>
      <c r="RX72" s="66">
        <v>8627</v>
      </c>
      <c r="RY72" s="66"/>
      <c r="RZ72" s="67">
        <v>1295.54</v>
      </c>
      <c r="SA72" s="68">
        <v>7331.46</v>
      </c>
      <c r="SB72" s="69"/>
      <c r="SC72" s="64" t="s">
        <v>335</v>
      </c>
      <c r="SD72" s="65" t="s">
        <v>336</v>
      </c>
      <c r="SE72" s="65" t="s">
        <v>121</v>
      </c>
      <c r="SF72" s="66">
        <v>8627</v>
      </c>
      <c r="SG72" s="66"/>
      <c r="SH72" s="67">
        <v>1295.54</v>
      </c>
      <c r="SI72" s="68">
        <v>7331.46</v>
      </c>
      <c r="SJ72" s="69"/>
      <c r="SK72" s="64" t="s">
        <v>335</v>
      </c>
      <c r="SL72" s="65" t="s">
        <v>336</v>
      </c>
      <c r="SM72" s="65" t="s">
        <v>121</v>
      </c>
      <c r="SN72" s="66">
        <v>8627</v>
      </c>
      <c r="SO72" s="66"/>
      <c r="SP72" s="67">
        <v>1295.54</v>
      </c>
      <c r="SQ72" s="68">
        <v>7331.46</v>
      </c>
      <c r="SR72" s="69"/>
      <c r="SS72" s="64" t="s">
        <v>335</v>
      </c>
      <c r="ST72" s="65" t="s">
        <v>336</v>
      </c>
      <c r="SU72" s="65" t="s">
        <v>121</v>
      </c>
      <c r="SV72" s="66">
        <v>8627</v>
      </c>
      <c r="SW72" s="66"/>
      <c r="SX72" s="67">
        <v>1295.54</v>
      </c>
      <c r="SY72" s="68">
        <v>7331.46</v>
      </c>
      <c r="SZ72" s="69"/>
      <c r="TA72" s="64" t="s">
        <v>335</v>
      </c>
      <c r="TB72" s="65" t="s">
        <v>336</v>
      </c>
      <c r="TC72" s="65" t="s">
        <v>121</v>
      </c>
      <c r="TD72" s="66">
        <v>8627</v>
      </c>
      <c r="TE72" s="66"/>
      <c r="TF72" s="67">
        <v>1295.54</v>
      </c>
      <c r="TG72" s="68">
        <v>7331.46</v>
      </c>
      <c r="TH72" s="69"/>
      <c r="TI72" s="64" t="s">
        <v>335</v>
      </c>
      <c r="TJ72" s="65" t="s">
        <v>336</v>
      </c>
      <c r="TK72" s="65" t="s">
        <v>121</v>
      </c>
      <c r="TL72" s="66">
        <v>8627</v>
      </c>
      <c r="TM72" s="66"/>
      <c r="TN72" s="67">
        <v>1295.54</v>
      </c>
      <c r="TO72" s="68">
        <v>7331.46</v>
      </c>
      <c r="TP72" s="69"/>
      <c r="TQ72" s="64" t="s">
        <v>335</v>
      </c>
      <c r="TR72" s="65" t="s">
        <v>336</v>
      </c>
      <c r="TS72" s="65" t="s">
        <v>121</v>
      </c>
      <c r="TT72" s="66">
        <v>8627</v>
      </c>
      <c r="TU72" s="66"/>
      <c r="TV72" s="67">
        <v>1295.54</v>
      </c>
      <c r="TW72" s="68">
        <v>7331.46</v>
      </c>
      <c r="TX72" s="69"/>
      <c r="TY72" s="64" t="s">
        <v>335</v>
      </c>
      <c r="TZ72" s="65" t="s">
        <v>336</v>
      </c>
      <c r="UA72" s="65" t="s">
        <v>121</v>
      </c>
      <c r="UB72" s="66">
        <v>8627</v>
      </c>
      <c r="UC72" s="66"/>
      <c r="UD72" s="67">
        <v>1295.54</v>
      </c>
      <c r="UE72" s="68">
        <v>7331.46</v>
      </c>
      <c r="UF72" s="69"/>
      <c r="UG72" s="64" t="s">
        <v>335</v>
      </c>
      <c r="UH72" s="65" t="s">
        <v>336</v>
      </c>
      <c r="UI72" s="65" t="s">
        <v>121</v>
      </c>
      <c r="UJ72" s="66">
        <v>8627</v>
      </c>
      <c r="UK72" s="66"/>
      <c r="UL72" s="67">
        <v>1295.54</v>
      </c>
      <c r="UM72" s="68">
        <v>7331.46</v>
      </c>
      <c r="UN72" s="69"/>
      <c r="UO72" s="64" t="s">
        <v>335</v>
      </c>
      <c r="UP72" s="65" t="s">
        <v>336</v>
      </c>
      <c r="UQ72" s="65" t="s">
        <v>121</v>
      </c>
      <c r="UR72" s="66">
        <v>8627</v>
      </c>
      <c r="US72" s="66"/>
      <c r="UT72" s="67">
        <v>1295.54</v>
      </c>
      <c r="UU72" s="68">
        <v>7331.46</v>
      </c>
      <c r="UV72" s="69"/>
      <c r="UW72" s="64" t="s">
        <v>335</v>
      </c>
      <c r="UX72" s="65" t="s">
        <v>336</v>
      </c>
      <c r="UY72" s="65" t="s">
        <v>121</v>
      </c>
      <c r="UZ72" s="66">
        <v>8627</v>
      </c>
      <c r="VA72" s="66"/>
      <c r="VB72" s="67">
        <v>1295.54</v>
      </c>
      <c r="VC72" s="68">
        <v>7331.46</v>
      </c>
      <c r="VD72" s="69"/>
      <c r="VE72" s="64" t="s">
        <v>335</v>
      </c>
      <c r="VF72" s="65" t="s">
        <v>336</v>
      </c>
      <c r="VG72" s="65" t="s">
        <v>121</v>
      </c>
      <c r="VH72" s="66">
        <v>8627</v>
      </c>
      <c r="VI72" s="66"/>
      <c r="VJ72" s="67">
        <v>1295.54</v>
      </c>
      <c r="VK72" s="68">
        <v>7331.46</v>
      </c>
      <c r="VL72" s="69"/>
      <c r="VM72" s="64" t="s">
        <v>335</v>
      </c>
      <c r="VN72" s="65" t="s">
        <v>336</v>
      </c>
      <c r="VO72" s="65" t="s">
        <v>121</v>
      </c>
      <c r="VP72" s="66">
        <v>8627</v>
      </c>
      <c r="VQ72" s="66"/>
      <c r="VR72" s="67">
        <v>1295.54</v>
      </c>
      <c r="VS72" s="68">
        <v>7331.46</v>
      </c>
      <c r="VT72" s="69"/>
      <c r="VU72" s="64" t="s">
        <v>335</v>
      </c>
      <c r="VV72" s="65" t="s">
        <v>336</v>
      </c>
      <c r="VW72" s="65" t="s">
        <v>121</v>
      </c>
      <c r="VX72" s="66">
        <v>8627</v>
      </c>
      <c r="VY72" s="66"/>
      <c r="VZ72" s="67">
        <v>1295.54</v>
      </c>
      <c r="WA72" s="68">
        <v>7331.46</v>
      </c>
      <c r="WB72" s="69"/>
      <c r="WC72" s="64" t="s">
        <v>335</v>
      </c>
      <c r="WD72" s="65" t="s">
        <v>336</v>
      </c>
      <c r="WE72" s="65" t="s">
        <v>121</v>
      </c>
      <c r="WF72" s="66">
        <v>8627</v>
      </c>
      <c r="WG72" s="66"/>
      <c r="WH72" s="67">
        <v>1295.54</v>
      </c>
      <c r="WI72" s="68">
        <v>7331.46</v>
      </c>
      <c r="WJ72" s="69"/>
      <c r="WK72" s="64" t="s">
        <v>335</v>
      </c>
      <c r="WL72" s="65" t="s">
        <v>336</v>
      </c>
      <c r="WM72" s="65" t="s">
        <v>121</v>
      </c>
      <c r="WN72" s="66">
        <v>8627</v>
      </c>
      <c r="WO72" s="66"/>
      <c r="WP72" s="67">
        <v>1295.54</v>
      </c>
      <c r="WQ72" s="68">
        <v>7331.46</v>
      </c>
      <c r="WR72" s="69"/>
      <c r="WS72" s="64" t="s">
        <v>335</v>
      </c>
      <c r="WT72" s="65" t="s">
        <v>336</v>
      </c>
      <c r="WU72" s="65" t="s">
        <v>121</v>
      </c>
      <c r="WV72" s="66">
        <v>8627</v>
      </c>
      <c r="WW72" s="66"/>
      <c r="WX72" s="67">
        <v>1295.54</v>
      </c>
      <c r="WY72" s="68">
        <v>7331.46</v>
      </c>
      <c r="WZ72" s="69"/>
      <c r="XA72" s="64" t="s">
        <v>335</v>
      </c>
      <c r="XB72" s="65" t="s">
        <v>336</v>
      </c>
      <c r="XC72" s="65" t="s">
        <v>121</v>
      </c>
      <c r="XD72" s="66">
        <v>8627</v>
      </c>
      <c r="XE72" s="66"/>
      <c r="XF72" s="67">
        <v>1295.54</v>
      </c>
      <c r="XG72" s="68">
        <v>7331.46</v>
      </c>
      <c r="XH72" s="69"/>
      <c r="XI72" s="64" t="s">
        <v>335</v>
      </c>
      <c r="XJ72" s="65" t="s">
        <v>336</v>
      </c>
      <c r="XK72" s="65" t="s">
        <v>121</v>
      </c>
      <c r="XL72" s="66">
        <v>8627</v>
      </c>
      <c r="XM72" s="66"/>
      <c r="XN72" s="67">
        <v>1295.54</v>
      </c>
      <c r="XO72" s="68">
        <v>7331.46</v>
      </c>
      <c r="XP72" s="69"/>
      <c r="XQ72" s="64" t="s">
        <v>335</v>
      </c>
      <c r="XR72" s="65" t="s">
        <v>336</v>
      </c>
      <c r="XS72" s="65" t="s">
        <v>121</v>
      </c>
      <c r="XT72" s="66">
        <v>8627</v>
      </c>
      <c r="XU72" s="66"/>
      <c r="XV72" s="67">
        <v>1295.54</v>
      </c>
      <c r="XW72" s="68">
        <v>7331.46</v>
      </c>
      <c r="XX72" s="69"/>
      <c r="XY72" s="64" t="s">
        <v>335</v>
      </c>
      <c r="XZ72" s="65" t="s">
        <v>336</v>
      </c>
      <c r="YA72" s="65" t="s">
        <v>121</v>
      </c>
      <c r="YB72" s="66">
        <v>8627</v>
      </c>
      <c r="YC72" s="66"/>
      <c r="YD72" s="67">
        <v>1295.54</v>
      </c>
      <c r="YE72" s="68">
        <v>7331.46</v>
      </c>
      <c r="YF72" s="69"/>
      <c r="YG72" s="64" t="s">
        <v>335</v>
      </c>
      <c r="YH72" s="65" t="s">
        <v>336</v>
      </c>
      <c r="YI72" s="65" t="s">
        <v>121</v>
      </c>
      <c r="YJ72" s="66">
        <v>8627</v>
      </c>
      <c r="YK72" s="66"/>
      <c r="YL72" s="67">
        <v>1295.54</v>
      </c>
      <c r="YM72" s="68">
        <v>7331.46</v>
      </c>
      <c r="YN72" s="69"/>
      <c r="YO72" s="64" t="s">
        <v>335</v>
      </c>
      <c r="YP72" s="65" t="s">
        <v>336</v>
      </c>
      <c r="YQ72" s="65" t="s">
        <v>121</v>
      </c>
      <c r="YR72" s="66">
        <v>8627</v>
      </c>
      <c r="YS72" s="66"/>
      <c r="YT72" s="67">
        <v>1295.54</v>
      </c>
      <c r="YU72" s="68">
        <v>7331.46</v>
      </c>
      <c r="YV72" s="69"/>
      <c r="YW72" s="64" t="s">
        <v>335</v>
      </c>
      <c r="YX72" s="65" t="s">
        <v>336</v>
      </c>
      <c r="YY72" s="65" t="s">
        <v>121</v>
      </c>
      <c r="YZ72" s="66">
        <v>8627</v>
      </c>
      <c r="ZA72" s="66"/>
      <c r="ZB72" s="67">
        <v>1295.54</v>
      </c>
      <c r="ZC72" s="68">
        <v>7331.46</v>
      </c>
      <c r="ZD72" s="69"/>
      <c r="ZE72" s="64" t="s">
        <v>335</v>
      </c>
      <c r="ZF72" s="65" t="s">
        <v>336</v>
      </c>
      <c r="ZG72" s="65" t="s">
        <v>121</v>
      </c>
      <c r="ZH72" s="66">
        <v>8627</v>
      </c>
      <c r="ZI72" s="66"/>
      <c r="ZJ72" s="67">
        <v>1295.54</v>
      </c>
      <c r="ZK72" s="68">
        <v>7331.46</v>
      </c>
      <c r="ZL72" s="69"/>
      <c r="ZM72" s="64" t="s">
        <v>335</v>
      </c>
      <c r="ZN72" s="65" t="s">
        <v>336</v>
      </c>
      <c r="ZO72" s="65" t="s">
        <v>121</v>
      </c>
      <c r="ZP72" s="66">
        <v>8627</v>
      </c>
      <c r="ZQ72" s="66"/>
      <c r="ZR72" s="67">
        <v>1295.54</v>
      </c>
      <c r="ZS72" s="68">
        <v>7331.46</v>
      </c>
      <c r="ZT72" s="69"/>
      <c r="ZU72" s="64" t="s">
        <v>335</v>
      </c>
      <c r="ZV72" s="65" t="s">
        <v>336</v>
      </c>
      <c r="ZW72" s="65" t="s">
        <v>121</v>
      </c>
      <c r="ZX72" s="66">
        <v>8627</v>
      </c>
      <c r="ZY72" s="66"/>
      <c r="ZZ72" s="67">
        <v>1295.54</v>
      </c>
      <c r="AAA72" s="68">
        <v>7331.46</v>
      </c>
      <c r="AAB72" s="69"/>
      <c r="AAC72" s="64" t="s">
        <v>335</v>
      </c>
      <c r="AAD72" s="65" t="s">
        <v>336</v>
      </c>
      <c r="AAE72" s="65" t="s">
        <v>121</v>
      </c>
      <c r="AAF72" s="66">
        <v>8627</v>
      </c>
      <c r="AAG72" s="66"/>
      <c r="AAH72" s="67">
        <v>1295.54</v>
      </c>
      <c r="AAI72" s="68">
        <v>7331.46</v>
      </c>
      <c r="AAJ72" s="69"/>
      <c r="AAK72" s="64" t="s">
        <v>335</v>
      </c>
      <c r="AAL72" s="65" t="s">
        <v>336</v>
      </c>
      <c r="AAM72" s="65" t="s">
        <v>121</v>
      </c>
      <c r="AAN72" s="66">
        <v>8627</v>
      </c>
      <c r="AAO72" s="66"/>
      <c r="AAP72" s="67">
        <v>1295.54</v>
      </c>
      <c r="AAQ72" s="68">
        <v>7331.46</v>
      </c>
      <c r="AAR72" s="69"/>
      <c r="AAS72" s="64" t="s">
        <v>335</v>
      </c>
      <c r="AAT72" s="65" t="s">
        <v>336</v>
      </c>
      <c r="AAU72" s="65" t="s">
        <v>121</v>
      </c>
      <c r="AAV72" s="66">
        <v>8627</v>
      </c>
      <c r="AAW72" s="66"/>
      <c r="AAX72" s="67">
        <v>1295.54</v>
      </c>
      <c r="AAY72" s="68">
        <v>7331.46</v>
      </c>
      <c r="AAZ72" s="69"/>
      <c r="ABA72" s="64" t="s">
        <v>335</v>
      </c>
      <c r="ABB72" s="65" t="s">
        <v>336</v>
      </c>
      <c r="ABC72" s="65" t="s">
        <v>121</v>
      </c>
      <c r="ABD72" s="66">
        <v>8627</v>
      </c>
      <c r="ABE72" s="66"/>
      <c r="ABF72" s="67">
        <v>1295.54</v>
      </c>
      <c r="ABG72" s="68">
        <v>7331.46</v>
      </c>
      <c r="ABH72" s="69"/>
      <c r="ABI72" s="64" t="s">
        <v>335</v>
      </c>
      <c r="ABJ72" s="65" t="s">
        <v>336</v>
      </c>
      <c r="ABK72" s="65" t="s">
        <v>121</v>
      </c>
      <c r="ABL72" s="66">
        <v>8627</v>
      </c>
      <c r="ABM72" s="66"/>
      <c r="ABN72" s="67">
        <v>1295.54</v>
      </c>
      <c r="ABO72" s="68">
        <v>7331.46</v>
      </c>
      <c r="ABP72" s="69"/>
      <c r="ABQ72" s="64" t="s">
        <v>335</v>
      </c>
      <c r="ABR72" s="65" t="s">
        <v>336</v>
      </c>
      <c r="ABS72" s="65" t="s">
        <v>121</v>
      </c>
      <c r="ABT72" s="66">
        <v>8627</v>
      </c>
      <c r="ABU72" s="66"/>
      <c r="ABV72" s="67">
        <v>1295.54</v>
      </c>
      <c r="ABW72" s="68">
        <v>7331.46</v>
      </c>
      <c r="ABX72" s="69"/>
      <c r="ABY72" s="64" t="s">
        <v>335</v>
      </c>
      <c r="ABZ72" s="65" t="s">
        <v>336</v>
      </c>
      <c r="ACA72" s="65" t="s">
        <v>121</v>
      </c>
      <c r="ACB72" s="66">
        <v>8627</v>
      </c>
      <c r="ACC72" s="66"/>
      <c r="ACD72" s="67">
        <v>1295.54</v>
      </c>
      <c r="ACE72" s="68">
        <v>7331.46</v>
      </c>
      <c r="ACF72" s="69"/>
      <c r="ACG72" s="64" t="s">
        <v>335</v>
      </c>
      <c r="ACH72" s="65" t="s">
        <v>336</v>
      </c>
      <c r="ACI72" s="65" t="s">
        <v>121</v>
      </c>
      <c r="ACJ72" s="66">
        <v>8627</v>
      </c>
      <c r="ACK72" s="66"/>
      <c r="ACL72" s="67">
        <v>1295.54</v>
      </c>
      <c r="ACM72" s="68">
        <v>7331.46</v>
      </c>
      <c r="ACN72" s="69"/>
      <c r="ACO72" s="64" t="s">
        <v>335</v>
      </c>
      <c r="ACP72" s="65" t="s">
        <v>336</v>
      </c>
      <c r="ACQ72" s="65" t="s">
        <v>121</v>
      </c>
      <c r="ACR72" s="66">
        <v>8627</v>
      </c>
      <c r="ACS72" s="66"/>
      <c r="ACT72" s="67">
        <v>1295.54</v>
      </c>
      <c r="ACU72" s="68">
        <v>7331.46</v>
      </c>
      <c r="ACV72" s="69"/>
      <c r="ACW72" s="64" t="s">
        <v>335</v>
      </c>
      <c r="ACX72" s="65" t="s">
        <v>336</v>
      </c>
      <c r="ACY72" s="65" t="s">
        <v>121</v>
      </c>
      <c r="ACZ72" s="66">
        <v>8627</v>
      </c>
      <c r="ADA72" s="66"/>
      <c r="ADB72" s="67">
        <v>1295.54</v>
      </c>
      <c r="ADC72" s="68">
        <v>7331.46</v>
      </c>
      <c r="ADD72" s="69"/>
      <c r="ADE72" s="64" t="s">
        <v>335</v>
      </c>
      <c r="ADF72" s="65" t="s">
        <v>336</v>
      </c>
      <c r="ADG72" s="65" t="s">
        <v>121</v>
      </c>
      <c r="ADH72" s="66">
        <v>8627</v>
      </c>
      <c r="ADI72" s="66"/>
      <c r="ADJ72" s="67">
        <v>1295.54</v>
      </c>
      <c r="ADK72" s="68">
        <v>7331.46</v>
      </c>
      <c r="ADL72" s="69"/>
      <c r="ADM72" s="64" t="s">
        <v>335</v>
      </c>
      <c r="ADN72" s="65" t="s">
        <v>336</v>
      </c>
      <c r="ADO72" s="65" t="s">
        <v>121</v>
      </c>
      <c r="ADP72" s="66">
        <v>8627</v>
      </c>
      <c r="ADQ72" s="66"/>
      <c r="ADR72" s="67">
        <v>1295.54</v>
      </c>
      <c r="ADS72" s="68">
        <v>7331.46</v>
      </c>
      <c r="ADT72" s="69"/>
      <c r="ADU72" s="64" t="s">
        <v>335</v>
      </c>
      <c r="ADV72" s="65" t="s">
        <v>336</v>
      </c>
      <c r="ADW72" s="65" t="s">
        <v>121</v>
      </c>
      <c r="ADX72" s="66">
        <v>8627</v>
      </c>
      <c r="ADY72" s="66"/>
      <c r="ADZ72" s="67">
        <v>1295.54</v>
      </c>
      <c r="AEA72" s="68">
        <v>7331.46</v>
      </c>
      <c r="AEB72" s="69"/>
      <c r="AEC72" s="64" t="s">
        <v>335</v>
      </c>
      <c r="AED72" s="65" t="s">
        <v>336</v>
      </c>
      <c r="AEE72" s="65" t="s">
        <v>121</v>
      </c>
      <c r="AEF72" s="66">
        <v>8627</v>
      </c>
      <c r="AEG72" s="66"/>
      <c r="AEH72" s="67">
        <v>1295.54</v>
      </c>
      <c r="AEI72" s="68">
        <v>7331.46</v>
      </c>
      <c r="AEJ72" s="69"/>
      <c r="AEK72" s="64" t="s">
        <v>335</v>
      </c>
      <c r="AEL72" s="65" t="s">
        <v>336</v>
      </c>
      <c r="AEM72" s="65" t="s">
        <v>121</v>
      </c>
      <c r="AEN72" s="66">
        <v>8627</v>
      </c>
      <c r="AEO72" s="66"/>
      <c r="AEP72" s="67">
        <v>1295.54</v>
      </c>
      <c r="AEQ72" s="68">
        <v>7331.46</v>
      </c>
      <c r="AER72" s="69"/>
      <c r="AES72" s="64" t="s">
        <v>335</v>
      </c>
      <c r="AET72" s="65" t="s">
        <v>336</v>
      </c>
      <c r="AEU72" s="65" t="s">
        <v>121</v>
      </c>
      <c r="AEV72" s="66">
        <v>8627</v>
      </c>
      <c r="AEW72" s="66"/>
      <c r="AEX72" s="67">
        <v>1295.54</v>
      </c>
      <c r="AEY72" s="68">
        <v>7331.46</v>
      </c>
      <c r="AEZ72" s="69"/>
      <c r="AFA72" s="64" t="s">
        <v>335</v>
      </c>
      <c r="AFB72" s="65" t="s">
        <v>336</v>
      </c>
      <c r="AFC72" s="65" t="s">
        <v>121</v>
      </c>
      <c r="AFD72" s="66">
        <v>8627</v>
      </c>
      <c r="AFE72" s="66"/>
      <c r="AFF72" s="67">
        <v>1295.54</v>
      </c>
      <c r="AFG72" s="68">
        <v>7331.46</v>
      </c>
      <c r="AFH72" s="69"/>
      <c r="AFI72" s="64" t="s">
        <v>335</v>
      </c>
      <c r="AFJ72" s="65" t="s">
        <v>336</v>
      </c>
      <c r="AFK72" s="65" t="s">
        <v>121</v>
      </c>
      <c r="AFL72" s="66">
        <v>8627</v>
      </c>
      <c r="AFM72" s="66"/>
      <c r="AFN72" s="67">
        <v>1295.54</v>
      </c>
      <c r="AFO72" s="68">
        <v>7331.46</v>
      </c>
      <c r="AFP72" s="69"/>
      <c r="AFQ72" s="64" t="s">
        <v>335</v>
      </c>
      <c r="AFR72" s="65" t="s">
        <v>336</v>
      </c>
      <c r="AFS72" s="65" t="s">
        <v>121</v>
      </c>
      <c r="AFT72" s="66">
        <v>8627</v>
      </c>
      <c r="AFU72" s="66"/>
      <c r="AFV72" s="67">
        <v>1295.54</v>
      </c>
      <c r="AFW72" s="68">
        <v>7331.46</v>
      </c>
      <c r="AFX72" s="69"/>
      <c r="AFY72" s="64" t="s">
        <v>335</v>
      </c>
      <c r="AFZ72" s="65" t="s">
        <v>336</v>
      </c>
      <c r="AGA72" s="65" t="s">
        <v>121</v>
      </c>
      <c r="AGB72" s="66">
        <v>8627</v>
      </c>
      <c r="AGC72" s="66"/>
      <c r="AGD72" s="67">
        <v>1295.54</v>
      </c>
      <c r="AGE72" s="68">
        <v>7331.46</v>
      </c>
      <c r="AGF72" s="69"/>
      <c r="AGG72" s="64" t="s">
        <v>335</v>
      </c>
      <c r="AGH72" s="65" t="s">
        <v>336</v>
      </c>
      <c r="AGI72" s="65" t="s">
        <v>121</v>
      </c>
      <c r="AGJ72" s="66">
        <v>8627</v>
      </c>
      <c r="AGK72" s="66"/>
      <c r="AGL72" s="67">
        <v>1295.54</v>
      </c>
      <c r="AGM72" s="68">
        <v>7331.46</v>
      </c>
      <c r="AGN72" s="69"/>
      <c r="AGO72" s="64" t="s">
        <v>335</v>
      </c>
      <c r="AGP72" s="65" t="s">
        <v>336</v>
      </c>
      <c r="AGQ72" s="65" t="s">
        <v>121</v>
      </c>
      <c r="AGR72" s="66">
        <v>8627</v>
      </c>
      <c r="AGS72" s="66"/>
      <c r="AGT72" s="67">
        <v>1295.54</v>
      </c>
      <c r="AGU72" s="68">
        <v>7331.46</v>
      </c>
      <c r="AGV72" s="69"/>
      <c r="AGW72" s="64" t="s">
        <v>335</v>
      </c>
      <c r="AGX72" s="65" t="s">
        <v>336</v>
      </c>
      <c r="AGY72" s="65" t="s">
        <v>121</v>
      </c>
      <c r="AGZ72" s="66">
        <v>8627</v>
      </c>
      <c r="AHA72" s="66"/>
      <c r="AHB72" s="67">
        <v>1295.54</v>
      </c>
      <c r="AHC72" s="68">
        <v>7331.46</v>
      </c>
      <c r="AHD72" s="69"/>
      <c r="AHE72" s="64" t="s">
        <v>335</v>
      </c>
      <c r="AHF72" s="65" t="s">
        <v>336</v>
      </c>
      <c r="AHG72" s="65" t="s">
        <v>121</v>
      </c>
      <c r="AHH72" s="66">
        <v>8627</v>
      </c>
      <c r="AHI72" s="66"/>
      <c r="AHJ72" s="67">
        <v>1295.54</v>
      </c>
      <c r="AHK72" s="68">
        <v>7331.46</v>
      </c>
      <c r="AHL72" s="69"/>
      <c r="AHM72" s="64" t="s">
        <v>335</v>
      </c>
      <c r="AHN72" s="65" t="s">
        <v>336</v>
      </c>
      <c r="AHO72" s="65" t="s">
        <v>121</v>
      </c>
      <c r="AHP72" s="66">
        <v>8627</v>
      </c>
      <c r="AHQ72" s="66"/>
      <c r="AHR72" s="67">
        <v>1295.54</v>
      </c>
      <c r="AHS72" s="68">
        <v>7331.46</v>
      </c>
      <c r="AHT72" s="69"/>
      <c r="AHU72" s="64" t="s">
        <v>335</v>
      </c>
      <c r="AHV72" s="65" t="s">
        <v>336</v>
      </c>
      <c r="AHW72" s="65" t="s">
        <v>121</v>
      </c>
      <c r="AHX72" s="66">
        <v>8627</v>
      </c>
      <c r="AHY72" s="66"/>
      <c r="AHZ72" s="67">
        <v>1295.54</v>
      </c>
      <c r="AIA72" s="68">
        <v>7331.46</v>
      </c>
      <c r="AIB72" s="69"/>
      <c r="AIC72" s="64" t="s">
        <v>335</v>
      </c>
      <c r="AID72" s="65" t="s">
        <v>336</v>
      </c>
      <c r="AIE72" s="65" t="s">
        <v>121</v>
      </c>
      <c r="AIF72" s="66">
        <v>8627</v>
      </c>
      <c r="AIG72" s="66"/>
      <c r="AIH72" s="67">
        <v>1295.54</v>
      </c>
      <c r="AII72" s="68">
        <v>7331.46</v>
      </c>
      <c r="AIJ72" s="69"/>
      <c r="AIK72" s="64" t="s">
        <v>335</v>
      </c>
      <c r="AIL72" s="65" t="s">
        <v>336</v>
      </c>
      <c r="AIM72" s="65" t="s">
        <v>121</v>
      </c>
      <c r="AIN72" s="66">
        <v>8627</v>
      </c>
      <c r="AIO72" s="66"/>
      <c r="AIP72" s="67">
        <v>1295.54</v>
      </c>
      <c r="AIQ72" s="68">
        <v>7331.46</v>
      </c>
      <c r="AIR72" s="69"/>
      <c r="AIS72" s="64" t="s">
        <v>335</v>
      </c>
      <c r="AIT72" s="65" t="s">
        <v>336</v>
      </c>
      <c r="AIU72" s="65" t="s">
        <v>121</v>
      </c>
      <c r="AIV72" s="66">
        <v>8627</v>
      </c>
      <c r="AIW72" s="66"/>
      <c r="AIX72" s="67">
        <v>1295.54</v>
      </c>
      <c r="AIY72" s="68">
        <v>7331.46</v>
      </c>
      <c r="AIZ72" s="69"/>
      <c r="AJA72" s="64" t="s">
        <v>335</v>
      </c>
      <c r="AJB72" s="65" t="s">
        <v>336</v>
      </c>
      <c r="AJC72" s="65" t="s">
        <v>121</v>
      </c>
      <c r="AJD72" s="66">
        <v>8627</v>
      </c>
      <c r="AJE72" s="66"/>
      <c r="AJF72" s="67">
        <v>1295.54</v>
      </c>
      <c r="AJG72" s="68">
        <v>7331.46</v>
      </c>
      <c r="AJH72" s="69"/>
      <c r="AJI72" s="64" t="s">
        <v>335</v>
      </c>
      <c r="AJJ72" s="65" t="s">
        <v>336</v>
      </c>
      <c r="AJK72" s="65" t="s">
        <v>121</v>
      </c>
      <c r="AJL72" s="66">
        <v>8627</v>
      </c>
      <c r="AJM72" s="66"/>
      <c r="AJN72" s="67">
        <v>1295.54</v>
      </c>
      <c r="AJO72" s="68">
        <v>7331.46</v>
      </c>
      <c r="AJP72" s="69"/>
      <c r="AJQ72" s="64" t="s">
        <v>335</v>
      </c>
      <c r="AJR72" s="65" t="s">
        <v>336</v>
      </c>
      <c r="AJS72" s="65" t="s">
        <v>121</v>
      </c>
      <c r="AJT72" s="66">
        <v>8627</v>
      </c>
      <c r="AJU72" s="66"/>
      <c r="AJV72" s="67">
        <v>1295.54</v>
      </c>
      <c r="AJW72" s="68">
        <v>7331.46</v>
      </c>
      <c r="AJX72" s="69"/>
      <c r="AJY72" s="64" t="s">
        <v>335</v>
      </c>
      <c r="AJZ72" s="65" t="s">
        <v>336</v>
      </c>
      <c r="AKA72" s="65" t="s">
        <v>121</v>
      </c>
      <c r="AKB72" s="66">
        <v>8627</v>
      </c>
      <c r="AKC72" s="66"/>
      <c r="AKD72" s="67">
        <v>1295.54</v>
      </c>
      <c r="AKE72" s="68">
        <v>7331.46</v>
      </c>
      <c r="AKF72" s="69"/>
      <c r="AKG72" s="64" t="s">
        <v>335</v>
      </c>
      <c r="AKH72" s="65" t="s">
        <v>336</v>
      </c>
      <c r="AKI72" s="65" t="s">
        <v>121</v>
      </c>
      <c r="AKJ72" s="66">
        <v>8627</v>
      </c>
      <c r="AKK72" s="66"/>
      <c r="AKL72" s="67">
        <v>1295.54</v>
      </c>
      <c r="AKM72" s="68">
        <v>7331.46</v>
      </c>
      <c r="AKN72" s="69"/>
      <c r="AKO72" s="64" t="s">
        <v>335</v>
      </c>
      <c r="AKP72" s="65" t="s">
        <v>336</v>
      </c>
      <c r="AKQ72" s="65" t="s">
        <v>121</v>
      </c>
      <c r="AKR72" s="66">
        <v>8627</v>
      </c>
      <c r="AKS72" s="66"/>
      <c r="AKT72" s="67">
        <v>1295.54</v>
      </c>
      <c r="AKU72" s="68">
        <v>7331.46</v>
      </c>
      <c r="AKV72" s="69"/>
      <c r="AKW72" s="64" t="s">
        <v>335</v>
      </c>
      <c r="AKX72" s="65" t="s">
        <v>336</v>
      </c>
      <c r="AKY72" s="65" t="s">
        <v>121</v>
      </c>
      <c r="AKZ72" s="66">
        <v>8627</v>
      </c>
      <c r="ALA72" s="66"/>
      <c r="ALB72" s="67">
        <v>1295.54</v>
      </c>
      <c r="ALC72" s="68">
        <v>7331.46</v>
      </c>
      <c r="ALD72" s="69"/>
      <c r="ALE72" s="64" t="s">
        <v>335</v>
      </c>
      <c r="ALF72" s="65" t="s">
        <v>336</v>
      </c>
      <c r="ALG72" s="65" t="s">
        <v>121</v>
      </c>
      <c r="ALH72" s="66">
        <v>8627</v>
      </c>
      <c r="ALI72" s="66"/>
      <c r="ALJ72" s="67">
        <v>1295.54</v>
      </c>
      <c r="ALK72" s="68">
        <v>7331.46</v>
      </c>
      <c r="ALL72" s="69"/>
      <c r="ALM72" s="64" t="s">
        <v>335</v>
      </c>
      <c r="ALN72" s="65" t="s">
        <v>336</v>
      </c>
      <c r="ALO72" s="65" t="s">
        <v>121</v>
      </c>
      <c r="ALP72" s="66">
        <v>8627</v>
      </c>
      <c r="ALQ72" s="66"/>
      <c r="ALR72" s="67">
        <v>1295.54</v>
      </c>
      <c r="ALS72" s="68">
        <v>7331.46</v>
      </c>
      <c r="ALT72" s="69"/>
      <c r="ALU72" s="64" t="s">
        <v>335</v>
      </c>
      <c r="ALV72" s="65" t="s">
        <v>336</v>
      </c>
      <c r="ALW72" s="65" t="s">
        <v>121</v>
      </c>
      <c r="ALX72" s="66">
        <v>8627</v>
      </c>
      <c r="ALY72" s="66"/>
      <c r="ALZ72" s="67">
        <v>1295.54</v>
      </c>
      <c r="AMA72" s="68">
        <v>7331.46</v>
      </c>
      <c r="AMB72" s="69"/>
      <c r="AMC72" s="64" t="s">
        <v>335</v>
      </c>
      <c r="AMD72" s="65" t="s">
        <v>336</v>
      </c>
      <c r="AME72" s="65" t="s">
        <v>121</v>
      </c>
      <c r="AMF72" s="66">
        <v>8627</v>
      </c>
      <c r="AMG72" s="66"/>
      <c r="AMH72" s="67">
        <v>1295.54</v>
      </c>
      <c r="AMI72" s="68">
        <v>7331.46</v>
      </c>
      <c r="AMJ72" s="69"/>
      <c r="AMK72" s="64" t="s">
        <v>335</v>
      </c>
      <c r="AML72" s="65" t="s">
        <v>336</v>
      </c>
      <c r="AMM72" s="65" t="s">
        <v>121</v>
      </c>
      <c r="AMN72" s="66">
        <v>8627</v>
      </c>
      <c r="AMO72" s="66"/>
      <c r="AMP72" s="67">
        <v>1295.54</v>
      </c>
      <c r="AMQ72" s="68">
        <v>7331.46</v>
      </c>
      <c r="AMR72" s="69"/>
      <c r="AMS72" s="64" t="s">
        <v>335</v>
      </c>
      <c r="AMT72" s="65" t="s">
        <v>336</v>
      </c>
      <c r="AMU72" s="65" t="s">
        <v>121</v>
      </c>
      <c r="AMV72" s="66">
        <v>8627</v>
      </c>
      <c r="AMW72" s="66"/>
      <c r="AMX72" s="67">
        <v>1295.54</v>
      </c>
      <c r="AMY72" s="68">
        <v>7331.46</v>
      </c>
      <c r="AMZ72" s="69"/>
      <c r="ANA72" s="64" t="s">
        <v>335</v>
      </c>
      <c r="ANB72" s="65" t="s">
        <v>336</v>
      </c>
      <c r="ANC72" s="65" t="s">
        <v>121</v>
      </c>
      <c r="AND72" s="66">
        <v>8627</v>
      </c>
      <c r="ANE72" s="66"/>
      <c r="ANF72" s="67">
        <v>1295.54</v>
      </c>
      <c r="ANG72" s="68">
        <v>7331.46</v>
      </c>
      <c r="ANH72" s="69"/>
      <c r="ANI72" s="64" t="s">
        <v>335</v>
      </c>
      <c r="ANJ72" s="65" t="s">
        <v>336</v>
      </c>
      <c r="ANK72" s="65" t="s">
        <v>121</v>
      </c>
      <c r="ANL72" s="66">
        <v>8627</v>
      </c>
      <c r="ANM72" s="66"/>
      <c r="ANN72" s="67">
        <v>1295.54</v>
      </c>
      <c r="ANO72" s="68">
        <v>7331.46</v>
      </c>
      <c r="ANP72" s="69"/>
      <c r="ANQ72" s="64" t="s">
        <v>335</v>
      </c>
      <c r="ANR72" s="65" t="s">
        <v>336</v>
      </c>
      <c r="ANS72" s="65" t="s">
        <v>121</v>
      </c>
      <c r="ANT72" s="66">
        <v>8627</v>
      </c>
      <c r="ANU72" s="66"/>
      <c r="ANV72" s="67">
        <v>1295.54</v>
      </c>
      <c r="ANW72" s="68">
        <v>7331.46</v>
      </c>
      <c r="ANX72" s="69"/>
      <c r="ANY72" s="64" t="s">
        <v>335</v>
      </c>
      <c r="ANZ72" s="65" t="s">
        <v>336</v>
      </c>
      <c r="AOA72" s="65" t="s">
        <v>121</v>
      </c>
      <c r="AOB72" s="66">
        <v>8627</v>
      </c>
      <c r="AOC72" s="66"/>
      <c r="AOD72" s="67">
        <v>1295.54</v>
      </c>
      <c r="AOE72" s="68">
        <v>7331.46</v>
      </c>
      <c r="AOF72" s="69"/>
      <c r="AOG72" s="64" t="s">
        <v>335</v>
      </c>
      <c r="AOH72" s="65" t="s">
        <v>336</v>
      </c>
      <c r="AOI72" s="65" t="s">
        <v>121</v>
      </c>
      <c r="AOJ72" s="66">
        <v>8627</v>
      </c>
      <c r="AOK72" s="66"/>
      <c r="AOL72" s="67">
        <v>1295.54</v>
      </c>
      <c r="AOM72" s="68">
        <v>7331.46</v>
      </c>
      <c r="AON72" s="69"/>
      <c r="AOO72" s="64" t="s">
        <v>335</v>
      </c>
      <c r="AOP72" s="65" t="s">
        <v>336</v>
      </c>
      <c r="AOQ72" s="65" t="s">
        <v>121</v>
      </c>
      <c r="AOR72" s="66">
        <v>8627</v>
      </c>
      <c r="AOS72" s="66"/>
      <c r="AOT72" s="67">
        <v>1295.54</v>
      </c>
      <c r="AOU72" s="68">
        <v>7331.46</v>
      </c>
      <c r="AOV72" s="69"/>
      <c r="AOW72" s="64" t="s">
        <v>335</v>
      </c>
      <c r="AOX72" s="65" t="s">
        <v>336</v>
      </c>
      <c r="AOY72" s="65" t="s">
        <v>121</v>
      </c>
      <c r="AOZ72" s="66">
        <v>8627</v>
      </c>
      <c r="APA72" s="66"/>
      <c r="APB72" s="67">
        <v>1295.54</v>
      </c>
      <c r="APC72" s="68">
        <v>7331.46</v>
      </c>
      <c r="APD72" s="69"/>
      <c r="APE72" s="64" t="s">
        <v>335</v>
      </c>
      <c r="APF72" s="65" t="s">
        <v>336</v>
      </c>
      <c r="APG72" s="65" t="s">
        <v>121</v>
      </c>
      <c r="APH72" s="66">
        <v>8627</v>
      </c>
      <c r="API72" s="66"/>
      <c r="APJ72" s="67">
        <v>1295.54</v>
      </c>
      <c r="APK72" s="68">
        <v>7331.46</v>
      </c>
      <c r="APL72" s="69"/>
      <c r="APM72" s="64" t="s">
        <v>335</v>
      </c>
      <c r="APN72" s="65" t="s">
        <v>336</v>
      </c>
      <c r="APO72" s="65" t="s">
        <v>121</v>
      </c>
      <c r="APP72" s="66">
        <v>8627</v>
      </c>
      <c r="APQ72" s="66"/>
      <c r="APR72" s="67">
        <v>1295.54</v>
      </c>
      <c r="APS72" s="68">
        <v>7331.46</v>
      </c>
      <c r="APT72" s="69"/>
      <c r="APU72" s="64" t="s">
        <v>335</v>
      </c>
      <c r="APV72" s="65" t="s">
        <v>336</v>
      </c>
      <c r="APW72" s="65" t="s">
        <v>121</v>
      </c>
      <c r="APX72" s="66">
        <v>8627</v>
      </c>
      <c r="APY72" s="66"/>
      <c r="APZ72" s="67">
        <v>1295.54</v>
      </c>
      <c r="AQA72" s="68">
        <v>7331.46</v>
      </c>
      <c r="AQB72" s="69"/>
      <c r="AQC72" s="64" t="s">
        <v>335</v>
      </c>
      <c r="AQD72" s="65" t="s">
        <v>336</v>
      </c>
      <c r="AQE72" s="65" t="s">
        <v>121</v>
      </c>
      <c r="AQF72" s="66">
        <v>8627</v>
      </c>
      <c r="AQG72" s="66"/>
      <c r="AQH72" s="67">
        <v>1295.54</v>
      </c>
      <c r="AQI72" s="68">
        <v>7331.46</v>
      </c>
      <c r="AQJ72" s="69"/>
      <c r="AQK72" s="64" t="s">
        <v>335</v>
      </c>
      <c r="AQL72" s="65" t="s">
        <v>336</v>
      </c>
      <c r="AQM72" s="65" t="s">
        <v>121</v>
      </c>
      <c r="AQN72" s="66">
        <v>8627</v>
      </c>
      <c r="AQO72" s="66"/>
      <c r="AQP72" s="67">
        <v>1295.54</v>
      </c>
      <c r="AQQ72" s="68">
        <v>7331.46</v>
      </c>
      <c r="AQR72" s="69"/>
      <c r="AQS72" s="64" t="s">
        <v>335</v>
      </c>
      <c r="AQT72" s="65" t="s">
        <v>336</v>
      </c>
      <c r="AQU72" s="65" t="s">
        <v>121</v>
      </c>
      <c r="AQV72" s="66">
        <v>8627</v>
      </c>
      <c r="AQW72" s="66"/>
      <c r="AQX72" s="67">
        <v>1295.54</v>
      </c>
      <c r="AQY72" s="68">
        <v>7331.46</v>
      </c>
      <c r="AQZ72" s="69"/>
      <c r="ARA72" s="64" t="s">
        <v>335</v>
      </c>
      <c r="ARB72" s="65" t="s">
        <v>336</v>
      </c>
      <c r="ARC72" s="65" t="s">
        <v>121</v>
      </c>
      <c r="ARD72" s="66">
        <v>8627</v>
      </c>
      <c r="ARE72" s="66"/>
      <c r="ARF72" s="67">
        <v>1295.54</v>
      </c>
      <c r="ARG72" s="68">
        <v>7331.46</v>
      </c>
      <c r="ARH72" s="69"/>
      <c r="ARI72" s="64" t="s">
        <v>335</v>
      </c>
      <c r="ARJ72" s="65" t="s">
        <v>336</v>
      </c>
      <c r="ARK72" s="65" t="s">
        <v>121</v>
      </c>
      <c r="ARL72" s="66">
        <v>8627</v>
      </c>
      <c r="ARM72" s="66"/>
      <c r="ARN72" s="67">
        <v>1295.54</v>
      </c>
      <c r="ARO72" s="68">
        <v>7331.46</v>
      </c>
      <c r="ARP72" s="69"/>
      <c r="ARQ72" s="64" t="s">
        <v>335</v>
      </c>
      <c r="ARR72" s="65" t="s">
        <v>336</v>
      </c>
      <c r="ARS72" s="65" t="s">
        <v>121</v>
      </c>
      <c r="ART72" s="66">
        <v>8627</v>
      </c>
      <c r="ARU72" s="66"/>
      <c r="ARV72" s="67">
        <v>1295.54</v>
      </c>
      <c r="ARW72" s="68">
        <v>7331.46</v>
      </c>
      <c r="ARX72" s="69"/>
      <c r="ARY72" s="64" t="s">
        <v>335</v>
      </c>
      <c r="ARZ72" s="65" t="s">
        <v>336</v>
      </c>
      <c r="ASA72" s="65" t="s">
        <v>121</v>
      </c>
      <c r="ASB72" s="66">
        <v>8627</v>
      </c>
      <c r="ASC72" s="66"/>
      <c r="ASD72" s="67">
        <v>1295.54</v>
      </c>
      <c r="ASE72" s="68">
        <v>7331.46</v>
      </c>
      <c r="ASF72" s="69"/>
      <c r="ASG72" s="64" t="s">
        <v>335</v>
      </c>
      <c r="ASH72" s="65" t="s">
        <v>336</v>
      </c>
      <c r="ASI72" s="65" t="s">
        <v>121</v>
      </c>
      <c r="ASJ72" s="66">
        <v>8627</v>
      </c>
      <c r="ASK72" s="66"/>
      <c r="ASL72" s="67">
        <v>1295.54</v>
      </c>
      <c r="ASM72" s="68">
        <v>7331.46</v>
      </c>
      <c r="ASN72" s="69"/>
      <c r="ASO72" s="64" t="s">
        <v>335</v>
      </c>
      <c r="ASP72" s="65" t="s">
        <v>336</v>
      </c>
      <c r="ASQ72" s="65" t="s">
        <v>121</v>
      </c>
      <c r="ASR72" s="66">
        <v>8627</v>
      </c>
      <c r="ASS72" s="66"/>
      <c r="AST72" s="67">
        <v>1295.54</v>
      </c>
      <c r="ASU72" s="68">
        <v>7331.46</v>
      </c>
      <c r="ASV72" s="69"/>
      <c r="ASW72" s="64" t="s">
        <v>335</v>
      </c>
      <c r="ASX72" s="65" t="s">
        <v>336</v>
      </c>
      <c r="ASY72" s="65" t="s">
        <v>121</v>
      </c>
      <c r="ASZ72" s="66">
        <v>8627</v>
      </c>
      <c r="ATA72" s="66"/>
      <c r="ATB72" s="67">
        <v>1295.54</v>
      </c>
      <c r="ATC72" s="68">
        <v>7331.46</v>
      </c>
      <c r="ATD72" s="69"/>
      <c r="ATE72" s="64" t="s">
        <v>335</v>
      </c>
      <c r="ATF72" s="65" t="s">
        <v>336</v>
      </c>
      <c r="ATG72" s="65" t="s">
        <v>121</v>
      </c>
      <c r="ATH72" s="66">
        <v>8627</v>
      </c>
      <c r="ATI72" s="66"/>
      <c r="ATJ72" s="67">
        <v>1295.54</v>
      </c>
      <c r="ATK72" s="68">
        <v>7331.46</v>
      </c>
      <c r="ATL72" s="69"/>
      <c r="ATM72" s="64" t="s">
        <v>335</v>
      </c>
      <c r="ATN72" s="65" t="s">
        <v>336</v>
      </c>
      <c r="ATO72" s="65" t="s">
        <v>121</v>
      </c>
      <c r="ATP72" s="66">
        <v>8627</v>
      </c>
      <c r="ATQ72" s="66"/>
      <c r="ATR72" s="67">
        <v>1295.54</v>
      </c>
      <c r="ATS72" s="68">
        <v>7331.46</v>
      </c>
      <c r="ATT72" s="69"/>
      <c r="ATU72" s="64" t="s">
        <v>335</v>
      </c>
      <c r="ATV72" s="65" t="s">
        <v>336</v>
      </c>
      <c r="ATW72" s="65" t="s">
        <v>121</v>
      </c>
      <c r="ATX72" s="66">
        <v>8627</v>
      </c>
      <c r="ATY72" s="66"/>
      <c r="ATZ72" s="67">
        <v>1295.54</v>
      </c>
      <c r="AUA72" s="68">
        <v>7331.46</v>
      </c>
      <c r="AUB72" s="69"/>
      <c r="AUC72" s="64" t="s">
        <v>335</v>
      </c>
      <c r="AUD72" s="65" t="s">
        <v>336</v>
      </c>
      <c r="AUE72" s="65" t="s">
        <v>121</v>
      </c>
      <c r="AUF72" s="66">
        <v>8627</v>
      </c>
      <c r="AUG72" s="66"/>
      <c r="AUH72" s="67">
        <v>1295.54</v>
      </c>
      <c r="AUI72" s="68">
        <v>7331.46</v>
      </c>
      <c r="AUJ72" s="69"/>
      <c r="AUK72" s="64" t="s">
        <v>335</v>
      </c>
      <c r="AUL72" s="65" t="s">
        <v>336</v>
      </c>
      <c r="AUM72" s="65" t="s">
        <v>121</v>
      </c>
      <c r="AUN72" s="66">
        <v>8627</v>
      </c>
      <c r="AUO72" s="66"/>
      <c r="AUP72" s="67">
        <v>1295.54</v>
      </c>
      <c r="AUQ72" s="68">
        <v>7331.46</v>
      </c>
      <c r="AUR72" s="69"/>
      <c r="AUS72" s="64" t="s">
        <v>335</v>
      </c>
      <c r="AUT72" s="65" t="s">
        <v>336</v>
      </c>
      <c r="AUU72" s="65" t="s">
        <v>121</v>
      </c>
      <c r="AUV72" s="66">
        <v>8627</v>
      </c>
      <c r="AUW72" s="66"/>
      <c r="AUX72" s="67">
        <v>1295.54</v>
      </c>
      <c r="AUY72" s="68">
        <v>7331.46</v>
      </c>
      <c r="AUZ72" s="69"/>
      <c r="AVA72" s="64" t="s">
        <v>335</v>
      </c>
      <c r="AVB72" s="65" t="s">
        <v>336</v>
      </c>
      <c r="AVC72" s="65" t="s">
        <v>121</v>
      </c>
      <c r="AVD72" s="66">
        <v>8627</v>
      </c>
      <c r="AVE72" s="66"/>
      <c r="AVF72" s="67">
        <v>1295.54</v>
      </c>
      <c r="AVG72" s="68">
        <v>7331.46</v>
      </c>
      <c r="AVH72" s="69"/>
      <c r="AVI72" s="64" t="s">
        <v>335</v>
      </c>
      <c r="AVJ72" s="65" t="s">
        <v>336</v>
      </c>
      <c r="AVK72" s="65" t="s">
        <v>121</v>
      </c>
      <c r="AVL72" s="66">
        <v>8627</v>
      </c>
      <c r="AVM72" s="66"/>
      <c r="AVN72" s="67">
        <v>1295.54</v>
      </c>
      <c r="AVO72" s="68">
        <v>7331.46</v>
      </c>
      <c r="AVP72" s="69"/>
      <c r="AVQ72" s="64" t="s">
        <v>335</v>
      </c>
      <c r="AVR72" s="65" t="s">
        <v>336</v>
      </c>
      <c r="AVS72" s="65" t="s">
        <v>121</v>
      </c>
      <c r="AVT72" s="66">
        <v>8627</v>
      </c>
      <c r="AVU72" s="66"/>
      <c r="AVV72" s="67">
        <v>1295.54</v>
      </c>
      <c r="AVW72" s="68">
        <v>7331.46</v>
      </c>
      <c r="AVX72" s="69"/>
      <c r="AVY72" s="64" t="s">
        <v>335</v>
      </c>
      <c r="AVZ72" s="65" t="s">
        <v>336</v>
      </c>
      <c r="AWA72" s="65" t="s">
        <v>121</v>
      </c>
      <c r="AWB72" s="66">
        <v>8627</v>
      </c>
      <c r="AWC72" s="66"/>
      <c r="AWD72" s="67">
        <v>1295.54</v>
      </c>
      <c r="AWE72" s="68">
        <v>7331.46</v>
      </c>
      <c r="AWF72" s="69"/>
      <c r="AWG72" s="64" t="s">
        <v>335</v>
      </c>
      <c r="AWH72" s="65" t="s">
        <v>336</v>
      </c>
      <c r="AWI72" s="65" t="s">
        <v>121</v>
      </c>
      <c r="AWJ72" s="66">
        <v>8627</v>
      </c>
      <c r="AWK72" s="66"/>
      <c r="AWL72" s="67">
        <v>1295.54</v>
      </c>
      <c r="AWM72" s="68">
        <v>7331.46</v>
      </c>
      <c r="AWN72" s="69"/>
      <c r="AWO72" s="64" t="s">
        <v>335</v>
      </c>
      <c r="AWP72" s="65" t="s">
        <v>336</v>
      </c>
      <c r="AWQ72" s="65" t="s">
        <v>121</v>
      </c>
      <c r="AWR72" s="66">
        <v>8627</v>
      </c>
      <c r="AWS72" s="66"/>
      <c r="AWT72" s="67">
        <v>1295.54</v>
      </c>
      <c r="AWU72" s="68">
        <v>7331.46</v>
      </c>
      <c r="AWV72" s="69"/>
      <c r="AWW72" s="64" t="s">
        <v>335</v>
      </c>
      <c r="AWX72" s="65" t="s">
        <v>336</v>
      </c>
      <c r="AWY72" s="65" t="s">
        <v>121</v>
      </c>
      <c r="AWZ72" s="66">
        <v>8627</v>
      </c>
      <c r="AXA72" s="66"/>
      <c r="AXB72" s="67">
        <v>1295.54</v>
      </c>
      <c r="AXC72" s="68">
        <v>7331.46</v>
      </c>
      <c r="AXD72" s="69"/>
      <c r="AXE72" s="64" t="s">
        <v>335</v>
      </c>
      <c r="AXF72" s="65" t="s">
        <v>336</v>
      </c>
      <c r="AXG72" s="65" t="s">
        <v>121</v>
      </c>
      <c r="AXH72" s="66">
        <v>8627</v>
      </c>
      <c r="AXI72" s="66"/>
      <c r="AXJ72" s="67">
        <v>1295.54</v>
      </c>
      <c r="AXK72" s="68">
        <v>7331.46</v>
      </c>
      <c r="AXL72" s="69"/>
      <c r="AXM72" s="64" t="s">
        <v>335</v>
      </c>
      <c r="AXN72" s="65" t="s">
        <v>336</v>
      </c>
      <c r="AXO72" s="65" t="s">
        <v>121</v>
      </c>
      <c r="AXP72" s="66">
        <v>8627</v>
      </c>
      <c r="AXQ72" s="66"/>
      <c r="AXR72" s="67">
        <v>1295.54</v>
      </c>
      <c r="AXS72" s="68">
        <v>7331.46</v>
      </c>
      <c r="AXT72" s="69"/>
      <c r="AXU72" s="64" t="s">
        <v>335</v>
      </c>
      <c r="AXV72" s="65" t="s">
        <v>336</v>
      </c>
      <c r="AXW72" s="65" t="s">
        <v>121</v>
      </c>
      <c r="AXX72" s="66">
        <v>8627</v>
      </c>
      <c r="AXY72" s="66"/>
      <c r="AXZ72" s="67">
        <v>1295.54</v>
      </c>
      <c r="AYA72" s="68">
        <v>7331.46</v>
      </c>
      <c r="AYB72" s="69"/>
      <c r="AYC72" s="64" t="s">
        <v>335</v>
      </c>
      <c r="AYD72" s="65" t="s">
        <v>336</v>
      </c>
      <c r="AYE72" s="65" t="s">
        <v>121</v>
      </c>
      <c r="AYF72" s="66">
        <v>8627</v>
      </c>
      <c r="AYG72" s="66"/>
      <c r="AYH72" s="67">
        <v>1295.54</v>
      </c>
      <c r="AYI72" s="68">
        <v>7331.46</v>
      </c>
      <c r="AYJ72" s="69"/>
      <c r="AYK72" s="64" t="s">
        <v>335</v>
      </c>
      <c r="AYL72" s="65" t="s">
        <v>336</v>
      </c>
      <c r="AYM72" s="65" t="s">
        <v>121</v>
      </c>
      <c r="AYN72" s="66">
        <v>8627</v>
      </c>
      <c r="AYO72" s="66"/>
      <c r="AYP72" s="67">
        <v>1295.54</v>
      </c>
      <c r="AYQ72" s="68">
        <v>7331.46</v>
      </c>
      <c r="AYR72" s="69"/>
      <c r="AYS72" s="64" t="s">
        <v>335</v>
      </c>
      <c r="AYT72" s="65" t="s">
        <v>336</v>
      </c>
      <c r="AYU72" s="65" t="s">
        <v>121</v>
      </c>
      <c r="AYV72" s="66">
        <v>8627</v>
      </c>
      <c r="AYW72" s="66"/>
      <c r="AYX72" s="67">
        <v>1295.54</v>
      </c>
      <c r="AYY72" s="68">
        <v>7331.46</v>
      </c>
      <c r="AYZ72" s="69"/>
      <c r="AZA72" s="64" t="s">
        <v>335</v>
      </c>
      <c r="AZB72" s="65" t="s">
        <v>336</v>
      </c>
      <c r="AZC72" s="65" t="s">
        <v>121</v>
      </c>
      <c r="AZD72" s="66">
        <v>8627</v>
      </c>
      <c r="AZE72" s="66"/>
      <c r="AZF72" s="67">
        <v>1295.54</v>
      </c>
      <c r="AZG72" s="68">
        <v>7331.46</v>
      </c>
      <c r="AZH72" s="69"/>
      <c r="AZI72" s="64" t="s">
        <v>335</v>
      </c>
      <c r="AZJ72" s="65" t="s">
        <v>336</v>
      </c>
      <c r="AZK72" s="65" t="s">
        <v>121</v>
      </c>
      <c r="AZL72" s="66">
        <v>8627</v>
      </c>
      <c r="AZM72" s="66"/>
      <c r="AZN72" s="67">
        <v>1295.54</v>
      </c>
      <c r="AZO72" s="68">
        <v>7331.46</v>
      </c>
      <c r="AZP72" s="69"/>
      <c r="AZQ72" s="64" t="s">
        <v>335</v>
      </c>
      <c r="AZR72" s="65" t="s">
        <v>336</v>
      </c>
      <c r="AZS72" s="65" t="s">
        <v>121</v>
      </c>
      <c r="AZT72" s="66">
        <v>8627</v>
      </c>
      <c r="AZU72" s="66"/>
      <c r="AZV72" s="67">
        <v>1295.54</v>
      </c>
      <c r="AZW72" s="68">
        <v>7331.46</v>
      </c>
      <c r="AZX72" s="69"/>
      <c r="AZY72" s="64" t="s">
        <v>335</v>
      </c>
      <c r="AZZ72" s="65" t="s">
        <v>336</v>
      </c>
      <c r="BAA72" s="65" t="s">
        <v>121</v>
      </c>
      <c r="BAB72" s="66">
        <v>8627</v>
      </c>
      <c r="BAC72" s="66"/>
      <c r="BAD72" s="67">
        <v>1295.54</v>
      </c>
      <c r="BAE72" s="68">
        <v>7331.46</v>
      </c>
      <c r="BAF72" s="69"/>
      <c r="BAG72" s="64" t="s">
        <v>335</v>
      </c>
      <c r="BAH72" s="65" t="s">
        <v>336</v>
      </c>
      <c r="BAI72" s="65" t="s">
        <v>121</v>
      </c>
      <c r="BAJ72" s="66">
        <v>8627</v>
      </c>
      <c r="BAK72" s="66"/>
      <c r="BAL72" s="67">
        <v>1295.54</v>
      </c>
      <c r="BAM72" s="68">
        <v>7331.46</v>
      </c>
      <c r="BAN72" s="69"/>
      <c r="BAO72" s="64" t="s">
        <v>335</v>
      </c>
      <c r="BAP72" s="65" t="s">
        <v>336</v>
      </c>
      <c r="BAQ72" s="65" t="s">
        <v>121</v>
      </c>
      <c r="BAR72" s="66">
        <v>8627</v>
      </c>
      <c r="BAS72" s="66"/>
      <c r="BAT72" s="67">
        <v>1295.54</v>
      </c>
      <c r="BAU72" s="68">
        <v>7331.46</v>
      </c>
      <c r="BAV72" s="69"/>
      <c r="BAW72" s="64" t="s">
        <v>335</v>
      </c>
      <c r="BAX72" s="65" t="s">
        <v>336</v>
      </c>
      <c r="BAY72" s="65" t="s">
        <v>121</v>
      </c>
      <c r="BAZ72" s="66">
        <v>8627</v>
      </c>
      <c r="BBA72" s="66"/>
      <c r="BBB72" s="67">
        <v>1295.54</v>
      </c>
      <c r="BBC72" s="68">
        <v>7331.46</v>
      </c>
      <c r="BBD72" s="69"/>
      <c r="BBE72" s="64" t="s">
        <v>335</v>
      </c>
      <c r="BBF72" s="65" t="s">
        <v>336</v>
      </c>
      <c r="BBG72" s="65" t="s">
        <v>121</v>
      </c>
      <c r="BBH72" s="66">
        <v>8627</v>
      </c>
      <c r="BBI72" s="66"/>
      <c r="BBJ72" s="67">
        <v>1295.54</v>
      </c>
      <c r="BBK72" s="68">
        <v>7331.46</v>
      </c>
      <c r="BBL72" s="69"/>
      <c r="BBM72" s="64" t="s">
        <v>335</v>
      </c>
      <c r="BBN72" s="65" t="s">
        <v>336</v>
      </c>
      <c r="BBO72" s="65" t="s">
        <v>121</v>
      </c>
      <c r="BBP72" s="66">
        <v>8627</v>
      </c>
      <c r="BBQ72" s="66"/>
      <c r="BBR72" s="67">
        <v>1295.54</v>
      </c>
      <c r="BBS72" s="68">
        <v>7331.46</v>
      </c>
      <c r="BBT72" s="69"/>
      <c r="BBU72" s="64" t="s">
        <v>335</v>
      </c>
      <c r="BBV72" s="65" t="s">
        <v>336</v>
      </c>
      <c r="BBW72" s="65" t="s">
        <v>121</v>
      </c>
      <c r="BBX72" s="66">
        <v>8627</v>
      </c>
      <c r="BBY72" s="66"/>
      <c r="BBZ72" s="67">
        <v>1295.54</v>
      </c>
      <c r="BCA72" s="68">
        <v>7331.46</v>
      </c>
      <c r="BCB72" s="69"/>
      <c r="BCC72" s="64" t="s">
        <v>335</v>
      </c>
      <c r="BCD72" s="65" t="s">
        <v>336</v>
      </c>
      <c r="BCE72" s="65" t="s">
        <v>121</v>
      </c>
      <c r="BCF72" s="66">
        <v>8627</v>
      </c>
      <c r="BCG72" s="66"/>
      <c r="BCH72" s="67">
        <v>1295.54</v>
      </c>
      <c r="BCI72" s="68">
        <v>7331.46</v>
      </c>
      <c r="BCJ72" s="69"/>
      <c r="BCK72" s="64" t="s">
        <v>335</v>
      </c>
      <c r="BCL72" s="65" t="s">
        <v>336</v>
      </c>
      <c r="BCM72" s="65" t="s">
        <v>121</v>
      </c>
      <c r="BCN72" s="66">
        <v>8627</v>
      </c>
      <c r="BCO72" s="66"/>
      <c r="BCP72" s="67">
        <v>1295.54</v>
      </c>
      <c r="BCQ72" s="68">
        <v>7331.46</v>
      </c>
      <c r="BCR72" s="69"/>
      <c r="BCS72" s="64" t="s">
        <v>335</v>
      </c>
      <c r="BCT72" s="65" t="s">
        <v>336</v>
      </c>
      <c r="BCU72" s="65" t="s">
        <v>121</v>
      </c>
      <c r="BCV72" s="66">
        <v>8627</v>
      </c>
      <c r="BCW72" s="66"/>
      <c r="BCX72" s="67">
        <v>1295.54</v>
      </c>
      <c r="BCY72" s="68">
        <v>7331.46</v>
      </c>
      <c r="BCZ72" s="69"/>
      <c r="BDA72" s="64" t="s">
        <v>335</v>
      </c>
      <c r="BDB72" s="65" t="s">
        <v>336</v>
      </c>
      <c r="BDC72" s="65" t="s">
        <v>121</v>
      </c>
      <c r="BDD72" s="66">
        <v>8627</v>
      </c>
      <c r="BDE72" s="66"/>
      <c r="BDF72" s="67">
        <v>1295.54</v>
      </c>
      <c r="BDG72" s="68">
        <v>7331.46</v>
      </c>
      <c r="BDH72" s="69"/>
      <c r="BDI72" s="64" t="s">
        <v>335</v>
      </c>
      <c r="BDJ72" s="65" t="s">
        <v>336</v>
      </c>
      <c r="BDK72" s="65" t="s">
        <v>121</v>
      </c>
      <c r="BDL72" s="66">
        <v>8627</v>
      </c>
      <c r="BDM72" s="66"/>
      <c r="BDN72" s="67">
        <v>1295.54</v>
      </c>
      <c r="BDO72" s="68">
        <v>7331.46</v>
      </c>
      <c r="BDP72" s="69"/>
      <c r="BDQ72" s="64" t="s">
        <v>335</v>
      </c>
      <c r="BDR72" s="65" t="s">
        <v>336</v>
      </c>
      <c r="BDS72" s="65" t="s">
        <v>121</v>
      </c>
      <c r="BDT72" s="66">
        <v>8627</v>
      </c>
      <c r="BDU72" s="66"/>
      <c r="BDV72" s="67">
        <v>1295.54</v>
      </c>
      <c r="BDW72" s="68">
        <v>7331.46</v>
      </c>
      <c r="BDX72" s="69"/>
      <c r="BDY72" s="64" t="s">
        <v>335</v>
      </c>
      <c r="BDZ72" s="65" t="s">
        <v>336</v>
      </c>
      <c r="BEA72" s="65" t="s">
        <v>121</v>
      </c>
      <c r="BEB72" s="66">
        <v>8627</v>
      </c>
      <c r="BEC72" s="66"/>
      <c r="BED72" s="67">
        <v>1295.54</v>
      </c>
      <c r="BEE72" s="68">
        <v>7331.46</v>
      </c>
      <c r="BEF72" s="69"/>
      <c r="BEG72" s="64" t="s">
        <v>335</v>
      </c>
      <c r="BEH72" s="65" t="s">
        <v>336</v>
      </c>
      <c r="BEI72" s="65" t="s">
        <v>121</v>
      </c>
      <c r="BEJ72" s="66">
        <v>8627</v>
      </c>
      <c r="BEK72" s="66"/>
      <c r="BEL72" s="67">
        <v>1295.54</v>
      </c>
      <c r="BEM72" s="68">
        <v>7331.46</v>
      </c>
      <c r="BEN72" s="69"/>
      <c r="BEO72" s="64" t="s">
        <v>335</v>
      </c>
      <c r="BEP72" s="65" t="s">
        <v>336</v>
      </c>
      <c r="BEQ72" s="65" t="s">
        <v>121</v>
      </c>
      <c r="BER72" s="66">
        <v>8627</v>
      </c>
      <c r="BES72" s="66"/>
      <c r="BET72" s="67">
        <v>1295.54</v>
      </c>
      <c r="BEU72" s="68">
        <v>7331.46</v>
      </c>
      <c r="BEV72" s="69"/>
      <c r="BEW72" s="64" t="s">
        <v>335</v>
      </c>
      <c r="BEX72" s="65" t="s">
        <v>336</v>
      </c>
      <c r="BEY72" s="65" t="s">
        <v>121</v>
      </c>
      <c r="BEZ72" s="66">
        <v>8627</v>
      </c>
      <c r="BFA72" s="66"/>
      <c r="BFB72" s="67">
        <v>1295.54</v>
      </c>
      <c r="BFC72" s="68">
        <v>7331.46</v>
      </c>
      <c r="BFD72" s="69"/>
      <c r="BFE72" s="64" t="s">
        <v>335</v>
      </c>
      <c r="BFF72" s="65" t="s">
        <v>336</v>
      </c>
      <c r="BFG72" s="65" t="s">
        <v>121</v>
      </c>
      <c r="BFH72" s="66">
        <v>8627</v>
      </c>
      <c r="BFI72" s="66"/>
      <c r="BFJ72" s="67">
        <v>1295.54</v>
      </c>
      <c r="BFK72" s="68">
        <v>7331.46</v>
      </c>
      <c r="BFL72" s="69"/>
      <c r="BFM72" s="64" t="s">
        <v>335</v>
      </c>
      <c r="BFN72" s="65" t="s">
        <v>336</v>
      </c>
      <c r="BFO72" s="65" t="s">
        <v>121</v>
      </c>
      <c r="BFP72" s="66">
        <v>8627</v>
      </c>
      <c r="BFQ72" s="66"/>
      <c r="BFR72" s="67">
        <v>1295.54</v>
      </c>
      <c r="BFS72" s="68">
        <v>7331.46</v>
      </c>
      <c r="BFT72" s="69"/>
      <c r="BFU72" s="64" t="s">
        <v>335</v>
      </c>
      <c r="BFV72" s="65" t="s">
        <v>336</v>
      </c>
      <c r="BFW72" s="65" t="s">
        <v>121</v>
      </c>
      <c r="BFX72" s="66">
        <v>8627</v>
      </c>
      <c r="BFY72" s="66"/>
      <c r="BFZ72" s="67">
        <v>1295.54</v>
      </c>
      <c r="BGA72" s="68">
        <v>7331.46</v>
      </c>
      <c r="BGB72" s="69"/>
      <c r="BGC72" s="64" t="s">
        <v>335</v>
      </c>
      <c r="BGD72" s="65" t="s">
        <v>336</v>
      </c>
      <c r="BGE72" s="65" t="s">
        <v>121</v>
      </c>
      <c r="BGF72" s="66">
        <v>8627</v>
      </c>
      <c r="BGG72" s="66"/>
      <c r="BGH72" s="67">
        <v>1295.54</v>
      </c>
      <c r="BGI72" s="68">
        <v>7331.46</v>
      </c>
      <c r="BGJ72" s="69"/>
      <c r="BGK72" s="64" t="s">
        <v>335</v>
      </c>
      <c r="BGL72" s="65" t="s">
        <v>336</v>
      </c>
      <c r="BGM72" s="65" t="s">
        <v>121</v>
      </c>
      <c r="BGN72" s="66">
        <v>8627</v>
      </c>
      <c r="BGO72" s="66"/>
      <c r="BGP72" s="67">
        <v>1295.54</v>
      </c>
      <c r="BGQ72" s="68">
        <v>7331.46</v>
      </c>
      <c r="BGR72" s="69"/>
      <c r="BGS72" s="64" t="s">
        <v>335</v>
      </c>
      <c r="BGT72" s="65" t="s">
        <v>336</v>
      </c>
      <c r="BGU72" s="65" t="s">
        <v>121</v>
      </c>
      <c r="BGV72" s="66">
        <v>8627</v>
      </c>
      <c r="BGW72" s="66"/>
      <c r="BGX72" s="67">
        <v>1295.54</v>
      </c>
      <c r="BGY72" s="68">
        <v>7331.46</v>
      </c>
      <c r="BGZ72" s="69"/>
      <c r="BHA72" s="64" t="s">
        <v>335</v>
      </c>
      <c r="BHB72" s="65" t="s">
        <v>336</v>
      </c>
      <c r="BHC72" s="65" t="s">
        <v>121</v>
      </c>
      <c r="BHD72" s="66">
        <v>8627</v>
      </c>
      <c r="BHE72" s="66"/>
      <c r="BHF72" s="67">
        <v>1295.54</v>
      </c>
      <c r="BHG72" s="68">
        <v>7331.46</v>
      </c>
      <c r="BHH72" s="69"/>
      <c r="BHI72" s="64" t="s">
        <v>335</v>
      </c>
      <c r="BHJ72" s="65" t="s">
        <v>336</v>
      </c>
      <c r="BHK72" s="65" t="s">
        <v>121</v>
      </c>
      <c r="BHL72" s="66">
        <v>8627</v>
      </c>
      <c r="BHM72" s="66"/>
      <c r="BHN72" s="67">
        <v>1295.54</v>
      </c>
      <c r="BHO72" s="68">
        <v>7331.46</v>
      </c>
      <c r="BHP72" s="69"/>
      <c r="BHQ72" s="64" t="s">
        <v>335</v>
      </c>
      <c r="BHR72" s="65" t="s">
        <v>336</v>
      </c>
      <c r="BHS72" s="65" t="s">
        <v>121</v>
      </c>
      <c r="BHT72" s="66">
        <v>8627</v>
      </c>
      <c r="BHU72" s="66"/>
      <c r="BHV72" s="67">
        <v>1295.54</v>
      </c>
      <c r="BHW72" s="68">
        <v>7331.46</v>
      </c>
      <c r="BHX72" s="69"/>
      <c r="BHY72" s="64" t="s">
        <v>335</v>
      </c>
      <c r="BHZ72" s="65" t="s">
        <v>336</v>
      </c>
      <c r="BIA72" s="65" t="s">
        <v>121</v>
      </c>
      <c r="BIB72" s="66">
        <v>8627</v>
      </c>
      <c r="BIC72" s="66"/>
      <c r="BID72" s="67">
        <v>1295.54</v>
      </c>
      <c r="BIE72" s="68">
        <v>7331.46</v>
      </c>
      <c r="BIF72" s="69"/>
      <c r="BIG72" s="64" t="s">
        <v>335</v>
      </c>
      <c r="BIH72" s="65" t="s">
        <v>336</v>
      </c>
      <c r="BII72" s="65" t="s">
        <v>121</v>
      </c>
      <c r="BIJ72" s="66">
        <v>8627</v>
      </c>
      <c r="BIK72" s="66"/>
      <c r="BIL72" s="67">
        <v>1295.54</v>
      </c>
      <c r="BIM72" s="68">
        <v>7331.46</v>
      </c>
      <c r="BIN72" s="69"/>
      <c r="BIO72" s="64" t="s">
        <v>335</v>
      </c>
      <c r="BIP72" s="65" t="s">
        <v>336</v>
      </c>
      <c r="BIQ72" s="65" t="s">
        <v>121</v>
      </c>
      <c r="BIR72" s="66">
        <v>8627</v>
      </c>
      <c r="BIS72" s="66"/>
      <c r="BIT72" s="67">
        <v>1295.54</v>
      </c>
      <c r="BIU72" s="68">
        <v>7331.46</v>
      </c>
      <c r="BIV72" s="69"/>
      <c r="BIW72" s="64" t="s">
        <v>335</v>
      </c>
      <c r="BIX72" s="65" t="s">
        <v>336</v>
      </c>
      <c r="BIY72" s="65" t="s">
        <v>121</v>
      </c>
      <c r="BIZ72" s="66">
        <v>8627</v>
      </c>
      <c r="BJA72" s="66"/>
      <c r="BJB72" s="67">
        <v>1295.54</v>
      </c>
      <c r="BJC72" s="68">
        <v>7331.46</v>
      </c>
      <c r="BJD72" s="69"/>
      <c r="BJE72" s="64" t="s">
        <v>335</v>
      </c>
      <c r="BJF72" s="65" t="s">
        <v>336</v>
      </c>
      <c r="BJG72" s="65" t="s">
        <v>121</v>
      </c>
      <c r="BJH72" s="66">
        <v>8627</v>
      </c>
      <c r="BJI72" s="66"/>
      <c r="BJJ72" s="67">
        <v>1295.54</v>
      </c>
      <c r="BJK72" s="68">
        <v>7331.46</v>
      </c>
      <c r="BJL72" s="69"/>
      <c r="BJM72" s="64" t="s">
        <v>335</v>
      </c>
      <c r="BJN72" s="65" t="s">
        <v>336</v>
      </c>
      <c r="BJO72" s="65" t="s">
        <v>121</v>
      </c>
      <c r="BJP72" s="66">
        <v>8627</v>
      </c>
      <c r="BJQ72" s="66"/>
      <c r="BJR72" s="67">
        <v>1295.54</v>
      </c>
      <c r="BJS72" s="68">
        <v>7331.46</v>
      </c>
      <c r="BJT72" s="69"/>
      <c r="BJU72" s="64" t="s">
        <v>335</v>
      </c>
      <c r="BJV72" s="65" t="s">
        <v>336</v>
      </c>
      <c r="BJW72" s="65" t="s">
        <v>121</v>
      </c>
      <c r="BJX72" s="66">
        <v>8627</v>
      </c>
      <c r="BJY72" s="66"/>
      <c r="BJZ72" s="67">
        <v>1295.54</v>
      </c>
      <c r="BKA72" s="68">
        <v>7331.46</v>
      </c>
      <c r="BKB72" s="69"/>
      <c r="BKC72" s="64" t="s">
        <v>335</v>
      </c>
      <c r="BKD72" s="65" t="s">
        <v>336</v>
      </c>
      <c r="BKE72" s="65" t="s">
        <v>121</v>
      </c>
      <c r="BKF72" s="66">
        <v>8627</v>
      </c>
      <c r="BKG72" s="66"/>
      <c r="BKH72" s="67">
        <v>1295.54</v>
      </c>
      <c r="BKI72" s="68">
        <v>7331.46</v>
      </c>
      <c r="BKJ72" s="69"/>
      <c r="BKK72" s="64" t="s">
        <v>335</v>
      </c>
      <c r="BKL72" s="65" t="s">
        <v>336</v>
      </c>
      <c r="BKM72" s="65" t="s">
        <v>121</v>
      </c>
      <c r="BKN72" s="66">
        <v>8627</v>
      </c>
      <c r="BKO72" s="66"/>
      <c r="BKP72" s="67">
        <v>1295.54</v>
      </c>
      <c r="BKQ72" s="68">
        <v>7331.46</v>
      </c>
      <c r="BKR72" s="69"/>
      <c r="BKS72" s="64" t="s">
        <v>335</v>
      </c>
      <c r="BKT72" s="65" t="s">
        <v>336</v>
      </c>
      <c r="BKU72" s="65" t="s">
        <v>121</v>
      </c>
      <c r="BKV72" s="66">
        <v>8627</v>
      </c>
      <c r="BKW72" s="66"/>
      <c r="BKX72" s="67">
        <v>1295.54</v>
      </c>
      <c r="BKY72" s="68">
        <v>7331.46</v>
      </c>
      <c r="BKZ72" s="69"/>
      <c r="BLA72" s="64" t="s">
        <v>335</v>
      </c>
      <c r="BLB72" s="65" t="s">
        <v>336</v>
      </c>
      <c r="BLC72" s="65" t="s">
        <v>121</v>
      </c>
      <c r="BLD72" s="66">
        <v>8627</v>
      </c>
      <c r="BLE72" s="66"/>
      <c r="BLF72" s="67">
        <v>1295.54</v>
      </c>
      <c r="BLG72" s="68">
        <v>7331.46</v>
      </c>
      <c r="BLH72" s="69"/>
      <c r="BLI72" s="64" t="s">
        <v>335</v>
      </c>
      <c r="BLJ72" s="65" t="s">
        <v>336</v>
      </c>
      <c r="BLK72" s="65" t="s">
        <v>121</v>
      </c>
      <c r="BLL72" s="66">
        <v>8627</v>
      </c>
      <c r="BLM72" s="66"/>
      <c r="BLN72" s="67">
        <v>1295.54</v>
      </c>
      <c r="BLO72" s="68">
        <v>7331.46</v>
      </c>
      <c r="BLP72" s="69"/>
      <c r="BLQ72" s="64" t="s">
        <v>335</v>
      </c>
      <c r="BLR72" s="65" t="s">
        <v>336</v>
      </c>
      <c r="BLS72" s="65" t="s">
        <v>121</v>
      </c>
      <c r="BLT72" s="66">
        <v>8627</v>
      </c>
      <c r="BLU72" s="66"/>
      <c r="BLV72" s="67">
        <v>1295.54</v>
      </c>
      <c r="BLW72" s="68">
        <v>7331.46</v>
      </c>
      <c r="BLX72" s="69"/>
      <c r="BLY72" s="64" t="s">
        <v>335</v>
      </c>
      <c r="BLZ72" s="65" t="s">
        <v>336</v>
      </c>
      <c r="BMA72" s="65" t="s">
        <v>121</v>
      </c>
      <c r="BMB72" s="66">
        <v>8627</v>
      </c>
      <c r="BMC72" s="66"/>
      <c r="BMD72" s="67">
        <v>1295.54</v>
      </c>
      <c r="BME72" s="68">
        <v>7331.46</v>
      </c>
      <c r="BMF72" s="69"/>
      <c r="BMG72" s="64" t="s">
        <v>335</v>
      </c>
      <c r="BMH72" s="65" t="s">
        <v>336</v>
      </c>
      <c r="BMI72" s="65" t="s">
        <v>121</v>
      </c>
      <c r="BMJ72" s="66">
        <v>8627</v>
      </c>
      <c r="BMK72" s="66"/>
      <c r="BML72" s="67">
        <v>1295.54</v>
      </c>
      <c r="BMM72" s="68">
        <v>7331.46</v>
      </c>
      <c r="BMN72" s="69"/>
      <c r="BMO72" s="64" t="s">
        <v>335</v>
      </c>
      <c r="BMP72" s="65" t="s">
        <v>336</v>
      </c>
      <c r="BMQ72" s="65" t="s">
        <v>121</v>
      </c>
      <c r="BMR72" s="66">
        <v>8627</v>
      </c>
      <c r="BMS72" s="66"/>
      <c r="BMT72" s="67">
        <v>1295.54</v>
      </c>
      <c r="BMU72" s="68">
        <v>7331.46</v>
      </c>
      <c r="BMV72" s="69"/>
      <c r="BMW72" s="64" t="s">
        <v>335</v>
      </c>
      <c r="BMX72" s="65" t="s">
        <v>336</v>
      </c>
      <c r="BMY72" s="65" t="s">
        <v>121</v>
      </c>
      <c r="BMZ72" s="66">
        <v>8627</v>
      </c>
      <c r="BNA72" s="66"/>
      <c r="BNB72" s="67">
        <v>1295.54</v>
      </c>
      <c r="BNC72" s="68">
        <v>7331.46</v>
      </c>
      <c r="BND72" s="69"/>
      <c r="BNE72" s="64" t="s">
        <v>335</v>
      </c>
      <c r="BNF72" s="65" t="s">
        <v>336</v>
      </c>
      <c r="BNG72" s="65" t="s">
        <v>121</v>
      </c>
      <c r="BNH72" s="66">
        <v>8627</v>
      </c>
      <c r="BNI72" s="66"/>
      <c r="BNJ72" s="67">
        <v>1295.54</v>
      </c>
      <c r="BNK72" s="68">
        <v>7331.46</v>
      </c>
      <c r="BNL72" s="69"/>
      <c r="BNM72" s="64" t="s">
        <v>335</v>
      </c>
      <c r="BNN72" s="65" t="s">
        <v>336</v>
      </c>
      <c r="BNO72" s="65" t="s">
        <v>121</v>
      </c>
      <c r="BNP72" s="66">
        <v>8627</v>
      </c>
      <c r="BNQ72" s="66"/>
      <c r="BNR72" s="67">
        <v>1295.54</v>
      </c>
      <c r="BNS72" s="68">
        <v>7331.46</v>
      </c>
      <c r="BNT72" s="69"/>
      <c r="BNU72" s="64" t="s">
        <v>335</v>
      </c>
      <c r="BNV72" s="65" t="s">
        <v>336</v>
      </c>
      <c r="BNW72" s="65" t="s">
        <v>121</v>
      </c>
      <c r="BNX72" s="66">
        <v>8627</v>
      </c>
      <c r="BNY72" s="66"/>
      <c r="BNZ72" s="67">
        <v>1295.54</v>
      </c>
      <c r="BOA72" s="68">
        <v>7331.46</v>
      </c>
      <c r="BOB72" s="69"/>
      <c r="BOC72" s="64" t="s">
        <v>335</v>
      </c>
      <c r="BOD72" s="65" t="s">
        <v>336</v>
      </c>
      <c r="BOE72" s="65" t="s">
        <v>121</v>
      </c>
      <c r="BOF72" s="66">
        <v>8627</v>
      </c>
      <c r="BOG72" s="66"/>
      <c r="BOH72" s="67">
        <v>1295.54</v>
      </c>
      <c r="BOI72" s="68">
        <v>7331.46</v>
      </c>
      <c r="BOJ72" s="69"/>
      <c r="BOK72" s="64" t="s">
        <v>335</v>
      </c>
      <c r="BOL72" s="65" t="s">
        <v>336</v>
      </c>
      <c r="BOM72" s="65" t="s">
        <v>121</v>
      </c>
      <c r="BON72" s="66">
        <v>8627</v>
      </c>
      <c r="BOO72" s="66"/>
      <c r="BOP72" s="67">
        <v>1295.54</v>
      </c>
      <c r="BOQ72" s="68">
        <v>7331.46</v>
      </c>
      <c r="BOR72" s="69"/>
      <c r="BOS72" s="64" t="s">
        <v>335</v>
      </c>
      <c r="BOT72" s="65" t="s">
        <v>336</v>
      </c>
      <c r="BOU72" s="65" t="s">
        <v>121</v>
      </c>
      <c r="BOV72" s="66">
        <v>8627</v>
      </c>
      <c r="BOW72" s="66"/>
      <c r="BOX72" s="67">
        <v>1295.54</v>
      </c>
      <c r="BOY72" s="68">
        <v>7331.46</v>
      </c>
      <c r="BOZ72" s="69"/>
      <c r="BPA72" s="64" t="s">
        <v>335</v>
      </c>
      <c r="BPB72" s="65" t="s">
        <v>336</v>
      </c>
      <c r="BPC72" s="65" t="s">
        <v>121</v>
      </c>
      <c r="BPD72" s="66">
        <v>8627</v>
      </c>
      <c r="BPE72" s="66"/>
      <c r="BPF72" s="67">
        <v>1295.54</v>
      </c>
      <c r="BPG72" s="68">
        <v>7331.46</v>
      </c>
      <c r="BPH72" s="69"/>
      <c r="BPI72" s="64" t="s">
        <v>335</v>
      </c>
      <c r="BPJ72" s="65" t="s">
        <v>336</v>
      </c>
      <c r="BPK72" s="65" t="s">
        <v>121</v>
      </c>
      <c r="BPL72" s="66">
        <v>8627</v>
      </c>
      <c r="BPM72" s="66"/>
      <c r="BPN72" s="67">
        <v>1295.54</v>
      </c>
      <c r="BPO72" s="68">
        <v>7331.46</v>
      </c>
      <c r="BPP72" s="69"/>
      <c r="BPQ72" s="64" t="s">
        <v>335</v>
      </c>
      <c r="BPR72" s="65" t="s">
        <v>336</v>
      </c>
      <c r="BPS72" s="65" t="s">
        <v>121</v>
      </c>
      <c r="BPT72" s="66">
        <v>8627</v>
      </c>
      <c r="BPU72" s="66"/>
      <c r="BPV72" s="67">
        <v>1295.54</v>
      </c>
      <c r="BPW72" s="68">
        <v>7331.46</v>
      </c>
      <c r="BPX72" s="69"/>
      <c r="BPY72" s="64" t="s">
        <v>335</v>
      </c>
      <c r="BPZ72" s="65" t="s">
        <v>336</v>
      </c>
      <c r="BQA72" s="65" t="s">
        <v>121</v>
      </c>
      <c r="BQB72" s="66">
        <v>8627</v>
      </c>
      <c r="BQC72" s="66"/>
      <c r="BQD72" s="67">
        <v>1295.54</v>
      </c>
      <c r="BQE72" s="68">
        <v>7331.46</v>
      </c>
      <c r="BQF72" s="69"/>
      <c r="BQG72" s="64" t="s">
        <v>335</v>
      </c>
      <c r="BQH72" s="65" t="s">
        <v>336</v>
      </c>
      <c r="BQI72" s="65" t="s">
        <v>121</v>
      </c>
      <c r="BQJ72" s="66">
        <v>8627</v>
      </c>
      <c r="BQK72" s="66"/>
      <c r="BQL72" s="67">
        <v>1295.54</v>
      </c>
      <c r="BQM72" s="68">
        <v>7331.46</v>
      </c>
      <c r="BQN72" s="69"/>
      <c r="BQO72" s="64" t="s">
        <v>335</v>
      </c>
      <c r="BQP72" s="65" t="s">
        <v>336</v>
      </c>
      <c r="BQQ72" s="65" t="s">
        <v>121</v>
      </c>
      <c r="BQR72" s="66">
        <v>8627</v>
      </c>
      <c r="BQS72" s="66"/>
      <c r="BQT72" s="67">
        <v>1295.54</v>
      </c>
      <c r="BQU72" s="68">
        <v>7331.46</v>
      </c>
      <c r="BQV72" s="69"/>
      <c r="BQW72" s="64" t="s">
        <v>335</v>
      </c>
      <c r="BQX72" s="65" t="s">
        <v>336</v>
      </c>
      <c r="BQY72" s="65" t="s">
        <v>121</v>
      </c>
      <c r="BQZ72" s="66">
        <v>8627</v>
      </c>
      <c r="BRA72" s="66"/>
      <c r="BRB72" s="67">
        <v>1295.54</v>
      </c>
      <c r="BRC72" s="68">
        <v>7331.46</v>
      </c>
      <c r="BRD72" s="69"/>
      <c r="BRE72" s="64" t="s">
        <v>335</v>
      </c>
      <c r="BRF72" s="65" t="s">
        <v>336</v>
      </c>
      <c r="BRG72" s="65" t="s">
        <v>121</v>
      </c>
      <c r="BRH72" s="66">
        <v>8627</v>
      </c>
      <c r="BRI72" s="66"/>
      <c r="BRJ72" s="67">
        <v>1295.54</v>
      </c>
      <c r="BRK72" s="68">
        <v>7331.46</v>
      </c>
      <c r="BRL72" s="69"/>
      <c r="BRM72" s="64" t="s">
        <v>335</v>
      </c>
      <c r="BRN72" s="65" t="s">
        <v>336</v>
      </c>
      <c r="BRO72" s="65" t="s">
        <v>121</v>
      </c>
      <c r="BRP72" s="66">
        <v>8627</v>
      </c>
      <c r="BRQ72" s="66"/>
      <c r="BRR72" s="67">
        <v>1295.54</v>
      </c>
      <c r="BRS72" s="68">
        <v>7331.46</v>
      </c>
      <c r="BRT72" s="69"/>
      <c r="BRU72" s="64" t="s">
        <v>335</v>
      </c>
      <c r="BRV72" s="65" t="s">
        <v>336</v>
      </c>
      <c r="BRW72" s="65" t="s">
        <v>121</v>
      </c>
      <c r="BRX72" s="66">
        <v>8627</v>
      </c>
      <c r="BRY72" s="66"/>
      <c r="BRZ72" s="67">
        <v>1295.54</v>
      </c>
      <c r="BSA72" s="68">
        <v>7331.46</v>
      </c>
      <c r="BSB72" s="69"/>
      <c r="BSC72" s="64" t="s">
        <v>335</v>
      </c>
      <c r="BSD72" s="65" t="s">
        <v>336</v>
      </c>
      <c r="BSE72" s="65" t="s">
        <v>121</v>
      </c>
      <c r="BSF72" s="66">
        <v>8627</v>
      </c>
      <c r="BSG72" s="66"/>
      <c r="BSH72" s="67">
        <v>1295.54</v>
      </c>
      <c r="BSI72" s="68">
        <v>7331.46</v>
      </c>
      <c r="BSJ72" s="69"/>
      <c r="BSK72" s="64" t="s">
        <v>335</v>
      </c>
      <c r="BSL72" s="65" t="s">
        <v>336</v>
      </c>
      <c r="BSM72" s="65" t="s">
        <v>121</v>
      </c>
      <c r="BSN72" s="66">
        <v>8627</v>
      </c>
      <c r="BSO72" s="66"/>
      <c r="BSP72" s="67">
        <v>1295.54</v>
      </c>
      <c r="BSQ72" s="68">
        <v>7331.46</v>
      </c>
      <c r="BSR72" s="69"/>
      <c r="BSS72" s="64" t="s">
        <v>335</v>
      </c>
      <c r="BST72" s="65" t="s">
        <v>336</v>
      </c>
      <c r="BSU72" s="65" t="s">
        <v>121</v>
      </c>
      <c r="BSV72" s="66">
        <v>8627</v>
      </c>
      <c r="BSW72" s="66"/>
      <c r="BSX72" s="67">
        <v>1295.54</v>
      </c>
      <c r="BSY72" s="68">
        <v>7331.46</v>
      </c>
      <c r="BSZ72" s="69"/>
      <c r="BTA72" s="64" t="s">
        <v>335</v>
      </c>
      <c r="BTB72" s="65" t="s">
        <v>336</v>
      </c>
      <c r="BTC72" s="65" t="s">
        <v>121</v>
      </c>
      <c r="BTD72" s="66">
        <v>8627</v>
      </c>
      <c r="BTE72" s="66"/>
      <c r="BTF72" s="67">
        <v>1295.54</v>
      </c>
      <c r="BTG72" s="68">
        <v>7331.46</v>
      </c>
      <c r="BTH72" s="69"/>
      <c r="BTI72" s="64" t="s">
        <v>335</v>
      </c>
      <c r="BTJ72" s="65" t="s">
        <v>336</v>
      </c>
      <c r="BTK72" s="65" t="s">
        <v>121</v>
      </c>
      <c r="BTL72" s="66">
        <v>8627</v>
      </c>
      <c r="BTM72" s="66"/>
      <c r="BTN72" s="67">
        <v>1295.54</v>
      </c>
      <c r="BTO72" s="68">
        <v>7331.46</v>
      </c>
      <c r="BTP72" s="69"/>
      <c r="BTQ72" s="64" t="s">
        <v>335</v>
      </c>
      <c r="BTR72" s="65" t="s">
        <v>336</v>
      </c>
      <c r="BTS72" s="65" t="s">
        <v>121</v>
      </c>
      <c r="BTT72" s="66">
        <v>8627</v>
      </c>
      <c r="BTU72" s="66"/>
      <c r="BTV72" s="67">
        <v>1295.54</v>
      </c>
      <c r="BTW72" s="68">
        <v>7331.46</v>
      </c>
      <c r="BTX72" s="69"/>
      <c r="BTY72" s="64" t="s">
        <v>335</v>
      </c>
      <c r="BTZ72" s="65" t="s">
        <v>336</v>
      </c>
      <c r="BUA72" s="65" t="s">
        <v>121</v>
      </c>
      <c r="BUB72" s="66">
        <v>8627</v>
      </c>
      <c r="BUC72" s="66"/>
      <c r="BUD72" s="67">
        <v>1295.54</v>
      </c>
      <c r="BUE72" s="68">
        <v>7331.46</v>
      </c>
      <c r="BUF72" s="69"/>
      <c r="BUG72" s="64" t="s">
        <v>335</v>
      </c>
      <c r="BUH72" s="65" t="s">
        <v>336</v>
      </c>
      <c r="BUI72" s="65" t="s">
        <v>121</v>
      </c>
      <c r="BUJ72" s="66">
        <v>8627</v>
      </c>
      <c r="BUK72" s="66"/>
      <c r="BUL72" s="67">
        <v>1295.54</v>
      </c>
      <c r="BUM72" s="68">
        <v>7331.46</v>
      </c>
      <c r="BUN72" s="69"/>
      <c r="BUO72" s="64" t="s">
        <v>335</v>
      </c>
      <c r="BUP72" s="65" t="s">
        <v>336</v>
      </c>
      <c r="BUQ72" s="65" t="s">
        <v>121</v>
      </c>
      <c r="BUR72" s="66">
        <v>8627</v>
      </c>
      <c r="BUS72" s="66"/>
      <c r="BUT72" s="67">
        <v>1295.54</v>
      </c>
      <c r="BUU72" s="68">
        <v>7331.46</v>
      </c>
      <c r="BUV72" s="69"/>
      <c r="BUW72" s="64" t="s">
        <v>335</v>
      </c>
      <c r="BUX72" s="65" t="s">
        <v>336</v>
      </c>
      <c r="BUY72" s="65" t="s">
        <v>121</v>
      </c>
      <c r="BUZ72" s="66">
        <v>8627</v>
      </c>
      <c r="BVA72" s="66"/>
      <c r="BVB72" s="67">
        <v>1295.54</v>
      </c>
      <c r="BVC72" s="68">
        <v>7331.46</v>
      </c>
      <c r="BVD72" s="69"/>
      <c r="BVE72" s="64" t="s">
        <v>335</v>
      </c>
      <c r="BVF72" s="65" t="s">
        <v>336</v>
      </c>
      <c r="BVG72" s="65" t="s">
        <v>121</v>
      </c>
      <c r="BVH72" s="66">
        <v>8627</v>
      </c>
      <c r="BVI72" s="66"/>
      <c r="BVJ72" s="67">
        <v>1295.54</v>
      </c>
      <c r="BVK72" s="68">
        <v>7331.46</v>
      </c>
      <c r="BVL72" s="69"/>
      <c r="BVM72" s="64" t="s">
        <v>335</v>
      </c>
      <c r="BVN72" s="65" t="s">
        <v>336</v>
      </c>
      <c r="BVO72" s="65" t="s">
        <v>121</v>
      </c>
      <c r="BVP72" s="66">
        <v>8627</v>
      </c>
      <c r="BVQ72" s="66"/>
      <c r="BVR72" s="67">
        <v>1295.54</v>
      </c>
      <c r="BVS72" s="68">
        <v>7331.46</v>
      </c>
      <c r="BVT72" s="69"/>
      <c r="BVU72" s="64" t="s">
        <v>335</v>
      </c>
      <c r="BVV72" s="65" t="s">
        <v>336</v>
      </c>
      <c r="BVW72" s="65" t="s">
        <v>121</v>
      </c>
      <c r="BVX72" s="66">
        <v>8627</v>
      </c>
      <c r="BVY72" s="66"/>
      <c r="BVZ72" s="67">
        <v>1295.54</v>
      </c>
      <c r="BWA72" s="68">
        <v>7331.46</v>
      </c>
      <c r="BWB72" s="69"/>
      <c r="BWC72" s="64" t="s">
        <v>335</v>
      </c>
      <c r="BWD72" s="65" t="s">
        <v>336</v>
      </c>
      <c r="BWE72" s="65" t="s">
        <v>121</v>
      </c>
      <c r="BWF72" s="66">
        <v>8627</v>
      </c>
      <c r="BWG72" s="66"/>
      <c r="BWH72" s="67">
        <v>1295.54</v>
      </c>
      <c r="BWI72" s="68">
        <v>7331.46</v>
      </c>
      <c r="BWJ72" s="69"/>
      <c r="BWK72" s="64" t="s">
        <v>335</v>
      </c>
      <c r="BWL72" s="65" t="s">
        <v>336</v>
      </c>
      <c r="BWM72" s="65" t="s">
        <v>121</v>
      </c>
      <c r="BWN72" s="66">
        <v>8627</v>
      </c>
      <c r="BWO72" s="66"/>
      <c r="BWP72" s="67">
        <v>1295.54</v>
      </c>
      <c r="BWQ72" s="68">
        <v>7331.46</v>
      </c>
      <c r="BWR72" s="69"/>
      <c r="BWS72" s="64" t="s">
        <v>335</v>
      </c>
      <c r="BWT72" s="65" t="s">
        <v>336</v>
      </c>
      <c r="BWU72" s="65" t="s">
        <v>121</v>
      </c>
      <c r="BWV72" s="66">
        <v>8627</v>
      </c>
      <c r="BWW72" s="66"/>
      <c r="BWX72" s="67">
        <v>1295.54</v>
      </c>
      <c r="BWY72" s="68">
        <v>7331.46</v>
      </c>
      <c r="BWZ72" s="69"/>
      <c r="BXA72" s="64" t="s">
        <v>335</v>
      </c>
      <c r="BXB72" s="65" t="s">
        <v>336</v>
      </c>
      <c r="BXC72" s="65" t="s">
        <v>121</v>
      </c>
      <c r="BXD72" s="66">
        <v>8627</v>
      </c>
      <c r="BXE72" s="66"/>
      <c r="BXF72" s="67">
        <v>1295.54</v>
      </c>
      <c r="BXG72" s="68">
        <v>7331.46</v>
      </c>
      <c r="BXH72" s="69"/>
      <c r="BXI72" s="64" t="s">
        <v>335</v>
      </c>
      <c r="BXJ72" s="65" t="s">
        <v>336</v>
      </c>
      <c r="BXK72" s="65" t="s">
        <v>121</v>
      </c>
      <c r="BXL72" s="66">
        <v>8627</v>
      </c>
      <c r="BXM72" s="66"/>
      <c r="BXN72" s="67">
        <v>1295.54</v>
      </c>
      <c r="BXO72" s="68">
        <v>7331.46</v>
      </c>
      <c r="BXP72" s="69"/>
      <c r="BXQ72" s="64" t="s">
        <v>335</v>
      </c>
      <c r="BXR72" s="65" t="s">
        <v>336</v>
      </c>
      <c r="BXS72" s="65" t="s">
        <v>121</v>
      </c>
      <c r="BXT72" s="66">
        <v>8627</v>
      </c>
      <c r="BXU72" s="66"/>
      <c r="BXV72" s="67">
        <v>1295.54</v>
      </c>
      <c r="BXW72" s="68">
        <v>7331.46</v>
      </c>
      <c r="BXX72" s="69"/>
      <c r="BXY72" s="64" t="s">
        <v>335</v>
      </c>
      <c r="BXZ72" s="65" t="s">
        <v>336</v>
      </c>
      <c r="BYA72" s="65" t="s">
        <v>121</v>
      </c>
      <c r="BYB72" s="66">
        <v>8627</v>
      </c>
      <c r="BYC72" s="66"/>
      <c r="BYD72" s="67">
        <v>1295.54</v>
      </c>
      <c r="BYE72" s="68">
        <v>7331.46</v>
      </c>
      <c r="BYF72" s="69"/>
      <c r="BYG72" s="64" t="s">
        <v>335</v>
      </c>
      <c r="BYH72" s="65" t="s">
        <v>336</v>
      </c>
      <c r="BYI72" s="65" t="s">
        <v>121</v>
      </c>
      <c r="BYJ72" s="66">
        <v>8627</v>
      </c>
      <c r="BYK72" s="66"/>
      <c r="BYL72" s="67">
        <v>1295.54</v>
      </c>
      <c r="BYM72" s="68">
        <v>7331.46</v>
      </c>
      <c r="BYN72" s="69"/>
      <c r="BYO72" s="64" t="s">
        <v>335</v>
      </c>
      <c r="BYP72" s="65" t="s">
        <v>336</v>
      </c>
      <c r="BYQ72" s="65" t="s">
        <v>121</v>
      </c>
      <c r="BYR72" s="66">
        <v>8627</v>
      </c>
      <c r="BYS72" s="66"/>
      <c r="BYT72" s="67">
        <v>1295.54</v>
      </c>
      <c r="BYU72" s="68">
        <v>7331.46</v>
      </c>
      <c r="BYV72" s="69"/>
      <c r="BYW72" s="64" t="s">
        <v>335</v>
      </c>
      <c r="BYX72" s="65" t="s">
        <v>336</v>
      </c>
      <c r="BYY72" s="65" t="s">
        <v>121</v>
      </c>
      <c r="BYZ72" s="66">
        <v>8627</v>
      </c>
      <c r="BZA72" s="66"/>
      <c r="BZB72" s="67">
        <v>1295.54</v>
      </c>
      <c r="BZC72" s="68">
        <v>7331.46</v>
      </c>
      <c r="BZD72" s="69"/>
      <c r="BZE72" s="64" t="s">
        <v>335</v>
      </c>
      <c r="BZF72" s="65" t="s">
        <v>336</v>
      </c>
      <c r="BZG72" s="65" t="s">
        <v>121</v>
      </c>
      <c r="BZH72" s="66">
        <v>8627</v>
      </c>
      <c r="BZI72" s="66"/>
      <c r="BZJ72" s="67">
        <v>1295.54</v>
      </c>
      <c r="BZK72" s="68">
        <v>7331.46</v>
      </c>
      <c r="BZL72" s="69"/>
      <c r="BZM72" s="64" t="s">
        <v>335</v>
      </c>
      <c r="BZN72" s="65" t="s">
        <v>336</v>
      </c>
      <c r="BZO72" s="65" t="s">
        <v>121</v>
      </c>
      <c r="BZP72" s="66">
        <v>8627</v>
      </c>
      <c r="BZQ72" s="66"/>
      <c r="BZR72" s="67">
        <v>1295.54</v>
      </c>
      <c r="BZS72" s="68">
        <v>7331.46</v>
      </c>
      <c r="BZT72" s="69"/>
      <c r="BZU72" s="64" t="s">
        <v>335</v>
      </c>
      <c r="BZV72" s="65" t="s">
        <v>336</v>
      </c>
      <c r="BZW72" s="65" t="s">
        <v>121</v>
      </c>
      <c r="BZX72" s="66">
        <v>8627</v>
      </c>
      <c r="BZY72" s="66"/>
      <c r="BZZ72" s="67">
        <v>1295.54</v>
      </c>
      <c r="CAA72" s="68">
        <v>7331.46</v>
      </c>
      <c r="CAB72" s="69"/>
      <c r="CAC72" s="64" t="s">
        <v>335</v>
      </c>
      <c r="CAD72" s="65" t="s">
        <v>336</v>
      </c>
      <c r="CAE72" s="65" t="s">
        <v>121</v>
      </c>
      <c r="CAF72" s="66">
        <v>8627</v>
      </c>
      <c r="CAG72" s="66"/>
      <c r="CAH72" s="67">
        <v>1295.54</v>
      </c>
      <c r="CAI72" s="68">
        <v>7331.46</v>
      </c>
      <c r="CAJ72" s="69"/>
      <c r="CAK72" s="64" t="s">
        <v>335</v>
      </c>
      <c r="CAL72" s="65" t="s">
        <v>336</v>
      </c>
      <c r="CAM72" s="65" t="s">
        <v>121</v>
      </c>
      <c r="CAN72" s="66">
        <v>8627</v>
      </c>
      <c r="CAO72" s="66"/>
      <c r="CAP72" s="67">
        <v>1295.54</v>
      </c>
      <c r="CAQ72" s="68">
        <v>7331.46</v>
      </c>
      <c r="CAR72" s="69"/>
      <c r="CAS72" s="64" t="s">
        <v>335</v>
      </c>
      <c r="CAT72" s="65" t="s">
        <v>336</v>
      </c>
      <c r="CAU72" s="65" t="s">
        <v>121</v>
      </c>
      <c r="CAV72" s="66">
        <v>8627</v>
      </c>
      <c r="CAW72" s="66"/>
      <c r="CAX72" s="67">
        <v>1295.54</v>
      </c>
      <c r="CAY72" s="68">
        <v>7331.46</v>
      </c>
      <c r="CAZ72" s="69"/>
      <c r="CBA72" s="64" t="s">
        <v>335</v>
      </c>
      <c r="CBB72" s="65" t="s">
        <v>336</v>
      </c>
      <c r="CBC72" s="65" t="s">
        <v>121</v>
      </c>
      <c r="CBD72" s="66">
        <v>8627</v>
      </c>
      <c r="CBE72" s="66"/>
      <c r="CBF72" s="67">
        <v>1295.54</v>
      </c>
      <c r="CBG72" s="68">
        <v>7331.46</v>
      </c>
      <c r="CBH72" s="69"/>
      <c r="CBI72" s="64" t="s">
        <v>335</v>
      </c>
      <c r="CBJ72" s="65" t="s">
        <v>336</v>
      </c>
      <c r="CBK72" s="65" t="s">
        <v>121</v>
      </c>
      <c r="CBL72" s="66">
        <v>8627</v>
      </c>
      <c r="CBM72" s="66"/>
      <c r="CBN72" s="67">
        <v>1295.54</v>
      </c>
      <c r="CBO72" s="68">
        <v>7331.46</v>
      </c>
      <c r="CBP72" s="69"/>
      <c r="CBQ72" s="64" t="s">
        <v>335</v>
      </c>
      <c r="CBR72" s="65" t="s">
        <v>336</v>
      </c>
      <c r="CBS72" s="65" t="s">
        <v>121</v>
      </c>
      <c r="CBT72" s="66">
        <v>8627</v>
      </c>
      <c r="CBU72" s="66"/>
      <c r="CBV72" s="67">
        <v>1295.54</v>
      </c>
      <c r="CBW72" s="68">
        <v>7331.46</v>
      </c>
      <c r="CBX72" s="69"/>
      <c r="CBY72" s="64" t="s">
        <v>335</v>
      </c>
      <c r="CBZ72" s="65" t="s">
        <v>336</v>
      </c>
      <c r="CCA72" s="65" t="s">
        <v>121</v>
      </c>
      <c r="CCB72" s="66">
        <v>8627</v>
      </c>
      <c r="CCC72" s="66"/>
      <c r="CCD72" s="67">
        <v>1295.54</v>
      </c>
      <c r="CCE72" s="68">
        <v>7331.46</v>
      </c>
      <c r="CCF72" s="69"/>
      <c r="CCG72" s="64" t="s">
        <v>335</v>
      </c>
      <c r="CCH72" s="65" t="s">
        <v>336</v>
      </c>
      <c r="CCI72" s="65" t="s">
        <v>121</v>
      </c>
      <c r="CCJ72" s="66">
        <v>8627</v>
      </c>
      <c r="CCK72" s="66"/>
      <c r="CCL72" s="67">
        <v>1295.54</v>
      </c>
      <c r="CCM72" s="68">
        <v>7331.46</v>
      </c>
      <c r="CCN72" s="69"/>
      <c r="CCO72" s="64" t="s">
        <v>335</v>
      </c>
      <c r="CCP72" s="65" t="s">
        <v>336</v>
      </c>
      <c r="CCQ72" s="65" t="s">
        <v>121</v>
      </c>
      <c r="CCR72" s="66">
        <v>8627</v>
      </c>
      <c r="CCS72" s="66"/>
      <c r="CCT72" s="67">
        <v>1295.54</v>
      </c>
      <c r="CCU72" s="68">
        <v>7331.46</v>
      </c>
      <c r="CCV72" s="69"/>
      <c r="CCW72" s="64" t="s">
        <v>335</v>
      </c>
      <c r="CCX72" s="65" t="s">
        <v>336</v>
      </c>
      <c r="CCY72" s="65" t="s">
        <v>121</v>
      </c>
      <c r="CCZ72" s="66">
        <v>8627</v>
      </c>
      <c r="CDA72" s="66"/>
      <c r="CDB72" s="67">
        <v>1295.54</v>
      </c>
      <c r="CDC72" s="68">
        <v>7331.46</v>
      </c>
      <c r="CDD72" s="69"/>
      <c r="CDE72" s="64" t="s">
        <v>335</v>
      </c>
      <c r="CDF72" s="65" t="s">
        <v>336</v>
      </c>
      <c r="CDG72" s="65" t="s">
        <v>121</v>
      </c>
      <c r="CDH72" s="66">
        <v>8627</v>
      </c>
      <c r="CDI72" s="66"/>
      <c r="CDJ72" s="67">
        <v>1295.54</v>
      </c>
      <c r="CDK72" s="68">
        <v>7331.46</v>
      </c>
      <c r="CDL72" s="69"/>
      <c r="CDM72" s="64" t="s">
        <v>335</v>
      </c>
      <c r="CDN72" s="65" t="s">
        <v>336</v>
      </c>
      <c r="CDO72" s="65" t="s">
        <v>121</v>
      </c>
      <c r="CDP72" s="66">
        <v>8627</v>
      </c>
      <c r="CDQ72" s="66"/>
      <c r="CDR72" s="67">
        <v>1295.54</v>
      </c>
      <c r="CDS72" s="68">
        <v>7331.46</v>
      </c>
      <c r="CDT72" s="69"/>
      <c r="CDU72" s="64" t="s">
        <v>335</v>
      </c>
      <c r="CDV72" s="65" t="s">
        <v>336</v>
      </c>
      <c r="CDW72" s="65" t="s">
        <v>121</v>
      </c>
      <c r="CDX72" s="66">
        <v>8627</v>
      </c>
      <c r="CDY72" s="66"/>
      <c r="CDZ72" s="67">
        <v>1295.54</v>
      </c>
      <c r="CEA72" s="68">
        <v>7331.46</v>
      </c>
      <c r="CEB72" s="69"/>
      <c r="CEC72" s="64" t="s">
        <v>335</v>
      </c>
      <c r="CED72" s="65" t="s">
        <v>336</v>
      </c>
      <c r="CEE72" s="65" t="s">
        <v>121</v>
      </c>
      <c r="CEF72" s="66">
        <v>8627</v>
      </c>
      <c r="CEG72" s="66"/>
      <c r="CEH72" s="67">
        <v>1295.54</v>
      </c>
      <c r="CEI72" s="68">
        <v>7331.46</v>
      </c>
      <c r="CEJ72" s="69"/>
      <c r="CEK72" s="64" t="s">
        <v>335</v>
      </c>
      <c r="CEL72" s="65" t="s">
        <v>336</v>
      </c>
      <c r="CEM72" s="65" t="s">
        <v>121</v>
      </c>
      <c r="CEN72" s="66">
        <v>8627</v>
      </c>
      <c r="CEO72" s="66"/>
      <c r="CEP72" s="67">
        <v>1295.54</v>
      </c>
      <c r="CEQ72" s="68">
        <v>7331.46</v>
      </c>
      <c r="CER72" s="69"/>
      <c r="CES72" s="64" t="s">
        <v>335</v>
      </c>
      <c r="CET72" s="65" t="s">
        <v>336</v>
      </c>
      <c r="CEU72" s="65" t="s">
        <v>121</v>
      </c>
      <c r="CEV72" s="66">
        <v>8627</v>
      </c>
      <c r="CEW72" s="66"/>
      <c r="CEX72" s="67">
        <v>1295.54</v>
      </c>
      <c r="CEY72" s="68">
        <v>7331.46</v>
      </c>
      <c r="CEZ72" s="69"/>
      <c r="CFA72" s="64" t="s">
        <v>335</v>
      </c>
      <c r="CFB72" s="65" t="s">
        <v>336</v>
      </c>
      <c r="CFC72" s="65" t="s">
        <v>121</v>
      </c>
      <c r="CFD72" s="66">
        <v>8627</v>
      </c>
      <c r="CFE72" s="66"/>
      <c r="CFF72" s="67">
        <v>1295.54</v>
      </c>
      <c r="CFG72" s="68">
        <v>7331.46</v>
      </c>
      <c r="CFH72" s="69"/>
      <c r="CFI72" s="64" t="s">
        <v>335</v>
      </c>
      <c r="CFJ72" s="65" t="s">
        <v>336</v>
      </c>
      <c r="CFK72" s="65" t="s">
        <v>121</v>
      </c>
      <c r="CFL72" s="66">
        <v>8627</v>
      </c>
      <c r="CFM72" s="66"/>
      <c r="CFN72" s="67">
        <v>1295.54</v>
      </c>
      <c r="CFO72" s="68">
        <v>7331.46</v>
      </c>
      <c r="CFP72" s="69"/>
      <c r="CFQ72" s="64" t="s">
        <v>335</v>
      </c>
      <c r="CFR72" s="65" t="s">
        <v>336</v>
      </c>
      <c r="CFS72" s="65" t="s">
        <v>121</v>
      </c>
      <c r="CFT72" s="66">
        <v>8627</v>
      </c>
      <c r="CFU72" s="66"/>
      <c r="CFV72" s="67">
        <v>1295.54</v>
      </c>
      <c r="CFW72" s="68">
        <v>7331.46</v>
      </c>
      <c r="CFX72" s="69"/>
      <c r="CFY72" s="64" t="s">
        <v>335</v>
      </c>
      <c r="CFZ72" s="65" t="s">
        <v>336</v>
      </c>
      <c r="CGA72" s="65" t="s">
        <v>121</v>
      </c>
      <c r="CGB72" s="66">
        <v>8627</v>
      </c>
      <c r="CGC72" s="66"/>
      <c r="CGD72" s="67">
        <v>1295.54</v>
      </c>
      <c r="CGE72" s="68">
        <v>7331.46</v>
      </c>
      <c r="CGF72" s="69"/>
      <c r="CGG72" s="64" t="s">
        <v>335</v>
      </c>
      <c r="CGH72" s="65" t="s">
        <v>336</v>
      </c>
      <c r="CGI72" s="65" t="s">
        <v>121</v>
      </c>
      <c r="CGJ72" s="66">
        <v>8627</v>
      </c>
      <c r="CGK72" s="66"/>
      <c r="CGL72" s="67">
        <v>1295.54</v>
      </c>
      <c r="CGM72" s="68">
        <v>7331.46</v>
      </c>
      <c r="CGN72" s="69"/>
      <c r="CGO72" s="64" t="s">
        <v>335</v>
      </c>
      <c r="CGP72" s="65" t="s">
        <v>336</v>
      </c>
      <c r="CGQ72" s="65" t="s">
        <v>121</v>
      </c>
      <c r="CGR72" s="66">
        <v>8627</v>
      </c>
      <c r="CGS72" s="66"/>
      <c r="CGT72" s="67">
        <v>1295.54</v>
      </c>
      <c r="CGU72" s="68">
        <v>7331.46</v>
      </c>
      <c r="CGV72" s="69"/>
      <c r="CGW72" s="64" t="s">
        <v>335</v>
      </c>
      <c r="CGX72" s="65" t="s">
        <v>336</v>
      </c>
      <c r="CGY72" s="65" t="s">
        <v>121</v>
      </c>
      <c r="CGZ72" s="66">
        <v>8627</v>
      </c>
      <c r="CHA72" s="66"/>
      <c r="CHB72" s="67">
        <v>1295.54</v>
      </c>
      <c r="CHC72" s="68">
        <v>7331.46</v>
      </c>
      <c r="CHD72" s="69"/>
      <c r="CHE72" s="64" t="s">
        <v>335</v>
      </c>
      <c r="CHF72" s="65" t="s">
        <v>336</v>
      </c>
      <c r="CHG72" s="65" t="s">
        <v>121</v>
      </c>
      <c r="CHH72" s="66">
        <v>8627</v>
      </c>
      <c r="CHI72" s="66"/>
      <c r="CHJ72" s="67">
        <v>1295.54</v>
      </c>
      <c r="CHK72" s="68">
        <v>7331.46</v>
      </c>
      <c r="CHL72" s="69"/>
      <c r="CHM72" s="64" t="s">
        <v>335</v>
      </c>
      <c r="CHN72" s="65" t="s">
        <v>336</v>
      </c>
      <c r="CHO72" s="65" t="s">
        <v>121</v>
      </c>
      <c r="CHP72" s="66">
        <v>8627</v>
      </c>
      <c r="CHQ72" s="66"/>
      <c r="CHR72" s="67">
        <v>1295.54</v>
      </c>
      <c r="CHS72" s="68">
        <v>7331.46</v>
      </c>
      <c r="CHT72" s="69"/>
      <c r="CHU72" s="64" t="s">
        <v>335</v>
      </c>
      <c r="CHV72" s="65" t="s">
        <v>336</v>
      </c>
      <c r="CHW72" s="65" t="s">
        <v>121</v>
      </c>
      <c r="CHX72" s="66">
        <v>8627</v>
      </c>
      <c r="CHY72" s="66"/>
      <c r="CHZ72" s="67">
        <v>1295.54</v>
      </c>
      <c r="CIA72" s="68">
        <v>7331.46</v>
      </c>
      <c r="CIB72" s="69"/>
      <c r="CIC72" s="64" t="s">
        <v>335</v>
      </c>
      <c r="CID72" s="65" t="s">
        <v>336</v>
      </c>
      <c r="CIE72" s="65" t="s">
        <v>121</v>
      </c>
      <c r="CIF72" s="66">
        <v>8627</v>
      </c>
      <c r="CIG72" s="66"/>
      <c r="CIH72" s="67">
        <v>1295.54</v>
      </c>
      <c r="CII72" s="68">
        <v>7331.46</v>
      </c>
      <c r="CIJ72" s="69"/>
      <c r="CIK72" s="64" t="s">
        <v>335</v>
      </c>
      <c r="CIL72" s="65" t="s">
        <v>336</v>
      </c>
      <c r="CIM72" s="65" t="s">
        <v>121</v>
      </c>
      <c r="CIN72" s="66">
        <v>8627</v>
      </c>
      <c r="CIO72" s="66"/>
      <c r="CIP72" s="67">
        <v>1295.54</v>
      </c>
      <c r="CIQ72" s="68">
        <v>7331.46</v>
      </c>
      <c r="CIR72" s="69"/>
      <c r="CIS72" s="64" t="s">
        <v>335</v>
      </c>
      <c r="CIT72" s="65" t="s">
        <v>336</v>
      </c>
      <c r="CIU72" s="65" t="s">
        <v>121</v>
      </c>
      <c r="CIV72" s="66">
        <v>8627</v>
      </c>
      <c r="CIW72" s="66"/>
      <c r="CIX72" s="67">
        <v>1295.54</v>
      </c>
      <c r="CIY72" s="68">
        <v>7331.46</v>
      </c>
      <c r="CIZ72" s="69"/>
      <c r="CJA72" s="64" t="s">
        <v>335</v>
      </c>
      <c r="CJB72" s="65" t="s">
        <v>336</v>
      </c>
      <c r="CJC72" s="65" t="s">
        <v>121</v>
      </c>
      <c r="CJD72" s="66">
        <v>8627</v>
      </c>
      <c r="CJE72" s="66"/>
      <c r="CJF72" s="67">
        <v>1295.54</v>
      </c>
      <c r="CJG72" s="68">
        <v>7331.46</v>
      </c>
      <c r="CJH72" s="69"/>
      <c r="CJI72" s="64" t="s">
        <v>335</v>
      </c>
      <c r="CJJ72" s="65" t="s">
        <v>336</v>
      </c>
      <c r="CJK72" s="65" t="s">
        <v>121</v>
      </c>
      <c r="CJL72" s="66">
        <v>8627</v>
      </c>
      <c r="CJM72" s="66"/>
      <c r="CJN72" s="67">
        <v>1295.54</v>
      </c>
      <c r="CJO72" s="68">
        <v>7331.46</v>
      </c>
      <c r="CJP72" s="69"/>
      <c r="CJQ72" s="64" t="s">
        <v>335</v>
      </c>
      <c r="CJR72" s="65" t="s">
        <v>336</v>
      </c>
      <c r="CJS72" s="65" t="s">
        <v>121</v>
      </c>
      <c r="CJT72" s="66">
        <v>8627</v>
      </c>
      <c r="CJU72" s="66"/>
      <c r="CJV72" s="67">
        <v>1295.54</v>
      </c>
      <c r="CJW72" s="68">
        <v>7331.46</v>
      </c>
      <c r="CJX72" s="69"/>
      <c r="CJY72" s="64" t="s">
        <v>335</v>
      </c>
      <c r="CJZ72" s="65" t="s">
        <v>336</v>
      </c>
      <c r="CKA72" s="65" t="s">
        <v>121</v>
      </c>
      <c r="CKB72" s="66">
        <v>8627</v>
      </c>
      <c r="CKC72" s="66"/>
      <c r="CKD72" s="67">
        <v>1295.54</v>
      </c>
      <c r="CKE72" s="68">
        <v>7331.46</v>
      </c>
      <c r="CKF72" s="69"/>
      <c r="CKG72" s="64" t="s">
        <v>335</v>
      </c>
      <c r="CKH72" s="65" t="s">
        <v>336</v>
      </c>
      <c r="CKI72" s="65" t="s">
        <v>121</v>
      </c>
      <c r="CKJ72" s="66">
        <v>8627</v>
      </c>
      <c r="CKK72" s="66"/>
      <c r="CKL72" s="67">
        <v>1295.54</v>
      </c>
      <c r="CKM72" s="68">
        <v>7331.46</v>
      </c>
      <c r="CKN72" s="69"/>
      <c r="CKO72" s="64" t="s">
        <v>335</v>
      </c>
      <c r="CKP72" s="65" t="s">
        <v>336</v>
      </c>
      <c r="CKQ72" s="65" t="s">
        <v>121</v>
      </c>
      <c r="CKR72" s="66">
        <v>8627</v>
      </c>
      <c r="CKS72" s="66"/>
      <c r="CKT72" s="67">
        <v>1295.54</v>
      </c>
      <c r="CKU72" s="68">
        <v>7331.46</v>
      </c>
      <c r="CKV72" s="69"/>
      <c r="CKW72" s="64" t="s">
        <v>335</v>
      </c>
      <c r="CKX72" s="65" t="s">
        <v>336</v>
      </c>
      <c r="CKY72" s="65" t="s">
        <v>121</v>
      </c>
      <c r="CKZ72" s="66">
        <v>8627</v>
      </c>
      <c r="CLA72" s="66"/>
      <c r="CLB72" s="67">
        <v>1295.54</v>
      </c>
      <c r="CLC72" s="68">
        <v>7331.46</v>
      </c>
      <c r="CLD72" s="69"/>
      <c r="CLE72" s="64" t="s">
        <v>335</v>
      </c>
      <c r="CLF72" s="65" t="s">
        <v>336</v>
      </c>
      <c r="CLG72" s="65" t="s">
        <v>121</v>
      </c>
      <c r="CLH72" s="66">
        <v>8627</v>
      </c>
      <c r="CLI72" s="66"/>
      <c r="CLJ72" s="67">
        <v>1295.54</v>
      </c>
      <c r="CLK72" s="68">
        <v>7331.46</v>
      </c>
      <c r="CLL72" s="69"/>
      <c r="CLM72" s="64" t="s">
        <v>335</v>
      </c>
      <c r="CLN72" s="65" t="s">
        <v>336</v>
      </c>
      <c r="CLO72" s="65" t="s">
        <v>121</v>
      </c>
      <c r="CLP72" s="66">
        <v>8627</v>
      </c>
      <c r="CLQ72" s="66"/>
      <c r="CLR72" s="67">
        <v>1295.54</v>
      </c>
      <c r="CLS72" s="68">
        <v>7331.46</v>
      </c>
      <c r="CLT72" s="69"/>
      <c r="CLU72" s="64" t="s">
        <v>335</v>
      </c>
      <c r="CLV72" s="65" t="s">
        <v>336</v>
      </c>
      <c r="CLW72" s="65" t="s">
        <v>121</v>
      </c>
      <c r="CLX72" s="66">
        <v>8627</v>
      </c>
      <c r="CLY72" s="66"/>
      <c r="CLZ72" s="67">
        <v>1295.54</v>
      </c>
      <c r="CMA72" s="68">
        <v>7331.46</v>
      </c>
      <c r="CMB72" s="69"/>
      <c r="CMC72" s="64" t="s">
        <v>335</v>
      </c>
      <c r="CMD72" s="65" t="s">
        <v>336</v>
      </c>
      <c r="CME72" s="65" t="s">
        <v>121</v>
      </c>
      <c r="CMF72" s="66">
        <v>8627</v>
      </c>
      <c r="CMG72" s="66"/>
      <c r="CMH72" s="67">
        <v>1295.54</v>
      </c>
      <c r="CMI72" s="68">
        <v>7331.46</v>
      </c>
      <c r="CMJ72" s="69"/>
      <c r="CMK72" s="64" t="s">
        <v>335</v>
      </c>
      <c r="CML72" s="65" t="s">
        <v>336</v>
      </c>
      <c r="CMM72" s="65" t="s">
        <v>121</v>
      </c>
      <c r="CMN72" s="66">
        <v>8627</v>
      </c>
      <c r="CMO72" s="66"/>
      <c r="CMP72" s="67">
        <v>1295.54</v>
      </c>
      <c r="CMQ72" s="68">
        <v>7331.46</v>
      </c>
      <c r="CMR72" s="69"/>
      <c r="CMS72" s="64" t="s">
        <v>335</v>
      </c>
      <c r="CMT72" s="65" t="s">
        <v>336</v>
      </c>
      <c r="CMU72" s="65" t="s">
        <v>121</v>
      </c>
      <c r="CMV72" s="66">
        <v>8627</v>
      </c>
      <c r="CMW72" s="66"/>
      <c r="CMX72" s="67">
        <v>1295.54</v>
      </c>
      <c r="CMY72" s="68">
        <v>7331.46</v>
      </c>
      <c r="CMZ72" s="69"/>
      <c r="CNA72" s="64" t="s">
        <v>335</v>
      </c>
      <c r="CNB72" s="65" t="s">
        <v>336</v>
      </c>
      <c r="CNC72" s="65" t="s">
        <v>121</v>
      </c>
      <c r="CND72" s="66">
        <v>8627</v>
      </c>
      <c r="CNE72" s="66"/>
      <c r="CNF72" s="67">
        <v>1295.54</v>
      </c>
      <c r="CNG72" s="68">
        <v>7331.46</v>
      </c>
      <c r="CNH72" s="69"/>
      <c r="CNI72" s="64" t="s">
        <v>335</v>
      </c>
      <c r="CNJ72" s="65" t="s">
        <v>336</v>
      </c>
      <c r="CNK72" s="65" t="s">
        <v>121</v>
      </c>
      <c r="CNL72" s="66">
        <v>8627</v>
      </c>
      <c r="CNM72" s="66"/>
      <c r="CNN72" s="67">
        <v>1295.54</v>
      </c>
      <c r="CNO72" s="68">
        <v>7331.46</v>
      </c>
      <c r="CNP72" s="69"/>
      <c r="CNQ72" s="64" t="s">
        <v>335</v>
      </c>
      <c r="CNR72" s="65" t="s">
        <v>336</v>
      </c>
      <c r="CNS72" s="65" t="s">
        <v>121</v>
      </c>
      <c r="CNT72" s="66">
        <v>8627</v>
      </c>
      <c r="CNU72" s="66"/>
      <c r="CNV72" s="67">
        <v>1295.54</v>
      </c>
      <c r="CNW72" s="68">
        <v>7331.46</v>
      </c>
      <c r="CNX72" s="69"/>
      <c r="CNY72" s="64" t="s">
        <v>335</v>
      </c>
      <c r="CNZ72" s="65" t="s">
        <v>336</v>
      </c>
      <c r="COA72" s="65" t="s">
        <v>121</v>
      </c>
      <c r="COB72" s="66">
        <v>8627</v>
      </c>
      <c r="COC72" s="66"/>
      <c r="COD72" s="67">
        <v>1295.54</v>
      </c>
      <c r="COE72" s="68">
        <v>7331.46</v>
      </c>
      <c r="COF72" s="69"/>
      <c r="COG72" s="64" t="s">
        <v>335</v>
      </c>
      <c r="COH72" s="65" t="s">
        <v>336</v>
      </c>
      <c r="COI72" s="65" t="s">
        <v>121</v>
      </c>
      <c r="COJ72" s="66">
        <v>8627</v>
      </c>
      <c r="COK72" s="66"/>
      <c r="COL72" s="67">
        <v>1295.54</v>
      </c>
      <c r="COM72" s="68">
        <v>7331.46</v>
      </c>
      <c r="CON72" s="69"/>
      <c r="COO72" s="64" t="s">
        <v>335</v>
      </c>
      <c r="COP72" s="65" t="s">
        <v>336</v>
      </c>
      <c r="COQ72" s="65" t="s">
        <v>121</v>
      </c>
      <c r="COR72" s="66">
        <v>8627</v>
      </c>
      <c r="COS72" s="66"/>
      <c r="COT72" s="67">
        <v>1295.54</v>
      </c>
      <c r="COU72" s="68">
        <v>7331.46</v>
      </c>
      <c r="COV72" s="69"/>
      <c r="COW72" s="64" t="s">
        <v>335</v>
      </c>
      <c r="COX72" s="65" t="s">
        <v>336</v>
      </c>
      <c r="COY72" s="65" t="s">
        <v>121</v>
      </c>
      <c r="COZ72" s="66">
        <v>8627</v>
      </c>
      <c r="CPA72" s="66"/>
      <c r="CPB72" s="67">
        <v>1295.54</v>
      </c>
      <c r="CPC72" s="68">
        <v>7331.46</v>
      </c>
      <c r="CPD72" s="69"/>
      <c r="CPE72" s="64" t="s">
        <v>335</v>
      </c>
      <c r="CPF72" s="65" t="s">
        <v>336</v>
      </c>
      <c r="CPG72" s="65" t="s">
        <v>121</v>
      </c>
      <c r="CPH72" s="66">
        <v>8627</v>
      </c>
      <c r="CPI72" s="66"/>
      <c r="CPJ72" s="67">
        <v>1295.54</v>
      </c>
      <c r="CPK72" s="68">
        <v>7331.46</v>
      </c>
      <c r="CPL72" s="69"/>
      <c r="CPM72" s="64" t="s">
        <v>335</v>
      </c>
      <c r="CPN72" s="65" t="s">
        <v>336</v>
      </c>
      <c r="CPO72" s="65" t="s">
        <v>121</v>
      </c>
      <c r="CPP72" s="66">
        <v>8627</v>
      </c>
      <c r="CPQ72" s="66"/>
      <c r="CPR72" s="67">
        <v>1295.54</v>
      </c>
      <c r="CPS72" s="68">
        <v>7331.46</v>
      </c>
      <c r="CPT72" s="69"/>
      <c r="CPU72" s="64" t="s">
        <v>335</v>
      </c>
      <c r="CPV72" s="65" t="s">
        <v>336</v>
      </c>
      <c r="CPW72" s="65" t="s">
        <v>121</v>
      </c>
      <c r="CPX72" s="66">
        <v>8627</v>
      </c>
      <c r="CPY72" s="66"/>
      <c r="CPZ72" s="67">
        <v>1295.54</v>
      </c>
      <c r="CQA72" s="68">
        <v>7331.46</v>
      </c>
      <c r="CQB72" s="69"/>
      <c r="CQC72" s="64" t="s">
        <v>335</v>
      </c>
      <c r="CQD72" s="65" t="s">
        <v>336</v>
      </c>
      <c r="CQE72" s="65" t="s">
        <v>121</v>
      </c>
      <c r="CQF72" s="66">
        <v>8627</v>
      </c>
      <c r="CQG72" s="66"/>
      <c r="CQH72" s="67">
        <v>1295.54</v>
      </c>
      <c r="CQI72" s="68">
        <v>7331.46</v>
      </c>
      <c r="CQJ72" s="69"/>
      <c r="CQK72" s="64" t="s">
        <v>335</v>
      </c>
      <c r="CQL72" s="65" t="s">
        <v>336</v>
      </c>
      <c r="CQM72" s="65" t="s">
        <v>121</v>
      </c>
      <c r="CQN72" s="66">
        <v>8627</v>
      </c>
      <c r="CQO72" s="66"/>
      <c r="CQP72" s="67">
        <v>1295.54</v>
      </c>
      <c r="CQQ72" s="68">
        <v>7331.46</v>
      </c>
      <c r="CQR72" s="69"/>
      <c r="CQS72" s="64" t="s">
        <v>335</v>
      </c>
      <c r="CQT72" s="65" t="s">
        <v>336</v>
      </c>
      <c r="CQU72" s="65" t="s">
        <v>121</v>
      </c>
      <c r="CQV72" s="66">
        <v>8627</v>
      </c>
      <c r="CQW72" s="66"/>
      <c r="CQX72" s="67">
        <v>1295.54</v>
      </c>
      <c r="CQY72" s="68">
        <v>7331.46</v>
      </c>
      <c r="CQZ72" s="69"/>
      <c r="CRA72" s="64" t="s">
        <v>335</v>
      </c>
      <c r="CRB72" s="65" t="s">
        <v>336</v>
      </c>
      <c r="CRC72" s="65" t="s">
        <v>121</v>
      </c>
      <c r="CRD72" s="66">
        <v>8627</v>
      </c>
      <c r="CRE72" s="66"/>
      <c r="CRF72" s="67">
        <v>1295.54</v>
      </c>
      <c r="CRG72" s="68">
        <v>7331.46</v>
      </c>
      <c r="CRH72" s="69"/>
      <c r="CRI72" s="64" t="s">
        <v>335</v>
      </c>
      <c r="CRJ72" s="65" t="s">
        <v>336</v>
      </c>
      <c r="CRK72" s="65" t="s">
        <v>121</v>
      </c>
      <c r="CRL72" s="66">
        <v>8627</v>
      </c>
      <c r="CRM72" s="66"/>
      <c r="CRN72" s="67">
        <v>1295.54</v>
      </c>
      <c r="CRO72" s="68">
        <v>7331.46</v>
      </c>
      <c r="CRP72" s="69"/>
      <c r="CRQ72" s="64" t="s">
        <v>335</v>
      </c>
      <c r="CRR72" s="65" t="s">
        <v>336</v>
      </c>
      <c r="CRS72" s="65" t="s">
        <v>121</v>
      </c>
      <c r="CRT72" s="66">
        <v>8627</v>
      </c>
      <c r="CRU72" s="66"/>
      <c r="CRV72" s="67">
        <v>1295.54</v>
      </c>
      <c r="CRW72" s="68">
        <v>7331.46</v>
      </c>
      <c r="CRX72" s="69"/>
      <c r="CRY72" s="64" t="s">
        <v>335</v>
      </c>
      <c r="CRZ72" s="65" t="s">
        <v>336</v>
      </c>
      <c r="CSA72" s="65" t="s">
        <v>121</v>
      </c>
      <c r="CSB72" s="66">
        <v>8627</v>
      </c>
      <c r="CSC72" s="66"/>
      <c r="CSD72" s="67">
        <v>1295.54</v>
      </c>
      <c r="CSE72" s="68">
        <v>7331.46</v>
      </c>
      <c r="CSF72" s="69"/>
      <c r="CSG72" s="64" t="s">
        <v>335</v>
      </c>
      <c r="CSH72" s="65" t="s">
        <v>336</v>
      </c>
      <c r="CSI72" s="65" t="s">
        <v>121</v>
      </c>
      <c r="CSJ72" s="66">
        <v>8627</v>
      </c>
      <c r="CSK72" s="66"/>
      <c r="CSL72" s="67">
        <v>1295.54</v>
      </c>
      <c r="CSM72" s="68">
        <v>7331.46</v>
      </c>
      <c r="CSN72" s="69"/>
      <c r="CSO72" s="64" t="s">
        <v>335</v>
      </c>
      <c r="CSP72" s="65" t="s">
        <v>336</v>
      </c>
      <c r="CSQ72" s="65" t="s">
        <v>121</v>
      </c>
      <c r="CSR72" s="66">
        <v>8627</v>
      </c>
      <c r="CSS72" s="66"/>
      <c r="CST72" s="67">
        <v>1295.54</v>
      </c>
      <c r="CSU72" s="68">
        <v>7331.46</v>
      </c>
      <c r="CSV72" s="69"/>
      <c r="CSW72" s="64" t="s">
        <v>335</v>
      </c>
      <c r="CSX72" s="65" t="s">
        <v>336</v>
      </c>
      <c r="CSY72" s="65" t="s">
        <v>121</v>
      </c>
      <c r="CSZ72" s="66">
        <v>8627</v>
      </c>
      <c r="CTA72" s="66"/>
      <c r="CTB72" s="67">
        <v>1295.54</v>
      </c>
      <c r="CTC72" s="68">
        <v>7331.46</v>
      </c>
      <c r="CTD72" s="69"/>
      <c r="CTE72" s="64" t="s">
        <v>335</v>
      </c>
      <c r="CTF72" s="65" t="s">
        <v>336</v>
      </c>
      <c r="CTG72" s="65" t="s">
        <v>121</v>
      </c>
      <c r="CTH72" s="66">
        <v>8627</v>
      </c>
      <c r="CTI72" s="66"/>
      <c r="CTJ72" s="67">
        <v>1295.54</v>
      </c>
      <c r="CTK72" s="68">
        <v>7331.46</v>
      </c>
      <c r="CTL72" s="69"/>
      <c r="CTM72" s="64" t="s">
        <v>335</v>
      </c>
      <c r="CTN72" s="65" t="s">
        <v>336</v>
      </c>
      <c r="CTO72" s="65" t="s">
        <v>121</v>
      </c>
      <c r="CTP72" s="66">
        <v>8627</v>
      </c>
      <c r="CTQ72" s="66"/>
      <c r="CTR72" s="67">
        <v>1295.54</v>
      </c>
      <c r="CTS72" s="68">
        <v>7331.46</v>
      </c>
      <c r="CTT72" s="69"/>
      <c r="CTU72" s="64" t="s">
        <v>335</v>
      </c>
      <c r="CTV72" s="65" t="s">
        <v>336</v>
      </c>
      <c r="CTW72" s="65" t="s">
        <v>121</v>
      </c>
      <c r="CTX72" s="66">
        <v>8627</v>
      </c>
      <c r="CTY72" s="66"/>
      <c r="CTZ72" s="67">
        <v>1295.54</v>
      </c>
      <c r="CUA72" s="68">
        <v>7331.46</v>
      </c>
      <c r="CUB72" s="69"/>
      <c r="CUC72" s="64" t="s">
        <v>335</v>
      </c>
      <c r="CUD72" s="65" t="s">
        <v>336</v>
      </c>
      <c r="CUE72" s="65" t="s">
        <v>121</v>
      </c>
      <c r="CUF72" s="66">
        <v>8627</v>
      </c>
      <c r="CUG72" s="66"/>
      <c r="CUH72" s="67">
        <v>1295.54</v>
      </c>
      <c r="CUI72" s="68">
        <v>7331.46</v>
      </c>
      <c r="CUJ72" s="69"/>
      <c r="CUK72" s="64" t="s">
        <v>335</v>
      </c>
      <c r="CUL72" s="65" t="s">
        <v>336</v>
      </c>
      <c r="CUM72" s="65" t="s">
        <v>121</v>
      </c>
      <c r="CUN72" s="66">
        <v>8627</v>
      </c>
      <c r="CUO72" s="66"/>
      <c r="CUP72" s="67">
        <v>1295.54</v>
      </c>
      <c r="CUQ72" s="68">
        <v>7331.46</v>
      </c>
      <c r="CUR72" s="69"/>
      <c r="CUS72" s="64" t="s">
        <v>335</v>
      </c>
      <c r="CUT72" s="65" t="s">
        <v>336</v>
      </c>
      <c r="CUU72" s="65" t="s">
        <v>121</v>
      </c>
      <c r="CUV72" s="66">
        <v>8627</v>
      </c>
      <c r="CUW72" s="66"/>
      <c r="CUX72" s="67">
        <v>1295.54</v>
      </c>
      <c r="CUY72" s="68">
        <v>7331.46</v>
      </c>
      <c r="CUZ72" s="69"/>
      <c r="CVA72" s="64" t="s">
        <v>335</v>
      </c>
      <c r="CVB72" s="65" t="s">
        <v>336</v>
      </c>
      <c r="CVC72" s="65" t="s">
        <v>121</v>
      </c>
      <c r="CVD72" s="66">
        <v>8627</v>
      </c>
      <c r="CVE72" s="66"/>
      <c r="CVF72" s="67">
        <v>1295.54</v>
      </c>
      <c r="CVG72" s="68">
        <v>7331.46</v>
      </c>
      <c r="CVH72" s="69"/>
      <c r="CVI72" s="64" t="s">
        <v>335</v>
      </c>
      <c r="CVJ72" s="65" t="s">
        <v>336</v>
      </c>
      <c r="CVK72" s="65" t="s">
        <v>121</v>
      </c>
      <c r="CVL72" s="66">
        <v>8627</v>
      </c>
      <c r="CVM72" s="66"/>
      <c r="CVN72" s="67">
        <v>1295.54</v>
      </c>
      <c r="CVO72" s="68">
        <v>7331.46</v>
      </c>
      <c r="CVP72" s="69"/>
      <c r="CVQ72" s="64" t="s">
        <v>335</v>
      </c>
      <c r="CVR72" s="65" t="s">
        <v>336</v>
      </c>
      <c r="CVS72" s="65" t="s">
        <v>121</v>
      </c>
      <c r="CVT72" s="66">
        <v>8627</v>
      </c>
      <c r="CVU72" s="66"/>
      <c r="CVV72" s="67">
        <v>1295.54</v>
      </c>
      <c r="CVW72" s="68">
        <v>7331.46</v>
      </c>
      <c r="CVX72" s="69"/>
      <c r="CVY72" s="64" t="s">
        <v>335</v>
      </c>
      <c r="CVZ72" s="65" t="s">
        <v>336</v>
      </c>
      <c r="CWA72" s="65" t="s">
        <v>121</v>
      </c>
      <c r="CWB72" s="66">
        <v>8627</v>
      </c>
      <c r="CWC72" s="66"/>
      <c r="CWD72" s="67">
        <v>1295.54</v>
      </c>
      <c r="CWE72" s="68">
        <v>7331.46</v>
      </c>
      <c r="CWF72" s="69"/>
      <c r="CWG72" s="64" t="s">
        <v>335</v>
      </c>
      <c r="CWH72" s="65" t="s">
        <v>336</v>
      </c>
      <c r="CWI72" s="65" t="s">
        <v>121</v>
      </c>
      <c r="CWJ72" s="66">
        <v>8627</v>
      </c>
      <c r="CWK72" s="66"/>
      <c r="CWL72" s="67">
        <v>1295.54</v>
      </c>
      <c r="CWM72" s="68">
        <v>7331.46</v>
      </c>
      <c r="CWN72" s="69"/>
      <c r="CWO72" s="64" t="s">
        <v>335</v>
      </c>
      <c r="CWP72" s="65" t="s">
        <v>336</v>
      </c>
      <c r="CWQ72" s="65" t="s">
        <v>121</v>
      </c>
      <c r="CWR72" s="66">
        <v>8627</v>
      </c>
      <c r="CWS72" s="66"/>
      <c r="CWT72" s="67">
        <v>1295.54</v>
      </c>
      <c r="CWU72" s="68">
        <v>7331.46</v>
      </c>
      <c r="CWV72" s="69"/>
      <c r="CWW72" s="64" t="s">
        <v>335</v>
      </c>
      <c r="CWX72" s="65" t="s">
        <v>336</v>
      </c>
      <c r="CWY72" s="65" t="s">
        <v>121</v>
      </c>
      <c r="CWZ72" s="66">
        <v>8627</v>
      </c>
      <c r="CXA72" s="66"/>
      <c r="CXB72" s="67">
        <v>1295.54</v>
      </c>
      <c r="CXC72" s="68">
        <v>7331.46</v>
      </c>
      <c r="CXD72" s="69"/>
      <c r="CXE72" s="64" t="s">
        <v>335</v>
      </c>
      <c r="CXF72" s="65" t="s">
        <v>336</v>
      </c>
      <c r="CXG72" s="65" t="s">
        <v>121</v>
      </c>
      <c r="CXH72" s="66">
        <v>8627</v>
      </c>
      <c r="CXI72" s="66"/>
      <c r="CXJ72" s="67">
        <v>1295.54</v>
      </c>
      <c r="CXK72" s="68">
        <v>7331.46</v>
      </c>
      <c r="CXL72" s="69"/>
      <c r="CXM72" s="64" t="s">
        <v>335</v>
      </c>
      <c r="CXN72" s="65" t="s">
        <v>336</v>
      </c>
      <c r="CXO72" s="65" t="s">
        <v>121</v>
      </c>
      <c r="CXP72" s="66">
        <v>8627</v>
      </c>
      <c r="CXQ72" s="66"/>
      <c r="CXR72" s="67">
        <v>1295.54</v>
      </c>
      <c r="CXS72" s="68">
        <v>7331.46</v>
      </c>
      <c r="CXT72" s="69"/>
      <c r="CXU72" s="64" t="s">
        <v>335</v>
      </c>
      <c r="CXV72" s="65" t="s">
        <v>336</v>
      </c>
      <c r="CXW72" s="65" t="s">
        <v>121</v>
      </c>
      <c r="CXX72" s="66">
        <v>8627</v>
      </c>
      <c r="CXY72" s="66"/>
      <c r="CXZ72" s="67">
        <v>1295.54</v>
      </c>
      <c r="CYA72" s="68">
        <v>7331.46</v>
      </c>
      <c r="CYB72" s="69"/>
      <c r="CYC72" s="64" t="s">
        <v>335</v>
      </c>
      <c r="CYD72" s="65" t="s">
        <v>336</v>
      </c>
      <c r="CYE72" s="65" t="s">
        <v>121</v>
      </c>
      <c r="CYF72" s="66">
        <v>8627</v>
      </c>
      <c r="CYG72" s="66"/>
      <c r="CYH72" s="67">
        <v>1295.54</v>
      </c>
      <c r="CYI72" s="68">
        <v>7331.46</v>
      </c>
      <c r="CYJ72" s="69"/>
      <c r="CYK72" s="64" t="s">
        <v>335</v>
      </c>
      <c r="CYL72" s="65" t="s">
        <v>336</v>
      </c>
      <c r="CYM72" s="65" t="s">
        <v>121</v>
      </c>
      <c r="CYN72" s="66">
        <v>8627</v>
      </c>
      <c r="CYO72" s="66"/>
      <c r="CYP72" s="67">
        <v>1295.54</v>
      </c>
      <c r="CYQ72" s="68">
        <v>7331.46</v>
      </c>
      <c r="CYR72" s="69"/>
      <c r="CYS72" s="64" t="s">
        <v>335</v>
      </c>
      <c r="CYT72" s="65" t="s">
        <v>336</v>
      </c>
      <c r="CYU72" s="65" t="s">
        <v>121</v>
      </c>
      <c r="CYV72" s="66">
        <v>8627</v>
      </c>
      <c r="CYW72" s="66"/>
      <c r="CYX72" s="67">
        <v>1295.54</v>
      </c>
      <c r="CYY72" s="68">
        <v>7331.46</v>
      </c>
      <c r="CYZ72" s="69"/>
      <c r="CZA72" s="64" t="s">
        <v>335</v>
      </c>
      <c r="CZB72" s="65" t="s">
        <v>336</v>
      </c>
      <c r="CZC72" s="65" t="s">
        <v>121</v>
      </c>
      <c r="CZD72" s="66">
        <v>8627</v>
      </c>
      <c r="CZE72" s="66"/>
      <c r="CZF72" s="67">
        <v>1295.54</v>
      </c>
      <c r="CZG72" s="68">
        <v>7331.46</v>
      </c>
      <c r="CZH72" s="69"/>
      <c r="CZI72" s="64" t="s">
        <v>335</v>
      </c>
      <c r="CZJ72" s="65" t="s">
        <v>336</v>
      </c>
      <c r="CZK72" s="65" t="s">
        <v>121</v>
      </c>
      <c r="CZL72" s="66">
        <v>8627</v>
      </c>
      <c r="CZM72" s="66"/>
      <c r="CZN72" s="67">
        <v>1295.54</v>
      </c>
      <c r="CZO72" s="68">
        <v>7331.46</v>
      </c>
      <c r="CZP72" s="69"/>
      <c r="CZQ72" s="64" t="s">
        <v>335</v>
      </c>
      <c r="CZR72" s="65" t="s">
        <v>336</v>
      </c>
      <c r="CZS72" s="65" t="s">
        <v>121</v>
      </c>
      <c r="CZT72" s="66">
        <v>8627</v>
      </c>
      <c r="CZU72" s="66"/>
      <c r="CZV72" s="67">
        <v>1295.54</v>
      </c>
      <c r="CZW72" s="68">
        <v>7331.46</v>
      </c>
      <c r="CZX72" s="69"/>
      <c r="CZY72" s="64" t="s">
        <v>335</v>
      </c>
      <c r="CZZ72" s="65" t="s">
        <v>336</v>
      </c>
      <c r="DAA72" s="65" t="s">
        <v>121</v>
      </c>
      <c r="DAB72" s="66">
        <v>8627</v>
      </c>
      <c r="DAC72" s="66"/>
      <c r="DAD72" s="67">
        <v>1295.54</v>
      </c>
      <c r="DAE72" s="68">
        <v>7331.46</v>
      </c>
      <c r="DAF72" s="69"/>
      <c r="DAG72" s="64" t="s">
        <v>335</v>
      </c>
      <c r="DAH72" s="65" t="s">
        <v>336</v>
      </c>
      <c r="DAI72" s="65" t="s">
        <v>121</v>
      </c>
      <c r="DAJ72" s="66">
        <v>8627</v>
      </c>
      <c r="DAK72" s="66"/>
      <c r="DAL72" s="67">
        <v>1295.54</v>
      </c>
      <c r="DAM72" s="68">
        <v>7331.46</v>
      </c>
      <c r="DAN72" s="69"/>
      <c r="DAO72" s="64" t="s">
        <v>335</v>
      </c>
      <c r="DAP72" s="65" t="s">
        <v>336</v>
      </c>
      <c r="DAQ72" s="65" t="s">
        <v>121</v>
      </c>
      <c r="DAR72" s="66">
        <v>8627</v>
      </c>
      <c r="DAS72" s="66"/>
      <c r="DAT72" s="67">
        <v>1295.54</v>
      </c>
      <c r="DAU72" s="68">
        <v>7331.46</v>
      </c>
      <c r="DAV72" s="69"/>
      <c r="DAW72" s="64" t="s">
        <v>335</v>
      </c>
      <c r="DAX72" s="65" t="s">
        <v>336</v>
      </c>
      <c r="DAY72" s="65" t="s">
        <v>121</v>
      </c>
      <c r="DAZ72" s="66">
        <v>8627</v>
      </c>
      <c r="DBA72" s="66"/>
      <c r="DBB72" s="67">
        <v>1295.54</v>
      </c>
      <c r="DBC72" s="68">
        <v>7331.46</v>
      </c>
      <c r="DBD72" s="69"/>
      <c r="DBE72" s="64" t="s">
        <v>335</v>
      </c>
      <c r="DBF72" s="65" t="s">
        <v>336</v>
      </c>
      <c r="DBG72" s="65" t="s">
        <v>121</v>
      </c>
      <c r="DBH72" s="66">
        <v>8627</v>
      </c>
      <c r="DBI72" s="66"/>
      <c r="DBJ72" s="67">
        <v>1295.54</v>
      </c>
      <c r="DBK72" s="68">
        <v>7331.46</v>
      </c>
      <c r="DBL72" s="69"/>
      <c r="DBM72" s="64" t="s">
        <v>335</v>
      </c>
      <c r="DBN72" s="65" t="s">
        <v>336</v>
      </c>
      <c r="DBO72" s="65" t="s">
        <v>121</v>
      </c>
      <c r="DBP72" s="66">
        <v>8627</v>
      </c>
      <c r="DBQ72" s="66"/>
      <c r="DBR72" s="67">
        <v>1295.54</v>
      </c>
      <c r="DBS72" s="68">
        <v>7331.46</v>
      </c>
      <c r="DBT72" s="69"/>
      <c r="DBU72" s="64" t="s">
        <v>335</v>
      </c>
      <c r="DBV72" s="65" t="s">
        <v>336</v>
      </c>
      <c r="DBW72" s="65" t="s">
        <v>121</v>
      </c>
      <c r="DBX72" s="66">
        <v>8627</v>
      </c>
      <c r="DBY72" s="66"/>
      <c r="DBZ72" s="67">
        <v>1295.54</v>
      </c>
      <c r="DCA72" s="68">
        <v>7331.46</v>
      </c>
      <c r="DCB72" s="69"/>
      <c r="DCC72" s="64" t="s">
        <v>335</v>
      </c>
      <c r="DCD72" s="65" t="s">
        <v>336</v>
      </c>
      <c r="DCE72" s="65" t="s">
        <v>121</v>
      </c>
      <c r="DCF72" s="66">
        <v>8627</v>
      </c>
      <c r="DCG72" s="66"/>
      <c r="DCH72" s="67">
        <v>1295.54</v>
      </c>
      <c r="DCI72" s="68">
        <v>7331.46</v>
      </c>
      <c r="DCJ72" s="69"/>
      <c r="DCK72" s="64" t="s">
        <v>335</v>
      </c>
      <c r="DCL72" s="65" t="s">
        <v>336</v>
      </c>
      <c r="DCM72" s="65" t="s">
        <v>121</v>
      </c>
      <c r="DCN72" s="66">
        <v>8627</v>
      </c>
      <c r="DCO72" s="66"/>
      <c r="DCP72" s="67">
        <v>1295.54</v>
      </c>
      <c r="DCQ72" s="68">
        <v>7331.46</v>
      </c>
      <c r="DCR72" s="69"/>
      <c r="DCS72" s="64" t="s">
        <v>335</v>
      </c>
      <c r="DCT72" s="65" t="s">
        <v>336</v>
      </c>
      <c r="DCU72" s="65" t="s">
        <v>121</v>
      </c>
      <c r="DCV72" s="66">
        <v>8627</v>
      </c>
      <c r="DCW72" s="66"/>
      <c r="DCX72" s="67">
        <v>1295.54</v>
      </c>
      <c r="DCY72" s="68">
        <v>7331.46</v>
      </c>
      <c r="DCZ72" s="69"/>
      <c r="DDA72" s="64" t="s">
        <v>335</v>
      </c>
      <c r="DDB72" s="65" t="s">
        <v>336</v>
      </c>
      <c r="DDC72" s="65" t="s">
        <v>121</v>
      </c>
      <c r="DDD72" s="66">
        <v>8627</v>
      </c>
      <c r="DDE72" s="66"/>
      <c r="DDF72" s="67">
        <v>1295.54</v>
      </c>
      <c r="DDG72" s="68">
        <v>7331.46</v>
      </c>
      <c r="DDH72" s="69"/>
      <c r="DDI72" s="64" t="s">
        <v>335</v>
      </c>
      <c r="DDJ72" s="65" t="s">
        <v>336</v>
      </c>
      <c r="DDK72" s="65" t="s">
        <v>121</v>
      </c>
      <c r="DDL72" s="66">
        <v>8627</v>
      </c>
      <c r="DDM72" s="66"/>
      <c r="DDN72" s="67">
        <v>1295.54</v>
      </c>
      <c r="DDO72" s="68">
        <v>7331.46</v>
      </c>
      <c r="DDP72" s="69"/>
      <c r="DDQ72" s="64" t="s">
        <v>335</v>
      </c>
      <c r="DDR72" s="65" t="s">
        <v>336</v>
      </c>
      <c r="DDS72" s="65" t="s">
        <v>121</v>
      </c>
      <c r="DDT72" s="66">
        <v>8627</v>
      </c>
      <c r="DDU72" s="66"/>
      <c r="DDV72" s="67">
        <v>1295.54</v>
      </c>
      <c r="DDW72" s="68">
        <v>7331.46</v>
      </c>
      <c r="DDX72" s="69"/>
      <c r="DDY72" s="64" t="s">
        <v>335</v>
      </c>
      <c r="DDZ72" s="65" t="s">
        <v>336</v>
      </c>
      <c r="DEA72" s="65" t="s">
        <v>121</v>
      </c>
      <c r="DEB72" s="66">
        <v>8627</v>
      </c>
      <c r="DEC72" s="66"/>
      <c r="DED72" s="67">
        <v>1295.54</v>
      </c>
      <c r="DEE72" s="68">
        <v>7331.46</v>
      </c>
      <c r="DEF72" s="69"/>
      <c r="DEG72" s="64" t="s">
        <v>335</v>
      </c>
      <c r="DEH72" s="65" t="s">
        <v>336</v>
      </c>
      <c r="DEI72" s="65" t="s">
        <v>121</v>
      </c>
      <c r="DEJ72" s="66">
        <v>8627</v>
      </c>
      <c r="DEK72" s="66"/>
      <c r="DEL72" s="67">
        <v>1295.54</v>
      </c>
      <c r="DEM72" s="68">
        <v>7331.46</v>
      </c>
      <c r="DEN72" s="69"/>
      <c r="DEO72" s="64" t="s">
        <v>335</v>
      </c>
      <c r="DEP72" s="65" t="s">
        <v>336</v>
      </c>
      <c r="DEQ72" s="65" t="s">
        <v>121</v>
      </c>
      <c r="DER72" s="66">
        <v>8627</v>
      </c>
      <c r="DES72" s="66"/>
      <c r="DET72" s="67">
        <v>1295.54</v>
      </c>
      <c r="DEU72" s="68">
        <v>7331.46</v>
      </c>
      <c r="DEV72" s="69"/>
      <c r="DEW72" s="64" t="s">
        <v>335</v>
      </c>
      <c r="DEX72" s="65" t="s">
        <v>336</v>
      </c>
      <c r="DEY72" s="65" t="s">
        <v>121</v>
      </c>
      <c r="DEZ72" s="66">
        <v>8627</v>
      </c>
      <c r="DFA72" s="66"/>
      <c r="DFB72" s="67">
        <v>1295.54</v>
      </c>
      <c r="DFC72" s="68">
        <v>7331.46</v>
      </c>
      <c r="DFD72" s="69"/>
      <c r="DFE72" s="64" t="s">
        <v>335</v>
      </c>
      <c r="DFF72" s="65" t="s">
        <v>336</v>
      </c>
      <c r="DFG72" s="65" t="s">
        <v>121</v>
      </c>
      <c r="DFH72" s="66">
        <v>8627</v>
      </c>
      <c r="DFI72" s="66"/>
      <c r="DFJ72" s="67">
        <v>1295.54</v>
      </c>
      <c r="DFK72" s="68">
        <v>7331.46</v>
      </c>
      <c r="DFL72" s="69"/>
      <c r="DFM72" s="64" t="s">
        <v>335</v>
      </c>
      <c r="DFN72" s="65" t="s">
        <v>336</v>
      </c>
      <c r="DFO72" s="65" t="s">
        <v>121</v>
      </c>
      <c r="DFP72" s="66">
        <v>8627</v>
      </c>
      <c r="DFQ72" s="66"/>
      <c r="DFR72" s="67">
        <v>1295.54</v>
      </c>
      <c r="DFS72" s="68">
        <v>7331.46</v>
      </c>
      <c r="DFT72" s="69"/>
      <c r="DFU72" s="64" t="s">
        <v>335</v>
      </c>
      <c r="DFV72" s="65" t="s">
        <v>336</v>
      </c>
      <c r="DFW72" s="65" t="s">
        <v>121</v>
      </c>
      <c r="DFX72" s="66">
        <v>8627</v>
      </c>
      <c r="DFY72" s="66"/>
      <c r="DFZ72" s="67">
        <v>1295.54</v>
      </c>
      <c r="DGA72" s="68">
        <v>7331.46</v>
      </c>
      <c r="DGB72" s="69"/>
      <c r="DGC72" s="64" t="s">
        <v>335</v>
      </c>
      <c r="DGD72" s="65" t="s">
        <v>336</v>
      </c>
      <c r="DGE72" s="65" t="s">
        <v>121</v>
      </c>
      <c r="DGF72" s="66">
        <v>8627</v>
      </c>
      <c r="DGG72" s="66"/>
      <c r="DGH72" s="67">
        <v>1295.54</v>
      </c>
      <c r="DGI72" s="68">
        <v>7331.46</v>
      </c>
      <c r="DGJ72" s="69"/>
      <c r="DGK72" s="64" t="s">
        <v>335</v>
      </c>
      <c r="DGL72" s="65" t="s">
        <v>336</v>
      </c>
      <c r="DGM72" s="65" t="s">
        <v>121</v>
      </c>
      <c r="DGN72" s="66">
        <v>8627</v>
      </c>
      <c r="DGO72" s="66"/>
      <c r="DGP72" s="67">
        <v>1295.54</v>
      </c>
      <c r="DGQ72" s="68">
        <v>7331.46</v>
      </c>
      <c r="DGR72" s="69"/>
      <c r="DGS72" s="64" t="s">
        <v>335</v>
      </c>
      <c r="DGT72" s="65" t="s">
        <v>336</v>
      </c>
      <c r="DGU72" s="65" t="s">
        <v>121</v>
      </c>
      <c r="DGV72" s="66">
        <v>8627</v>
      </c>
      <c r="DGW72" s="66"/>
      <c r="DGX72" s="67">
        <v>1295.54</v>
      </c>
      <c r="DGY72" s="68">
        <v>7331.46</v>
      </c>
      <c r="DGZ72" s="69"/>
      <c r="DHA72" s="64" t="s">
        <v>335</v>
      </c>
      <c r="DHB72" s="65" t="s">
        <v>336</v>
      </c>
      <c r="DHC72" s="65" t="s">
        <v>121</v>
      </c>
      <c r="DHD72" s="66">
        <v>8627</v>
      </c>
      <c r="DHE72" s="66"/>
      <c r="DHF72" s="67">
        <v>1295.54</v>
      </c>
      <c r="DHG72" s="68">
        <v>7331.46</v>
      </c>
      <c r="DHH72" s="69"/>
      <c r="DHI72" s="64" t="s">
        <v>335</v>
      </c>
      <c r="DHJ72" s="65" t="s">
        <v>336</v>
      </c>
      <c r="DHK72" s="65" t="s">
        <v>121</v>
      </c>
      <c r="DHL72" s="66">
        <v>8627</v>
      </c>
      <c r="DHM72" s="66"/>
      <c r="DHN72" s="67">
        <v>1295.54</v>
      </c>
      <c r="DHO72" s="68">
        <v>7331.46</v>
      </c>
      <c r="DHP72" s="69"/>
      <c r="DHQ72" s="64" t="s">
        <v>335</v>
      </c>
      <c r="DHR72" s="65" t="s">
        <v>336</v>
      </c>
      <c r="DHS72" s="65" t="s">
        <v>121</v>
      </c>
      <c r="DHT72" s="66">
        <v>8627</v>
      </c>
      <c r="DHU72" s="66"/>
      <c r="DHV72" s="67">
        <v>1295.54</v>
      </c>
      <c r="DHW72" s="68">
        <v>7331.46</v>
      </c>
      <c r="DHX72" s="69"/>
      <c r="DHY72" s="64" t="s">
        <v>335</v>
      </c>
      <c r="DHZ72" s="65" t="s">
        <v>336</v>
      </c>
      <c r="DIA72" s="65" t="s">
        <v>121</v>
      </c>
      <c r="DIB72" s="66">
        <v>8627</v>
      </c>
      <c r="DIC72" s="66"/>
      <c r="DID72" s="67">
        <v>1295.54</v>
      </c>
      <c r="DIE72" s="68">
        <v>7331.46</v>
      </c>
      <c r="DIF72" s="69"/>
      <c r="DIG72" s="64" t="s">
        <v>335</v>
      </c>
      <c r="DIH72" s="65" t="s">
        <v>336</v>
      </c>
      <c r="DII72" s="65" t="s">
        <v>121</v>
      </c>
      <c r="DIJ72" s="66">
        <v>8627</v>
      </c>
      <c r="DIK72" s="66"/>
      <c r="DIL72" s="67">
        <v>1295.54</v>
      </c>
      <c r="DIM72" s="68">
        <v>7331.46</v>
      </c>
      <c r="DIN72" s="69"/>
      <c r="DIO72" s="64" t="s">
        <v>335</v>
      </c>
      <c r="DIP72" s="65" t="s">
        <v>336</v>
      </c>
      <c r="DIQ72" s="65" t="s">
        <v>121</v>
      </c>
      <c r="DIR72" s="66">
        <v>8627</v>
      </c>
      <c r="DIS72" s="66"/>
      <c r="DIT72" s="67">
        <v>1295.54</v>
      </c>
      <c r="DIU72" s="68">
        <v>7331.46</v>
      </c>
      <c r="DIV72" s="69"/>
      <c r="DIW72" s="64" t="s">
        <v>335</v>
      </c>
      <c r="DIX72" s="65" t="s">
        <v>336</v>
      </c>
      <c r="DIY72" s="65" t="s">
        <v>121</v>
      </c>
      <c r="DIZ72" s="66">
        <v>8627</v>
      </c>
      <c r="DJA72" s="66"/>
      <c r="DJB72" s="67">
        <v>1295.54</v>
      </c>
      <c r="DJC72" s="68">
        <v>7331.46</v>
      </c>
      <c r="DJD72" s="69"/>
      <c r="DJE72" s="64" t="s">
        <v>335</v>
      </c>
      <c r="DJF72" s="65" t="s">
        <v>336</v>
      </c>
      <c r="DJG72" s="65" t="s">
        <v>121</v>
      </c>
      <c r="DJH72" s="66">
        <v>8627</v>
      </c>
      <c r="DJI72" s="66"/>
      <c r="DJJ72" s="67">
        <v>1295.54</v>
      </c>
      <c r="DJK72" s="68">
        <v>7331.46</v>
      </c>
      <c r="DJL72" s="69"/>
      <c r="DJM72" s="64" t="s">
        <v>335</v>
      </c>
      <c r="DJN72" s="65" t="s">
        <v>336</v>
      </c>
      <c r="DJO72" s="65" t="s">
        <v>121</v>
      </c>
      <c r="DJP72" s="66">
        <v>8627</v>
      </c>
      <c r="DJQ72" s="66"/>
      <c r="DJR72" s="67">
        <v>1295.54</v>
      </c>
      <c r="DJS72" s="68">
        <v>7331.46</v>
      </c>
      <c r="DJT72" s="69"/>
      <c r="DJU72" s="64" t="s">
        <v>335</v>
      </c>
      <c r="DJV72" s="65" t="s">
        <v>336</v>
      </c>
      <c r="DJW72" s="65" t="s">
        <v>121</v>
      </c>
      <c r="DJX72" s="66">
        <v>8627</v>
      </c>
      <c r="DJY72" s="66"/>
      <c r="DJZ72" s="67">
        <v>1295.54</v>
      </c>
      <c r="DKA72" s="68">
        <v>7331.46</v>
      </c>
      <c r="DKB72" s="69"/>
      <c r="DKC72" s="64" t="s">
        <v>335</v>
      </c>
      <c r="DKD72" s="65" t="s">
        <v>336</v>
      </c>
      <c r="DKE72" s="65" t="s">
        <v>121</v>
      </c>
      <c r="DKF72" s="66">
        <v>8627</v>
      </c>
      <c r="DKG72" s="66"/>
      <c r="DKH72" s="67">
        <v>1295.54</v>
      </c>
      <c r="DKI72" s="68">
        <v>7331.46</v>
      </c>
      <c r="DKJ72" s="69"/>
      <c r="DKK72" s="64" t="s">
        <v>335</v>
      </c>
      <c r="DKL72" s="65" t="s">
        <v>336</v>
      </c>
      <c r="DKM72" s="65" t="s">
        <v>121</v>
      </c>
      <c r="DKN72" s="66">
        <v>8627</v>
      </c>
      <c r="DKO72" s="66"/>
      <c r="DKP72" s="67">
        <v>1295.54</v>
      </c>
      <c r="DKQ72" s="68">
        <v>7331.46</v>
      </c>
      <c r="DKR72" s="69"/>
      <c r="DKS72" s="64" t="s">
        <v>335</v>
      </c>
      <c r="DKT72" s="65" t="s">
        <v>336</v>
      </c>
      <c r="DKU72" s="65" t="s">
        <v>121</v>
      </c>
      <c r="DKV72" s="66">
        <v>8627</v>
      </c>
      <c r="DKW72" s="66"/>
      <c r="DKX72" s="67">
        <v>1295.54</v>
      </c>
      <c r="DKY72" s="68">
        <v>7331.46</v>
      </c>
      <c r="DKZ72" s="69"/>
      <c r="DLA72" s="64" t="s">
        <v>335</v>
      </c>
      <c r="DLB72" s="65" t="s">
        <v>336</v>
      </c>
      <c r="DLC72" s="65" t="s">
        <v>121</v>
      </c>
      <c r="DLD72" s="66">
        <v>8627</v>
      </c>
      <c r="DLE72" s="66"/>
      <c r="DLF72" s="67">
        <v>1295.54</v>
      </c>
      <c r="DLG72" s="68">
        <v>7331.46</v>
      </c>
      <c r="DLH72" s="69"/>
      <c r="DLI72" s="64" t="s">
        <v>335</v>
      </c>
      <c r="DLJ72" s="65" t="s">
        <v>336</v>
      </c>
      <c r="DLK72" s="65" t="s">
        <v>121</v>
      </c>
      <c r="DLL72" s="66">
        <v>8627</v>
      </c>
      <c r="DLM72" s="66"/>
      <c r="DLN72" s="67">
        <v>1295.54</v>
      </c>
      <c r="DLO72" s="68">
        <v>7331.46</v>
      </c>
      <c r="DLP72" s="69"/>
      <c r="DLQ72" s="64" t="s">
        <v>335</v>
      </c>
      <c r="DLR72" s="65" t="s">
        <v>336</v>
      </c>
      <c r="DLS72" s="65" t="s">
        <v>121</v>
      </c>
      <c r="DLT72" s="66">
        <v>8627</v>
      </c>
      <c r="DLU72" s="66"/>
      <c r="DLV72" s="67">
        <v>1295.54</v>
      </c>
      <c r="DLW72" s="68">
        <v>7331.46</v>
      </c>
      <c r="DLX72" s="69"/>
      <c r="DLY72" s="64" t="s">
        <v>335</v>
      </c>
      <c r="DLZ72" s="65" t="s">
        <v>336</v>
      </c>
      <c r="DMA72" s="65" t="s">
        <v>121</v>
      </c>
      <c r="DMB72" s="66">
        <v>8627</v>
      </c>
      <c r="DMC72" s="66"/>
      <c r="DMD72" s="67">
        <v>1295.54</v>
      </c>
      <c r="DME72" s="68">
        <v>7331.46</v>
      </c>
      <c r="DMF72" s="69"/>
      <c r="DMG72" s="64" t="s">
        <v>335</v>
      </c>
      <c r="DMH72" s="65" t="s">
        <v>336</v>
      </c>
      <c r="DMI72" s="65" t="s">
        <v>121</v>
      </c>
      <c r="DMJ72" s="66">
        <v>8627</v>
      </c>
      <c r="DMK72" s="66"/>
      <c r="DML72" s="67">
        <v>1295.54</v>
      </c>
      <c r="DMM72" s="68">
        <v>7331.46</v>
      </c>
      <c r="DMN72" s="69"/>
      <c r="DMO72" s="64" t="s">
        <v>335</v>
      </c>
      <c r="DMP72" s="65" t="s">
        <v>336</v>
      </c>
      <c r="DMQ72" s="65" t="s">
        <v>121</v>
      </c>
      <c r="DMR72" s="66">
        <v>8627</v>
      </c>
      <c r="DMS72" s="66"/>
      <c r="DMT72" s="67">
        <v>1295.54</v>
      </c>
      <c r="DMU72" s="68">
        <v>7331.46</v>
      </c>
      <c r="DMV72" s="69"/>
      <c r="DMW72" s="64" t="s">
        <v>335</v>
      </c>
      <c r="DMX72" s="65" t="s">
        <v>336</v>
      </c>
      <c r="DMY72" s="65" t="s">
        <v>121</v>
      </c>
      <c r="DMZ72" s="66">
        <v>8627</v>
      </c>
      <c r="DNA72" s="66"/>
      <c r="DNB72" s="67">
        <v>1295.54</v>
      </c>
      <c r="DNC72" s="68">
        <v>7331.46</v>
      </c>
      <c r="DND72" s="69"/>
      <c r="DNE72" s="64" t="s">
        <v>335</v>
      </c>
      <c r="DNF72" s="65" t="s">
        <v>336</v>
      </c>
      <c r="DNG72" s="65" t="s">
        <v>121</v>
      </c>
      <c r="DNH72" s="66">
        <v>8627</v>
      </c>
      <c r="DNI72" s="66"/>
      <c r="DNJ72" s="67">
        <v>1295.54</v>
      </c>
      <c r="DNK72" s="68">
        <v>7331.46</v>
      </c>
      <c r="DNL72" s="69"/>
      <c r="DNM72" s="64" t="s">
        <v>335</v>
      </c>
      <c r="DNN72" s="65" t="s">
        <v>336</v>
      </c>
      <c r="DNO72" s="65" t="s">
        <v>121</v>
      </c>
      <c r="DNP72" s="66">
        <v>8627</v>
      </c>
      <c r="DNQ72" s="66"/>
      <c r="DNR72" s="67">
        <v>1295.54</v>
      </c>
      <c r="DNS72" s="68">
        <v>7331.46</v>
      </c>
      <c r="DNT72" s="69"/>
      <c r="DNU72" s="64" t="s">
        <v>335</v>
      </c>
      <c r="DNV72" s="65" t="s">
        <v>336</v>
      </c>
      <c r="DNW72" s="65" t="s">
        <v>121</v>
      </c>
      <c r="DNX72" s="66">
        <v>8627</v>
      </c>
      <c r="DNY72" s="66"/>
      <c r="DNZ72" s="67">
        <v>1295.54</v>
      </c>
      <c r="DOA72" s="68">
        <v>7331.46</v>
      </c>
      <c r="DOB72" s="69"/>
      <c r="DOC72" s="64" t="s">
        <v>335</v>
      </c>
      <c r="DOD72" s="65" t="s">
        <v>336</v>
      </c>
      <c r="DOE72" s="65" t="s">
        <v>121</v>
      </c>
      <c r="DOF72" s="66">
        <v>8627</v>
      </c>
      <c r="DOG72" s="66"/>
      <c r="DOH72" s="67">
        <v>1295.54</v>
      </c>
      <c r="DOI72" s="68">
        <v>7331.46</v>
      </c>
      <c r="DOJ72" s="69"/>
      <c r="DOK72" s="64" t="s">
        <v>335</v>
      </c>
      <c r="DOL72" s="65" t="s">
        <v>336</v>
      </c>
      <c r="DOM72" s="65" t="s">
        <v>121</v>
      </c>
      <c r="DON72" s="66">
        <v>8627</v>
      </c>
      <c r="DOO72" s="66"/>
      <c r="DOP72" s="67">
        <v>1295.54</v>
      </c>
      <c r="DOQ72" s="68">
        <v>7331.46</v>
      </c>
      <c r="DOR72" s="69"/>
      <c r="DOS72" s="64" t="s">
        <v>335</v>
      </c>
      <c r="DOT72" s="65" t="s">
        <v>336</v>
      </c>
      <c r="DOU72" s="65" t="s">
        <v>121</v>
      </c>
      <c r="DOV72" s="66">
        <v>8627</v>
      </c>
      <c r="DOW72" s="66"/>
      <c r="DOX72" s="67">
        <v>1295.54</v>
      </c>
      <c r="DOY72" s="68">
        <v>7331.46</v>
      </c>
      <c r="DOZ72" s="69"/>
      <c r="DPA72" s="64" t="s">
        <v>335</v>
      </c>
      <c r="DPB72" s="65" t="s">
        <v>336</v>
      </c>
      <c r="DPC72" s="65" t="s">
        <v>121</v>
      </c>
      <c r="DPD72" s="66">
        <v>8627</v>
      </c>
      <c r="DPE72" s="66"/>
      <c r="DPF72" s="67">
        <v>1295.54</v>
      </c>
      <c r="DPG72" s="68">
        <v>7331.46</v>
      </c>
      <c r="DPH72" s="69"/>
      <c r="DPI72" s="64" t="s">
        <v>335</v>
      </c>
      <c r="DPJ72" s="65" t="s">
        <v>336</v>
      </c>
      <c r="DPK72" s="65" t="s">
        <v>121</v>
      </c>
      <c r="DPL72" s="66">
        <v>8627</v>
      </c>
      <c r="DPM72" s="66"/>
      <c r="DPN72" s="67">
        <v>1295.54</v>
      </c>
      <c r="DPO72" s="68">
        <v>7331.46</v>
      </c>
      <c r="DPP72" s="69"/>
      <c r="DPQ72" s="64" t="s">
        <v>335</v>
      </c>
      <c r="DPR72" s="65" t="s">
        <v>336</v>
      </c>
      <c r="DPS72" s="65" t="s">
        <v>121</v>
      </c>
      <c r="DPT72" s="66">
        <v>8627</v>
      </c>
      <c r="DPU72" s="66"/>
      <c r="DPV72" s="67">
        <v>1295.54</v>
      </c>
      <c r="DPW72" s="68">
        <v>7331.46</v>
      </c>
      <c r="DPX72" s="69"/>
      <c r="DPY72" s="64" t="s">
        <v>335</v>
      </c>
      <c r="DPZ72" s="65" t="s">
        <v>336</v>
      </c>
      <c r="DQA72" s="65" t="s">
        <v>121</v>
      </c>
      <c r="DQB72" s="66">
        <v>8627</v>
      </c>
      <c r="DQC72" s="66"/>
      <c r="DQD72" s="67">
        <v>1295.54</v>
      </c>
      <c r="DQE72" s="68">
        <v>7331.46</v>
      </c>
      <c r="DQF72" s="69"/>
      <c r="DQG72" s="64" t="s">
        <v>335</v>
      </c>
      <c r="DQH72" s="65" t="s">
        <v>336</v>
      </c>
      <c r="DQI72" s="65" t="s">
        <v>121</v>
      </c>
      <c r="DQJ72" s="66">
        <v>8627</v>
      </c>
      <c r="DQK72" s="66"/>
      <c r="DQL72" s="67">
        <v>1295.54</v>
      </c>
      <c r="DQM72" s="68">
        <v>7331.46</v>
      </c>
      <c r="DQN72" s="69"/>
      <c r="DQO72" s="64" t="s">
        <v>335</v>
      </c>
      <c r="DQP72" s="65" t="s">
        <v>336</v>
      </c>
      <c r="DQQ72" s="65" t="s">
        <v>121</v>
      </c>
      <c r="DQR72" s="66">
        <v>8627</v>
      </c>
      <c r="DQS72" s="66"/>
      <c r="DQT72" s="67">
        <v>1295.54</v>
      </c>
      <c r="DQU72" s="68">
        <v>7331.46</v>
      </c>
      <c r="DQV72" s="69"/>
      <c r="DQW72" s="64" t="s">
        <v>335</v>
      </c>
      <c r="DQX72" s="65" t="s">
        <v>336</v>
      </c>
      <c r="DQY72" s="65" t="s">
        <v>121</v>
      </c>
      <c r="DQZ72" s="66">
        <v>8627</v>
      </c>
      <c r="DRA72" s="66"/>
      <c r="DRB72" s="67">
        <v>1295.54</v>
      </c>
      <c r="DRC72" s="68">
        <v>7331.46</v>
      </c>
      <c r="DRD72" s="69"/>
      <c r="DRE72" s="64" t="s">
        <v>335</v>
      </c>
      <c r="DRF72" s="65" t="s">
        <v>336</v>
      </c>
      <c r="DRG72" s="65" t="s">
        <v>121</v>
      </c>
      <c r="DRH72" s="66">
        <v>8627</v>
      </c>
      <c r="DRI72" s="66"/>
      <c r="DRJ72" s="67">
        <v>1295.54</v>
      </c>
      <c r="DRK72" s="68">
        <v>7331.46</v>
      </c>
      <c r="DRL72" s="69"/>
      <c r="DRM72" s="64" t="s">
        <v>335</v>
      </c>
      <c r="DRN72" s="65" t="s">
        <v>336</v>
      </c>
      <c r="DRO72" s="65" t="s">
        <v>121</v>
      </c>
      <c r="DRP72" s="66">
        <v>8627</v>
      </c>
      <c r="DRQ72" s="66"/>
      <c r="DRR72" s="67">
        <v>1295.54</v>
      </c>
      <c r="DRS72" s="68">
        <v>7331.46</v>
      </c>
      <c r="DRT72" s="69"/>
      <c r="DRU72" s="64" t="s">
        <v>335</v>
      </c>
      <c r="DRV72" s="65" t="s">
        <v>336</v>
      </c>
      <c r="DRW72" s="65" t="s">
        <v>121</v>
      </c>
      <c r="DRX72" s="66">
        <v>8627</v>
      </c>
      <c r="DRY72" s="66"/>
      <c r="DRZ72" s="67">
        <v>1295.54</v>
      </c>
      <c r="DSA72" s="68">
        <v>7331.46</v>
      </c>
      <c r="DSB72" s="69"/>
      <c r="DSC72" s="64" t="s">
        <v>335</v>
      </c>
      <c r="DSD72" s="65" t="s">
        <v>336</v>
      </c>
      <c r="DSE72" s="65" t="s">
        <v>121</v>
      </c>
      <c r="DSF72" s="66">
        <v>8627</v>
      </c>
      <c r="DSG72" s="66"/>
      <c r="DSH72" s="67">
        <v>1295.54</v>
      </c>
      <c r="DSI72" s="68">
        <v>7331.46</v>
      </c>
      <c r="DSJ72" s="69"/>
      <c r="DSK72" s="64" t="s">
        <v>335</v>
      </c>
      <c r="DSL72" s="65" t="s">
        <v>336</v>
      </c>
      <c r="DSM72" s="65" t="s">
        <v>121</v>
      </c>
      <c r="DSN72" s="66">
        <v>8627</v>
      </c>
      <c r="DSO72" s="66"/>
      <c r="DSP72" s="67">
        <v>1295.54</v>
      </c>
      <c r="DSQ72" s="68">
        <v>7331.46</v>
      </c>
      <c r="DSR72" s="69"/>
      <c r="DSS72" s="64" t="s">
        <v>335</v>
      </c>
      <c r="DST72" s="65" t="s">
        <v>336</v>
      </c>
      <c r="DSU72" s="65" t="s">
        <v>121</v>
      </c>
      <c r="DSV72" s="66">
        <v>8627</v>
      </c>
      <c r="DSW72" s="66"/>
      <c r="DSX72" s="67">
        <v>1295.54</v>
      </c>
      <c r="DSY72" s="68">
        <v>7331.46</v>
      </c>
      <c r="DSZ72" s="69"/>
      <c r="DTA72" s="64" t="s">
        <v>335</v>
      </c>
      <c r="DTB72" s="65" t="s">
        <v>336</v>
      </c>
      <c r="DTC72" s="65" t="s">
        <v>121</v>
      </c>
      <c r="DTD72" s="66">
        <v>8627</v>
      </c>
      <c r="DTE72" s="66"/>
      <c r="DTF72" s="67">
        <v>1295.54</v>
      </c>
      <c r="DTG72" s="68">
        <v>7331.46</v>
      </c>
      <c r="DTH72" s="69"/>
      <c r="DTI72" s="64" t="s">
        <v>335</v>
      </c>
      <c r="DTJ72" s="65" t="s">
        <v>336</v>
      </c>
      <c r="DTK72" s="65" t="s">
        <v>121</v>
      </c>
      <c r="DTL72" s="66">
        <v>8627</v>
      </c>
      <c r="DTM72" s="66"/>
      <c r="DTN72" s="67">
        <v>1295.54</v>
      </c>
      <c r="DTO72" s="68">
        <v>7331.46</v>
      </c>
      <c r="DTP72" s="69"/>
      <c r="DTQ72" s="64" t="s">
        <v>335</v>
      </c>
      <c r="DTR72" s="65" t="s">
        <v>336</v>
      </c>
      <c r="DTS72" s="65" t="s">
        <v>121</v>
      </c>
      <c r="DTT72" s="66">
        <v>8627</v>
      </c>
      <c r="DTU72" s="66"/>
      <c r="DTV72" s="67">
        <v>1295.54</v>
      </c>
      <c r="DTW72" s="68">
        <v>7331.46</v>
      </c>
      <c r="DTX72" s="69"/>
      <c r="DTY72" s="64" t="s">
        <v>335</v>
      </c>
      <c r="DTZ72" s="65" t="s">
        <v>336</v>
      </c>
      <c r="DUA72" s="65" t="s">
        <v>121</v>
      </c>
      <c r="DUB72" s="66">
        <v>8627</v>
      </c>
      <c r="DUC72" s="66"/>
      <c r="DUD72" s="67">
        <v>1295.54</v>
      </c>
      <c r="DUE72" s="68">
        <v>7331.46</v>
      </c>
      <c r="DUF72" s="69"/>
      <c r="DUG72" s="64" t="s">
        <v>335</v>
      </c>
      <c r="DUH72" s="65" t="s">
        <v>336</v>
      </c>
      <c r="DUI72" s="65" t="s">
        <v>121</v>
      </c>
      <c r="DUJ72" s="66">
        <v>8627</v>
      </c>
      <c r="DUK72" s="66"/>
      <c r="DUL72" s="67">
        <v>1295.54</v>
      </c>
      <c r="DUM72" s="68">
        <v>7331.46</v>
      </c>
      <c r="DUN72" s="69"/>
      <c r="DUO72" s="64" t="s">
        <v>335</v>
      </c>
      <c r="DUP72" s="65" t="s">
        <v>336</v>
      </c>
      <c r="DUQ72" s="65" t="s">
        <v>121</v>
      </c>
      <c r="DUR72" s="66">
        <v>8627</v>
      </c>
      <c r="DUS72" s="66"/>
      <c r="DUT72" s="67">
        <v>1295.54</v>
      </c>
      <c r="DUU72" s="68">
        <v>7331.46</v>
      </c>
      <c r="DUV72" s="69"/>
      <c r="DUW72" s="64" t="s">
        <v>335</v>
      </c>
      <c r="DUX72" s="65" t="s">
        <v>336</v>
      </c>
      <c r="DUY72" s="65" t="s">
        <v>121</v>
      </c>
      <c r="DUZ72" s="66">
        <v>8627</v>
      </c>
      <c r="DVA72" s="66"/>
      <c r="DVB72" s="67">
        <v>1295.54</v>
      </c>
      <c r="DVC72" s="68">
        <v>7331.46</v>
      </c>
      <c r="DVD72" s="69"/>
      <c r="DVE72" s="64" t="s">
        <v>335</v>
      </c>
      <c r="DVF72" s="65" t="s">
        <v>336</v>
      </c>
      <c r="DVG72" s="65" t="s">
        <v>121</v>
      </c>
      <c r="DVH72" s="66">
        <v>8627</v>
      </c>
      <c r="DVI72" s="66"/>
      <c r="DVJ72" s="67">
        <v>1295.54</v>
      </c>
      <c r="DVK72" s="68">
        <v>7331.46</v>
      </c>
      <c r="DVL72" s="69"/>
      <c r="DVM72" s="64" t="s">
        <v>335</v>
      </c>
      <c r="DVN72" s="65" t="s">
        <v>336</v>
      </c>
      <c r="DVO72" s="65" t="s">
        <v>121</v>
      </c>
      <c r="DVP72" s="66">
        <v>8627</v>
      </c>
      <c r="DVQ72" s="66"/>
      <c r="DVR72" s="67">
        <v>1295.54</v>
      </c>
      <c r="DVS72" s="68">
        <v>7331.46</v>
      </c>
      <c r="DVT72" s="69"/>
      <c r="DVU72" s="64" t="s">
        <v>335</v>
      </c>
      <c r="DVV72" s="65" t="s">
        <v>336</v>
      </c>
      <c r="DVW72" s="65" t="s">
        <v>121</v>
      </c>
      <c r="DVX72" s="66">
        <v>8627</v>
      </c>
      <c r="DVY72" s="66"/>
      <c r="DVZ72" s="67">
        <v>1295.54</v>
      </c>
      <c r="DWA72" s="68">
        <v>7331.46</v>
      </c>
      <c r="DWB72" s="69"/>
      <c r="DWC72" s="64" t="s">
        <v>335</v>
      </c>
      <c r="DWD72" s="65" t="s">
        <v>336</v>
      </c>
      <c r="DWE72" s="65" t="s">
        <v>121</v>
      </c>
      <c r="DWF72" s="66">
        <v>8627</v>
      </c>
      <c r="DWG72" s="66"/>
      <c r="DWH72" s="67">
        <v>1295.54</v>
      </c>
      <c r="DWI72" s="68">
        <v>7331.46</v>
      </c>
      <c r="DWJ72" s="69"/>
      <c r="DWK72" s="64" t="s">
        <v>335</v>
      </c>
      <c r="DWL72" s="65" t="s">
        <v>336</v>
      </c>
      <c r="DWM72" s="65" t="s">
        <v>121</v>
      </c>
      <c r="DWN72" s="66">
        <v>8627</v>
      </c>
      <c r="DWO72" s="66"/>
      <c r="DWP72" s="67">
        <v>1295.54</v>
      </c>
      <c r="DWQ72" s="68">
        <v>7331.46</v>
      </c>
      <c r="DWR72" s="69"/>
      <c r="DWS72" s="64" t="s">
        <v>335</v>
      </c>
      <c r="DWT72" s="65" t="s">
        <v>336</v>
      </c>
      <c r="DWU72" s="65" t="s">
        <v>121</v>
      </c>
      <c r="DWV72" s="66">
        <v>8627</v>
      </c>
      <c r="DWW72" s="66"/>
      <c r="DWX72" s="67">
        <v>1295.54</v>
      </c>
      <c r="DWY72" s="68">
        <v>7331.46</v>
      </c>
      <c r="DWZ72" s="69"/>
      <c r="DXA72" s="64" t="s">
        <v>335</v>
      </c>
      <c r="DXB72" s="65" t="s">
        <v>336</v>
      </c>
      <c r="DXC72" s="65" t="s">
        <v>121</v>
      </c>
      <c r="DXD72" s="66">
        <v>8627</v>
      </c>
      <c r="DXE72" s="66"/>
      <c r="DXF72" s="67">
        <v>1295.54</v>
      </c>
      <c r="DXG72" s="68">
        <v>7331.46</v>
      </c>
      <c r="DXH72" s="69"/>
      <c r="DXI72" s="64" t="s">
        <v>335</v>
      </c>
      <c r="DXJ72" s="65" t="s">
        <v>336</v>
      </c>
      <c r="DXK72" s="65" t="s">
        <v>121</v>
      </c>
      <c r="DXL72" s="66">
        <v>8627</v>
      </c>
      <c r="DXM72" s="66"/>
      <c r="DXN72" s="67">
        <v>1295.54</v>
      </c>
      <c r="DXO72" s="68">
        <v>7331.46</v>
      </c>
      <c r="DXP72" s="69"/>
      <c r="DXQ72" s="64" t="s">
        <v>335</v>
      </c>
      <c r="DXR72" s="65" t="s">
        <v>336</v>
      </c>
      <c r="DXS72" s="65" t="s">
        <v>121</v>
      </c>
      <c r="DXT72" s="66">
        <v>8627</v>
      </c>
      <c r="DXU72" s="66"/>
      <c r="DXV72" s="67">
        <v>1295.54</v>
      </c>
      <c r="DXW72" s="68">
        <v>7331.46</v>
      </c>
      <c r="DXX72" s="69"/>
      <c r="DXY72" s="64" t="s">
        <v>335</v>
      </c>
      <c r="DXZ72" s="65" t="s">
        <v>336</v>
      </c>
      <c r="DYA72" s="65" t="s">
        <v>121</v>
      </c>
      <c r="DYB72" s="66">
        <v>8627</v>
      </c>
      <c r="DYC72" s="66"/>
      <c r="DYD72" s="67">
        <v>1295.54</v>
      </c>
      <c r="DYE72" s="68">
        <v>7331.46</v>
      </c>
      <c r="DYF72" s="69"/>
      <c r="DYG72" s="64" t="s">
        <v>335</v>
      </c>
      <c r="DYH72" s="65" t="s">
        <v>336</v>
      </c>
      <c r="DYI72" s="65" t="s">
        <v>121</v>
      </c>
      <c r="DYJ72" s="66">
        <v>8627</v>
      </c>
      <c r="DYK72" s="66"/>
      <c r="DYL72" s="67">
        <v>1295.54</v>
      </c>
      <c r="DYM72" s="68">
        <v>7331.46</v>
      </c>
      <c r="DYN72" s="69"/>
      <c r="DYO72" s="64" t="s">
        <v>335</v>
      </c>
      <c r="DYP72" s="65" t="s">
        <v>336</v>
      </c>
      <c r="DYQ72" s="65" t="s">
        <v>121</v>
      </c>
      <c r="DYR72" s="66">
        <v>8627</v>
      </c>
      <c r="DYS72" s="66"/>
      <c r="DYT72" s="67">
        <v>1295.54</v>
      </c>
      <c r="DYU72" s="68">
        <v>7331.46</v>
      </c>
      <c r="DYV72" s="69"/>
      <c r="DYW72" s="64" t="s">
        <v>335</v>
      </c>
      <c r="DYX72" s="65" t="s">
        <v>336</v>
      </c>
      <c r="DYY72" s="65" t="s">
        <v>121</v>
      </c>
      <c r="DYZ72" s="66">
        <v>8627</v>
      </c>
      <c r="DZA72" s="66"/>
      <c r="DZB72" s="67">
        <v>1295.54</v>
      </c>
      <c r="DZC72" s="68">
        <v>7331.46</v>
      </c>
      <c r="DZD72" s="69"/>
      <c r="DZE72" s="64" t="s">
        <v>335</v>
      </c>
      <c r="DZF72" s="65" t="s">
        <v>336</v>
      </c>
      <c r="DZG72" s="65" t="s">
        <v>121</v>
      </c>
      <c r="DZH72" s="66">
        <v>8627</v>
      </c>
      <c r="DZI72" s="66"/>
      <c r="DZJ72" s="67">
        <v>1295.54</v>
      </c>
      <c r="DZK72" s="68">
        <v>7331.46</v>
      </c>
      <c r="DZL72" s="69"/>
      <c r="DZM72" s="64" t="s">
        <v>335</v>
      </c>
      <c r="DZN72" s="65" t="s">
        <v>336</v>
      </c>
      <c r="DZO72" s="65" t="s">
        <v>121</v>
      </c>
      <c r="DZP72" s="66">
        <v>8627</v>
      </c>
      <c r="DZQ72" s="66"/>
      <c r="DZR72" s="67">
        <v>1295.54</v>
      </c>
      <c r="DZS72" s="68">
        <v>7331.46</v>
      </c>
      <c r="DZT72" s="69"/>
      <c r="DZU72" s="64" t="s">
        <v>335</v>
      </c>
      <c r="DZV72" s="65" t="s">
        <v>336</v>
      </c>
      <c r="DZW72" s="65" t="s">
        <v>121</v>
      </c>
      <c r="DZX72" s="66">
        <v>8627</v>
      </c>
      <c r="DZY72" s="66"/>
      <c r="DZZ72" s="67">
        <v>1295.54</v>
      </c>
      <c r="EAA72" s="68">
        <v>7331.46</v>
      </c>
      <c r="EAB72" s="69"/>
      <c r="EAC72" s="64" t="s">
        <v>335</v>
      </c>
      <c r="EAD72" s="65" t="s">
        <v>336</v>
      </c>
      <c r="EAE72" s="65" t="s">
        <v>121</v>
      </c>
      <c r="EAF72" s="66">
        <v>8627</v>
      </c>
      <c r="EAG72" s="66"/>
      <c r="EAH72" s="67">
        <v>1295.54</v>
      </c>
      <c r="EAI72" s="68">
        <v>7331.46</v>
      </c>
      <c r="EAJ72" s="69"/>
      <c r="EAK72" s="64" t="s">
        <v>335</v>
      </c>
      <c r="EAL72" s="65" t="s">
        <v>336</v>
      </c>
      <c r="EAM72" s="65" t="s">
        <v>121</v>
      </c>
      <c r="EAN72" s="66">
        <v>8627</v>
      </c>
      <c r="EAO72" s="66"/>
      <c r="EAP72" s="67">
        <v>1295.54</v>
      </c>
      <c r="EAQ72" s="68">
        <v>7331.46</v>
      </c>
      <c r="EAR72" s="69"/>
      <c r="EAS72" s="64" t="s">
        <v>335</v>
      </c>
      <c r="EAT72" s="65" t="s">
        <v>336</v>
      </c>
      <c r="EAU72" s="65" t="s">
        <v>121</v>
      </c>
      <c r="EAV72" s="66">
        <v>8627</v>
      </c>
      <c r="EAW72" s="66"/>
      <c r="EAX72" s="67">
        <v>1295.54</v>
      </c>
      <c r="EAY72" s="68">
        <v>7331.46</v>
      </c>
      <c r="EAZ72" s="69"/>
      <c r="EBA72" s="64" t="s">
        <v>335</v>
      </c>
      <c r="EBB72" s="65" t="s">
        <v>336</v>
      </c>
      <c r="EBC72" s="65" t="s">
        <v>121</v>
      </c>
      <c r="EBD72" s="66">
        <v>8627</v>
      </c>
      <c r="EBE72" s="66"/>
      <c r="EBF72" s="67">
        <v>1295.54</v>
      </c>
      <c r="EBG72" s="68">
        <v>7331.46</v>
      </c>
      <c r="EBH72" s="69"/>
      <c r="EBI72" s="64" t="s">
        <v>335</v>
      </c>
      <c r="EBJ72" s="65" t="s">
        <v>336</v>
      </c>
      <c r="EBK72" s="65" t="s">
        <v>121</v>
      </c>
      <c r="EBL72" s="66">
        <v>8627</v>
      </c>
      <c r="EBM72" s="66"/>
      <c r="EBN72" s="67">
        <v>1295.54</v>
      </c>
      <c r="EBO72" s="68">
        <v>7331.46</v>
      </c>
      <c r="EBP72" s="69"/>
      <c r="EBQ72" s="64" t="s">
        <v>335</v>
      </c>
      <c r="EBR72" s="65" t="s">
        <v>336</v>
      </c>
      <c r="EBS72" s="65" t="s">
        <v>121</v>
      </c>
      <c r="EBT72" s="66">
        <v>8627</v>
      </c>
      <c r="EBU72" s="66"/>
      <c r="EBV72" s="67">
        <v>1295.54</v>
      </c>
      <c r="EBW72" s="68">
        <v>7331.46</v>
      </c>
      <c r="EBX72" s="69"/>
      <c r="EBY72" s="64" t="s">
        <v>335</v>
      </c>
      <c r="EBZ72" s="65" t="s">
        <v>336</v>
      </c>
      <c r="ECA72" s="65" t="s">
        <v>121</v>
      </c>
      <c r="ECB72" s="66">
        <v>8627</v>
      </c>
      <c r="ECC72" s="66"/>
      <c r="ECD72" s="67">
        <v>1295.54</v>
      </c>
      <c r="ECE72" s="68">
        <v>7331.46</v>
      </c>
      <c r="ECF72" s="69"/>
      <c r="ECG72" s="64" t="s">
        <v>335</v>
      </c>
      <c r="ECH72" s="65" t="s">
        <v>336</v>
      </c>
      <c r="ECI72" s="65" t="s">
        <v>121</v>
      </c>
      <c r="ECJ72" s="66">
        <v>8627</v>
      </c>
      <c r="ECK72" s="66"/>
      <c r="ECL72" s="67">
        <v>1295.54</v>
      </c>
      <c r="ECM72" s="68">
        <v>7331.46</v>
      </c>
      <c r="ECN72" s="69"/>
      <c r="ECO72" s="64" t="s">
        <v>335</v>
      </c>
      <c r="ECP72" s="65" t="s">
        <v>336</v>
      </c>
      <c r="ECQ72" s="65" t="s">
        <v>121</v>
      </c>
      <c r="ECR72" s="66">
        <v>8627</v>
      </c>
      <c r="ECS72" s="66"/>
      <c r="ECT72" s="67">
        <v>1295.54</v>
      </c>
      <c r="ECU72" s="68">
        <v>7331.46</v>
      </c>
      <c r="ECV72" s="69"/>
      <c r="ECW72" s="64" t="s">
        <v>335</v>
      </c>
      <c r="ECX72" s="65" t="s">
        <v>336</v>
      </c>
      <c r="ECY72" s="65" t="s">
        <v>121</v>
      </c>
      <c r="ECZ72" s="66">
        <v>8627</v>
      </c>
      <c r="EDA72" s="66"/>
      <c r="EDB72" s="67">
        <v>1295.54</v>
      </c>
      <c r="EDC72" s="68">
        <v>7331.46</v>
      </c>
      <c r="EDD72" s="69"/>
      <c r="EDE72" s="64" t="s">
        <v>335</v>
      </c>
      <c r="EDF72" s="65" t="s">
        <v>336</v>
      </c>
      <c r="EDG72" s="65" t="s">
        <v>121</v>
      </c>
      <c r="EDH72" s="66">
        <v>8627</v>
      </c>
      <c r="EDI72" s="66"/>
      <c r="EDJ72" s="67">
        <v>1295.54</v>
      </c>
      <c r="EDK72" s="68">
        <v>7331.46</v>
      </c>
      <c r="EDL72" s="69"/>
      <c r="EDM72" s="64" t="s">
        <v>335</v>
      </c>
      <c r="EDN72" s="65" t="s">
        <v>336</v>
      </c>
      <c r="EDO72" s="65" t="s">
        <v>121</v>
      </c>
      <c r="EDP72" s="66">
        <v>8627</v>
      </c>
      <c r="EDQ72" s="66"/>
      <c r="EDR72" s="67">
        <v>1295.54</v>
      </c>
      <c r="EDS72" s="68">
        <v>7331.46</v>
      </c>
      <c r="EDT72" s="69"/>
      <c r="EDU72" s="64" t="s">
        <v>335</v>
      </c>
      <c r="EDV72" s="65" t="s">
        <v>336</v>
      </c>
      <c r="EDW72" s="65" t="s">
        <v>121</v>
      </c>
      <c r="EDX72" s="66">
        <v>8627</v>
      </c>
      <c r="EDY72" s="66"/>
      <c r="EDZ72" s="67">
        <v>1295.54</v>
      </c>
      <c r="EEA72" s="68">
        <v>7331.46</v>
      </c>
      <c r="EEB72" s="69"/>
      <c r="EEC72" s="64" t="s">
        <v>335</v>
      </c>
      <c r="EED72" s="65" t="s">
        <v>336</v>
      </c>
      <c r="EEE72" s="65" t="s">
        <v>121</v>
      </c>
      <c r="EEF72" s="66">
        <v>8627</v>
      </c>
      <c r="EEG72" s="66"/>
      <c r="EEH72" s="67">
        <v>1295.54</v>
      </c>
      <c r="EEI72" s="68">
        <v>7331.46</v>
      </c>
      <c r="EEJ72" s="69"/>
      <c r="EEK72" s="64" t="s">
        <v>335</v>
      </c>
      <c r="EEL72" s="65" t="s">
        <v>336</v>
      </c>
      <c r="EEM72" s="65" t="s">
        <v>121</v>
      </c>
      <c r="EEN72" s="66">
        <v>8627</v>
      </c>
      <c r="EEO72" s="66"/>
      <c r="EEP72" s="67">
        <v>1295.54</v>
      </c>
      <c r="EEQ72" s="68">
        <v>7331.46</v>
      </c>
      <c r="EER72" s="69"/>
      <c r="EES72" s="64" t="s">
        <v>335</v>
      </c>
      <c r="EET72" s="65" t="s">
        <v>336</v>
      </c>
      <c r="EEU72" s="65" t="s">
        <v>121</v>
      </c>
      <c r="EEV72" s="66">
        <v>8627</v>
      </c>
      <c r="EEW72" s="66"/>
      <c r="EEX72" s="67">
        <v>1295.54</v>
      </c>
      <c r="EEY72" s="68">
        <v>7331.46</v>
      </c>
      <c r="EEZ72" s="69"/>
      <c r="EFA72" s="64" t="s">
        <v>335</v>
      </c>
      <c r="EFB72" s="65" t="s">
        <v>336</v>
      </c>
      <c r="EFC72" s="65" t="s">
        <v>121</v>
      </c>
      <c r="EFD72" s="66">
        <v>8627</v>
      </c>
      <c r="EFE72" s="66"/>
      <c r="EFF72" s="67">
        <v>1295.54</v>
      </c>
      <c r="EFG72" s="68">
        <v>7331.46</v>
      </c>
      <c r="EFH72" s="69"/>
      <c r="EFI72" s="64" t="s">
        <v>335</v>
      </c>
      <c r="EFJ72" s="65" t="s">
        <v>336</v>
      </c>
      <c r="EFK72" s="65" t="s">
        <v>121</v>
      </c>
      <c r="EFL72" s="66">
        <v>8627</v>
      </c>
      <c r="EFM72" s="66"/>
      <c r="EFN72" s="67">
        <v>1295.54</v>
      </c>
      <c r="EFO72" s="68">
        <v>7331.46</v>
      </c>
      <c r="EFP72" s="69"/>
      <c r="EFQ72" s="64" t="s">
        <v>335</v>
      </c>
      <c r="EFR72" s="65" t="s">
        <v>336</v>
      </c>
      <c r="EFS72" s="65" t="s">
        <v>121</v>
      </c>
      <c r="EFT72" s="66">
        <v>8627</v>
      </c>
      <c r="EFU72" s="66"/>
      <c r="EFV72" s="67">
        <v>1295.54</v>
      </c>
      <c r="EFW72" s="68">
        <v>7331.46</v>
      </c>
      <c r="EFX72" s="69"/>
      <c r="EFY72" s="64" t="s">
        <v>335</v>
      </c>
      <c r="EFZ72" s="65" t="s">
        <v>336</v>
      </c>
      <c r="EGA72" s="65" t="s">
        <v>121</v>
      </c>
      <c r="EGB72" s="66">
        <v>8627</v>
      </c>
      <c r="EGC72" s="66"/>
      <c r="EGD72" s="67">
        <v>1295.54</v>
      </c>
      <c r="EGE72" s="68">
        <v>7331.46</v>
      </c>
      <c r="EGF72" s="69"/>
      <c r="EGG72" s="64" t="s">
        <v>335</v>
      </c>
      <c r="EGH72" s="65" t="s">
        <v>336</v>
      </c>
      <c r="EGI72" s="65" t="s">
        <v>121</v>
      </c>
      <c r="EGJ72" s="66">
        <v>8627</v>
      </c>
      <c r="EGK72" s="66"/>
      <c r="EGL72" s="67">
        <v>1295.54</v>
      </c>
      <c r="EGM72" s="68">
        <v>7331.46</v>
      </c>
      <c r="EGN72" s="69"/>
      <c r="EGO72" s="64" t="s">
        <v>335</v>
      </c>
      <c r="EGP72" s="65" t="s">
        <v>336</v>
      </c>
      <c r="EGQ72" s="65" t="s">
        <v>121</v>
      </c>
      <c r="EGR72" s="66">
        <v>8627</v>
      </c>
      <c r="EGS72" s="66"/>
      <c r="EGT72" s="67">
        <v>1295.54</v>
      </c>
      <c r="EGU72" s="68">
        <v>7331.46</v>
      </c>
      <c r="EGV72" s="69"/>
      <c r="EGW72" s="64" t="s">
        <v>335</v>
      </c>
      <c r="EGX72" s="65" t="s">
        <v>336</v>
      </c>
      <c r="EGY72" s="65" t="s">
        <v>121</v>
      </c>
      <c r="EGZ72" s="66">
        <v>8627</v>
      </c>
      <c r="EHA72" s="66"/>
      <c r="EHB72" s="67">
        <v>1295.54</v>
      </c>
      <c r="EHC72" s="68">
        <v>7331.46</v>
      </c>
      <c r="EHD72" s="69"/>
      <c r="EHE72" s="64" t="s">
        <v>335</v>
      </c>
      <c r="EHF72" s="65" t="s">
        <v>336</v>
      </c>
      <c r="EHG72" s="65" t="s">
        <v>121</v>
      </c>
      <c r="EHH72" s="66">
        <v>8627</v>
      </c>
      <c r="EHI72" s="66"/>
      <c r="EHJ72" s="67">
        <v>1295.54</v>
      </c>
      <c r="EHK72" s="68">
        <v>7331.46</v>
      </c>
      <c r="EHL72" s="69"/>
      <c r="EHM72" s="64" t="s">
        <v>335</v>
      </c>
      <c r="EHN72" s="65" t="s">
        <v>336</v>
      </c>
      <c r="EHO72" s="65" t="s">
        <v>121</v>
      </c>
      <c r="EHP72" s="66">
        <v>8627</v>
      </c>
      <c r="EHQ72" s="66"/>
      <c r="EHR72" s="67">
        <v>1295.54</v>
      </c>
      <c r="EHS72" s="68">
        <v>7331.46</v>
      </c>
      <c r="EHT72" s="69"/>
      <c r="EHU72" s="64" t="s">
        <v>335</v>
      </c>
      <c r="EHV72" s="65" t="s">
        <v>336</v>
      </c>
      <c r="EHW72" s="65" t="s">
        <v>121</v>
      </c>
      <c r="EHX72" s="66">
        <v>8627</v>
      </c>
      <c r="EHY72" s="66"/>
      <c r="EHZ72" s="67">
        <v>1295.54</v>
      </c>
      <c r="EIA72" s="68">
        <v>7331.46</v>
      </c>
      <c r="EIB72" s="69"/>
      <c r="EIC72" s="64" t="s">
        <v>335</v>
      </c>
      <c r="EID72" s="65" t="s">
        <v>336</v>
      </c>
      <c r="EIE72" s="65" t="s">
        <v>121</v>
      </c>
      <c r="EIF72" s="66">
        <v>8627</v>
      </c>
      <c r="EIG72" s="66"/>
      <c r="EIH72" s="67">
        <v>1295.54</v>
      </c>
      <c r="EII72" s="68">
        <v>7331.46</v>
      </c>
      <c r="EIJ72" s="69"/>
      <c r="EIK72" s="64" t="s">
        <v>335</v>
      </c>
      <c r="EIL72" s="65" t="s">
        <v>336</v>
      </c>
      <c r="EIM72" s="65" t="s">
        <v>121</v>
      </c>
      <c r="EIN72" s="66">
        <v>8627</v>
      </c>
      <c r="EIO72" s="66"/>
      <c r="EIP72" s="67">
        <v>1295.54</v>
      </c>
      <c r="EIQ72" s="68">
        <v>7331.46</v>
      </c>
      <c r="EIR72" s="69"/>
      <c r="EIS72" s="64" t="s">
        <v>335</v>
      </c>
      <c r="EIT72" s="65" t="s">
        <v>336</v>
      </c>
      <c r="EIU72" s="65" t="s">
        <v>121</v>
      </c>
      <c r="EIV72" s="66">
        <v>8627</v>
      </c>
      <c r="EIW72" s="66"/>
      <c r="EIX72" s="67">
        <v>1295.54</v>
      </c>
      <c r="EIY72" s="68">
        <v>7331.46</v>
      </c>
      <c r="EIZ72" s="69"/>
      <c r="EJA72" s="64" t="s">
        <v>335</v>
      </c>
      <c r="EJB72" s="65" t="s">
        <v>336</v>
      </c>
      <c r="EJC72" s="65" t="s">
        <v>121</v>
      </c>
      <c r="EJD72" s="66">
        <v>8627</v>
      </c>
      <c r="EJE72" s="66"/>
      <c r="EJF72" s="67">
        <v>1295.54</v>
      </c>
      <c r="EJG72" s="68">
        <v>7331.46</v>
      </c>
      <c r="EJH72" s="69"/>
      <c r="EJI72" s="64" t="s">
        <v>335</v>
      </c>
      <c r="EJJ72" s="65" t="s">
        <v>336</v>
      </c>
      <c r="EJK72" s="65" t="s">
        <v>121</v>
      </c>
      <c r="EJL72" s="66">
        <v>8627</v>
      </c>
      <c r="EJM72" s="66"/>
      <c r="EJN72" s="67">
        <v>1295.54</v>
      </c>
      <c r="EJO72" s="68">
        <v>7331.46</v>
      </c>
      <c r="EJP72" s="69"/>
      <c r="EJQ72" s="64" t="s">
        <v>335</v>
      </c>
      <c r="EJR72" s="65" t="s">
        <v>336</v>
      </c>
      <c r="EJS72" s="65" t="s">
        <v>121</v>
      </c>
      <c r="EJT72" s="66">
        <v>8627</v>
      </c>
      <c r="EJU72" s="66"/>
      <c r="EJV72" s="67">
        <v>1295.54</v>
      </c>
      <c r="EJW72" s="68">
        <v>7331.46</v>
      </c>
      <c r="EJX72" s="69"/>
      <c r="EJY72" s="64" t="s">
        <v>335</v>
      </c>
      <c r="EJZ72" s="65" t="s">
        <v>336</v>
      </c>
      <c r="EKA72" s="65" t="s">
        <v>121</v>
      </c>
      <c r="EKB72" s="66">
        <v>8627</v>
      </c>
      <c r="EKC72" s="66"/>
      <c r="EKD72" s="67">
        <v>1295.54</v>
      </c>
      <c r="EKE72" s="68">
        <v>7331.46</v>
      </c>
      <c r="EKF72" s="69"/>
      <c r="EKG72" s="64" t="s">
        <v>335</v>
      </c>
      <c r="EKH72" s="65" t="s">
        <v>336</v>
      </c>
      <c r="EKI72" s="65" t="s">
        <v>121</v>
      </c>
      <c r="EKJ72" s="66">
        <v>8627</v>
      </c>
      <c r="EKK72" s="66"/>
      <c r="EKL72" s="67">
        <v>1295.54</v>
      </c>
      <c r="EKM72" s="68">
        <v>7331.46</v>
      </c>
      <c r="EKN72" s="69"/>
      <c r="EKO72" s="64" t="s">
        <v>335</v>
      </c>
      <c r="EKP72" s="65" t="s">
        <v>336</v>
      </c>
      <c r="EKQ72" s="65" t="s">
        <v>121</v>
      </c>
      <c r="EKR72" s="66">
        <v>8627</v>
      </c>
      <c r="EKS72" s="66"/>
      <c r="EKT72" s="67">
        <v>1295.54</v>
      </c>
      <c r="EKU72" s="68">
        <v>7331.46</v>
      </c>
      <c r="EKV72" s="69"/>
      <c r="EKW72" s="64" t="s">
        <v>335</v>
      </c>
      <c r="EKX72" s="65" t="s">
        <v>336</v>
      </c>
      <c r="EKY72" s="65" t="s">
        <v>121</v>
      </c>
      <c r="EKZ72" s="66">
        <v>8627</v>
      </c>
      <c r="ELA72" s="66"/>
      <c r="ELB72" s="67">
        <v>1295.54</v>
      </c>
      <c r="ELC72" s="68">
        <v>7331.46</v>
      </c>
      <c r="ELD72" s="69"/>
      <c r="ELE72" s="64" t="s">
        <v>335</v>
      </c>
      <c r="ELF72" s="65" t="s">
        <v>336</v>
      </c>
      <c r="ELG72" s="65" t="s">
        <v>121</v>
      </c>
      <c r="ELH72" s="66">
        <v>8627</v>
      </c>
      <c r="ELI72" s="66"/>
      <c r="ELJ72" s="67">
        <v>1295.54</v>
      </c>
      <c r="ELK72" s="68">
        <v>7331.46</v>
      </c>
      <c r="ELL72" s="69"/>
      <c r="ELM72" s="64" t="s">
        <v>335</v>
      </c>
      <c r="ELN72" s="65" t="s">
        <v>336</v>
      </c>
      <c r="ELO72" s="65" t="s">
        <v>121</v>
      </c>
      <c r="ELP72" s="66">
        <v>8627</v>
      </c>
      <c r="ELQ72" s="66"/>
      <c r="ELR72" s="67">
        <v>1295.54</v>
      </c>
      <c r="ELS72" s="68">
        <v>7331.46</v>
      </c>
      <c r="ELT72" s="69"/>
      <c r="ELU72" s="64" t="s">
        <v>335</v>
      </c>
      <c r="ELV72" s="65" t="s">
        <v>336</v>
      </c>
      <c r="ELW72" s="65" t="s">
        <v>121</v>
      </c>
      <c r="ELX72" s="66">
        <v>8627</v>
      </c>
      <c r="ELY72" s="66"/>
      <c r="ELZ72" s="67">
        <v>1295.54</v>
      </c>
      <c r="EMA72" s="68">
        <v>7331.46</v>
      </c>
      <c r="EMB72" s="69"/>
      <c r="EMC72" s="64" t="s">
        <v>335</v>
      </c>
      <c r="EMD72" s="65" t="s">
        <v>336</v>
      </c>
      <c r="EME72" s="65" t="s">
        <v>121</v>
      </c>
      <c r="EMF72" s="66">
        <v>8627</v>
      </c>
      <c r="EMG72" s="66"/>
      <c r="EMH72" s="67">
        <v>1295.54</v>
      </c>
      <c r="EMI72" s="68">
        <v>7331.46</v>
      </c>
      <c r="EMJ72" s="69"/>
      <c r="EMK72" s="64" t="s">
        <v>335</v>
      </c>
      <c r="EML72" s="65" t="s">
        <v>336</v>
      </c>
      <c r="EMM72" s="65" t="s">
        <v>121</v>
      </c>
      <c r="EMN72" s="66">
        <v>8627</v>
      </c>
      <c r="EMO72" s="66"/>
      <c r="EMP72" s="67">
        <v>1295.54</v>
      </c>
      <c r="EMQ72" s="68">
        <v>7331.46</v>
      </c>
      <c r="EMR72" s="69"/>
      <c r="EMS72" s="64" t="s">
        <v>335</v>
      </c>
      <c r="EMT72" s="65" t="s">
        <v>336</v>
      </c>
      <c r="EMU72" s="65" t="s">
        <v>121</v>
      </c>
      <c r="EMV72" s="66">
        <v>8627</v>
      </c>
      <c r="EMW72" s="66"/>
      <c r="EMX72" s="67">
        <v>1295.54</v>
      </c>
      <c r="EMY72" s="68">
        <v>7331.46</v>
      </c>
      <c r="EMZ72" s="69"/>
      <c r="ENA72" s="64" t="s">
        <v>335</v>
      </c>
      <c r="ENB72" s="65" t="s">
        <v>336</v>
      </c>
      <c r="ENC72" s="65" t="s">
        <v>121</v>
      </c>
      <c r="END72" s="66">
        <v>8627</v>
      </c>
      <c r="ENE72" s="66"/>
      <c r="ENF72" s="67">
        <v>1295.54</v>
      </c>
      <c r="ENG72" s="68">
        <v>7331.46</v>
      </c>
      <c r="ENH72" s="69"/>
      <c r="ENI72" s="64" t="s">
        <v>335</v>
      </c>
      <c r="ENJ72" s="65" t="s">
        <v>336</v>
      </c>
      <c r="ENK72" s="65" t="s">
        <v>121</v>
      </c>
      <c r="ENL72" s="66">
        <v>8627</v>
      </c>
      <c r="ENM72" s="66"/>
      <c r="ENN72" s="67">
        <v>1295.54</v>
      </c>
      <c r="ENO72" s="68">
        <v>7331.46</v>
      </c>
      <c r="ENP72" s="69"/>
      <c r="ENQ72" s="64" t="s">
        <v>335</v>
      </c>
      <c r="ENR72" s="65" t="s">
        <v>336</v>
      </c>
      <c r="ENS72" s="65" t="s">
        <v>121</v>
      </c>
      <c r="ENT72" s="66">
        <v>8627</v>
      </c>
      <c r="ENU72" s="66"/>
      <c r="ENV72" s="67">
        <v>1295.54</v>
      </c>
      <c r="ENW72" s="68">
        <v>7331.46</v>
      </c>
      <c r="ENX72" s="69"/>
      <c r="ENY72" s="64" t="s">
        <v>335</v>
      </c>
      <c r="ENZ72" s="65" t="s">
        <v>336</v>
      </c>
      <c r="EOA72" s="65" t="s">
        <v>121</v>
      </c>
      <c r="EOB72" s="66">
        <v>8627</v>
      </c>
      <c r="EOC72" s="66"/>
      <c r="EOD72" s="67">
        <v>1295.54</v>
      </c>
      <c r="EOE72" s="68">
        <v>7331.46</v>
      </c>
      <c r="EOF72" s="69"/>
      <c r="EOG72" s="64" t="s">
        <v>335</v>
      </c>
      <c r="EOH72" s="65" t="s">
        <v>336</v>
      </c>
      <c r="EOI72" s="65" t="s">
        <v>121</v>
      </c>
      <c r="EOJ72" s="66">
        <v>8627</v>
      </c>
      <c r="EOK72" s="66"/>
      <c r="EOL72" s="67">
        <v>1295.54</v>
      </c>
      <c r="EOM72" s="68">
        <v>7331.46</v>
      </c>
      <c r="EON72" s="69"/>
      <c r="EOO72" s="64" t="s">
        <v>335</v>
      </c>
      <c r="EOP72" s="65" t="s">
        <v>336</v>
      </c>
      <c r="EOQ72" s="65" t="s">
        <v>121</v>
      </c>
      <c r="EOR72" s="66">
        <v>8627</v>
      </c>
      <c r="EOS72" s="66"/>
      <c r="EOT72" s="67">
        <v>1295.54</v>
      </c>
      <c r="EOU72" s="68">
        <v>7331.46</v>
      </c>
      <c r="EOV72" s="69"/>
      <c r="EOW72" s="64" t="s">
        <v>335</v>
      </c>
      <c r="EOX72" s="65" t="s">
        <v>336</v>
      </c>
      <c r="EOY72" s="65" t="s">
        <v>121</v>
      </c>
      <c r="EOZ72" s="66">
        <v>8627</v>
      </c>
      <c r="EPA72" s="66"/>
      <c r="EPB72" s="67">
        <v>1295.54</v>
      </c>
      <c r="EPC72" s="68">
        <v>7331.46</v>
      </c>
      <c r="EPD72" s="69"/>
      <c r="EPE72" s="64" t="s">
        <v>335</v>
      </c>
      <c r="EPF72" s="65" t="s">
        <v>336</v>
      </c>
      <c r="EPG72" s="65" t="s">
        <v>121</v>
      </c>
      <c r="EPH72" s="66">
        <v>8627</v>
      </c>
      <c r="EPI72" s="66"/>
      <c r="EPJ72" s="67">
        <v>1295.54</v>
      </c>
      <c r="EPK72" s="68">
        <v>7331.46</v>
      </c>
      <c r="EPL72" s="69"/>
      <c r="EPM72" s="64" t="s">
        <v>335</v>
      </c>
      <c r="EPN72" s="65" t="s">
        <v>336</v>
      </c>
      <c r="EPO72" s="65" t="s">
        <v>121</v>
      </c>
      <c r="EPP72" s="66">
        <v>8627</v>
      </c>
      <c r="EPQ72" s="66"/>
      <c r="EPR72" s="67">
        <v>1295.54</v>
      </c>
      <c r="EPS72" s="68">
        <v>7331.46</v>
      </c>
      <c r="EPT72" s="69"/>
      <c r="EPU72" s="64" t="s">
        <v>335</v>
      </c>
      <c r="EPV72" s="65" t="s">
        <v>336</v>
      </c>
      <c r="EPW72" s="65" t="s">
        <v>121</v>
      </c>
      <c r="EPX72" s="66">
        <v>8627</v>
      </c>
      <c r="EPY72" s="66"/>
      <c r="EPZ72" s="67">
        <v>1295.54</v>
      </c>
      <c r="EQA72" s="68">
        <v>7331.46</v>
      </c>
      <c r="EQB72" s="69"/>
      <c r="EQC72" s="64" t="s">
        <v>335</v>
      </c>
      <c r="EQD72" s="65" t="s">
        <v>336</v>
      </c>
      <c r="EQE72" s="65" t="s">
        <v>121</v>
      </c>
      <c r="EQF72" s="66">
        <v>8627</v>
      </c>
      <c r="EQG72" s="66"/>
      <c r="EQH72" s="67">
        <v>1295.54</v>
      </c>
      <c r="EQI72" s="68">
        <v>7331.46</v>
      </c>
      <c r="EQJ72" s="69"/>
      <c r="EQK72" s="64" t="s">
        <v>335</v>
      </c>
      <c r="EQL72" s="65" t="s">
        <v>336</v>
      </c>
      <c r="EQM72" s="65" t="s">
        <v>121</v>
      </c>
      <c r="EQN72" s="66">
        <v>8627</v>
      </c>
      <c r="EQO72" s="66"/>
      <c r="EQP72" s="67">
        <v>1295.54</v>
      </c>
      <c r="EQQ72" s="68">
        <v>7331.46</v>
      </c>
      <c r="EQR72" s="69"/>
      <c r="EQS72" s="64" t="s">
        <v>335</v>
      </c>
      <c r="EQT72" s="65" t="s">
        <v>336</v>
      </c>
      <c r="EQU72" s="65" t="s">
        <v>121</v>
      </c>
      <c r="EQV72" s="66">
        <v>8627</v>
      </c>
      <c r="EQW72" s="66"/>
      <c r="EQX72" s="67">
        <v>1295.54</v>
      </c>
      <c r="EQY72" s="68">
        <v>7331.46</v>
      </c>
      <c r="EQZ72" s="69"/>
      <c r="ERA72" s="64" t="s">
        <v>335</v>
      </c>
      <c r="ERB72" s="65" t="s">
        <v>336</v>
      </c>
      <c r="ERC72" s="65" t="s">
        <v>121</v>
      </c>
      <c r="ERD72" s="66">
        <v>8627</v>
      </c>
      <c r="ERE72" s="66"/>
      <c r="ERF72" s="67">
        <v>1295.54</v>
      </c>
      <c r="ERG72" s="68">
        <v>7331.46</v>
      </c>
      <c r="ERH72" s="69"/>
      <c r="ERI72" s="64" t="s">
        <v>335</v>
      </c>
      <c r="ERJ72" s="65" t="s">
        <v>336</v>
      </c>
      <c r="ERK72" s="65" t="s">
        <v>121</v>
      </c>
      <c r="ERL72" s="66">
        <v>8627</v>
      </c>
      <c r="ERM72" s="66"/>
      <c r="ERN72" s="67">
        <v>1295.54</v>
      </c>
      <c r="ERO72" s="68">
        <v>7331.46</v>
      </c>
      <c r="ERP72" s="69"/>
      <c r="ERQ72" s="64" t="s">
        <v>335</v>
      </c>
      <c r="ERR72" s="65" t="s">
        <v>336</v>
      </c>
      <c r="ERS72" s="65" t="s">
        <v>121</v>
      </c>
      <c r="ERT72" s="66">
        <v>8627</v>
      </c>
      <c r="ERU72" s="66"/>
      <c r="ERV72" s="67">
        <v>1295.54</v>
      </c>
      <c r="ERW72" s="68">
        <v>7331.46</v>
      </c>
      <c r="ERX72" s="69"/>
      <c r="ERY72" s="64" t="s">
        <v>335</v>
      </c>
      <c r="ERZ72" s="65" t="s">
        <v>336</v>
      </c>
      <c r="ESA72" s="65" t="s">
        <v>121</v>
      </c>
      <c r="ESB72" s="66">
        <v>8627</v>
      </c>
      <c r="ESC72" s="66"/>
      <c r="ESD72" s="67">
        <v>1295.54</v>
      </c>
      <c r="ESE72" s="68">
        <v>7331.46</v>
      </c>
      <c r="ESF72" s="69"/>
      <c r="ESG72" s="64" t="s">
        <v>335</v>
      </c>
      <c r="ESH72" s="65" t="s">
        <v>336</v>
      </c>
      <c r="ESI72" s="65" t="s">
        <v>121</v>
      </c>
      <c r="ESJ72" s="66">
        <v>8627</v>
      </c>
      <c r="ESK72" s="66"/>
      <c r="ESL72" s="67">
        <v>1295.54</v>
      </c>
      <c r="ESM72" s="68">
        <v>7331.46</v>
      </c>
      <c r="ESN72" s="69"/>
      <c r="ESO72" s="64" t="s">
        <v>335</v>
      </c>
      <c r="ESP72" s="65" t="s">
        <v>336</v>
      </c>
      <c r="ESQ72" s="65" t="s">
        <v>121</v>
      </c>
      <c r="ESR72" s="66">
        <v>8627</v>
      </c>
      <c r="ESS72" s="66"/>
      <c r="EST72" s="67">
        <v>1295.54</v>
      </c>
      <c r="ESU72" s="68">
        <v>7331.46</v>
      </c>
      <c r="ESV72" s="69"/>
      <c r="ESW72" s="64" t="s">
        <v>335</v>
      </c>
      <c r="ESX72" s="65" t="s">
        <v>336</v>
      </c>
      <c r="ESY72" s="65" t="s">
        <v>121</v>
      </c>
      <c r="ESZ72" s="66">
        <v>8627</v>
      </c>
      <c r="ETA72" s="66"/>
      <c r="ETB72" s="67">
        <v>1295.54</v>
      </c>
      <c r="ETC72" s="68">
        <v>7331.46</v>
      </c>
      <c r="ETD72" s="69"/>
      <c r="ETE72" s="64" t="s">
        <v>335</v>
      </c>
      <c r="ETF72" s="65" t="s">
        <v>336</v>
      </c>
      <c r="ETG72" s="65" t="s">
        <v>121</v>
      </c>
      <c r="ETH72" s="66">
        <v>8627</v>
      </c>
      <c r="ETI72" s="66"/>
      <c r="ETJ72" s="67">
        <v>1295.54</v>
      </c>
      <c r="ETK72" s="68">
        <v>7331.46</v>
      </c>
      <c r="ETL72" s="69"/>
      <c r="ETM72" s="64" t="s">
        <v>335</v>
      </c>
      <c r="ETN72" s="65" t="s">
        <v>336</v>
      </c>
      <c r="ETO72" s="65" t="s">
        <v>121</v>
      </c>
      <c r="ETP72" s="66">
        <v>8627</v>
      </c>
      <c r="ETQ72" s="66"/>
      <c r="ETR72" s="67">
        <v>1295.54</v>
      </c>
      <c r="ETS72" s="68">
        <v>7331.46</v>
      </c>
      <c r="ETT72" s="69"/>
      <c r="ETU72" s="64" t="s">
        <v>335</v>
      </c>
      <c r="ETV72" s="65" t="s">
        <v>336</v>
      </c>
      <c r="ETW72" s="65" t="s">
        <v>121</v>
      </c>
      <c r="ETX72" s="66">
        <v>8627</v>
      </c>
      <c r="ETY72" s="66"/>
      <c r="ETZ72" s="67">
        <v>1295.54</v>
      </c>
      <c r="EUA72" s="68">
        <v>7331.46</v>
      </c>
      <c r="EUB72" s="69"/>
      <c r="EUC72" s="64" t="s">
        <v>335</v>
      </c>
      <c r="EUD72" s="65" t="s">
        <v>336</v>
      </c>
      <c r="EUE72" s="65" t="s">
        <v>121</v>
      </c>
      <c r="EUF72" s="66">
        <v>8627</v>
      </c>
      <c r="EUG72" s="66"/>
      <c r="EUH72" s="67">
        <v>1295.54</v>
      </c>
      <c r="EUI72" s="68">
        <v>7331.46</v>
      </c>
      <c r="EUJ72" s="69"/>
      <c r="EUK72" s="64" t="s">
        <v>335</v>
      </c>
      <c r="EUL72" s="65" t="s">
        <v>336</v>
      </c>
      <c r="EUM72" s="65" t="s">
        <v>121</v>
      </c>
      <c r="EUN72" s="66">
        <v>8627</v>
      </c>
      <c r="EUO72" s="66"/>
      <c r="EUP72" s="67">
        <v>1295.54</v>
      </c>
      <c r="EUQ72" s="68">
        <v>7331.46</v>
      </c>
      <c r="EUR72" s="69"/>
      <c r="EUS72" s="64" t="s">
        <v>335</v>
      </c>
      <c r="EUT72" s="65" t="s">
        <v>336</v>
      </c>
      <c r="EUU72" s="65" t="s">
        <v>121</v>
      </c>
      <c r="EUV72" s="66">
        <v>8627</v>
      </c>
      <c r="EUW72" s="66"/>
      <c r="EUX72" s="67">
        <v>1295.54</v>
      </c>
      <c r="EUY72" s="68">
        <v>7331.46</v>
      </c>
      <c r="EUZ72" s="69"/>
      <c r="EVA72" s="64" t="s">
        <v>335</v>
      </c>
      <c r="EVB72" s="65" t="s">
        <v>336</v>
      </c>
      <c r="EVC72" s="65" t="s">
        <v>121</v>
      </c>
      <c r="EVD72" s="66">
        <v>8627</v>
      </c>
      <c r="EVE72" s="66"/>
      <c r="EVF72" s="67">
        <v>1295.54</v>
      </c>
      <c r="EVG72" s="68">
        <v>7331.46</v>
      </c>
      <c r="EVH72" s="69"/>
      <c r="EVI72" s="64" t="s">
        <v>335</v>
      </c>
      <c r="EVJ72" s="65" t="s">
        <v>336</v>
      </c>
      <c r="EVK72" s="65" t="s">
        <v>121</v>
      </c>
      <c r="EVL72" s="66">
        <v>8627</v>
      </c>
      <c r="EVM72" s="66"/>
      <c r="EVN72" s="67">
        <v>1295.54</v>
      </c>
      <c r="EVO72" s="68">
        <v>7331.46</v>
      </c>
      <c r="EVP72" s="69"/>
      <c r="EVQ72" s="64" t="s">
        <v>335</v>
      </c>
      <c r="EVR72" s="65" t="s">
        <v>336</v>
      </c>
      <c r="EVS72" s="65" t="s">
        <v>121</v>
      </c>
      <c r="EVT72" s="66">
        <v>8627</v>
      </c>
      <c r="EVU72" s="66"/>
      <c r="EVV72" s="67">
        <v>1295.54</v>
      </c>
      <c r="EVW72" s="68">
        <v>7331.46</v>
      </c>
      <c r="EVX72" s="69"/>
      <c r="EVY72" s="64" t="s">
        <v>335</v>
      </c>
      <c r="EVZ72" s="65" t="s">
        <v>336</v>
      </c>
      <c r="EWA72" s="65" t="s">
        <v>121</v>
      </c>
      <c r="EWB72" s="66">
        <v>8627</v>
      </c>
      <c r="EWC72" s="66"/>
      <c r="EWD72" s="67">
        <v>1295.54</v>
      </c>
      <c r="EWE72" s="68">
        <v>7331.46</v>
      </c>
      <c r="EWF72" s="69"/>
      <c r="EWG72" s="64" t="s">
        <v>335</v>
      </c>
      <c r="EWH72" s="65" t="s">
        <v>336</v>
      </c>
      <c r="EWI72" s="65" t="s">
        <v>121</v>
      </c>
      <c r="EWJ72" s="66">
        <v>8627</v>
      </c>
      <c r="EWK72" s="66"/>
      <c r="EWL72" s="67">
        <v>1295.54</v>
      </c>
      <c r="EWM72" s="68">
        <v>7331.46</v>
      </c>
      <c r="EWN72" s="69"/>
      <c r="EWO72" s="64" t="s">
        <v>335</v>
      </c>
      <c r="EWP72" s="65" t="s">
        <v>336</v>
      </c>
      <c r="EWQ72" s="65" t="s">
        <v>121</v>
      </c>
      <c r="EWR72" s="66">
        <v>8627</v>
      </c>
      <c r="EWS72" s="66"/>
      <c r="EWT72" s="67">
        <v>1295.54</v>
      </c>
      <c r="EWU72" s="68">
        <v>7331.46</v>
      </c>
      <c r="EWV72" s="69"/>
      <c r="EWW72" s="64" t="s">
        <v>335</v>
      </c>
      <c r="EWX72" s="65" t="s">
        <v>336</v>
      </c>
      <c r="EWY72" s="65" t="s">
        <v>121</v>
      </c>
      <c r="EWZ72" s="66">
        <v>8627</v>
      </c>
      <c r="EXA72" s="66"/>
      <c r="EXB72" s="67">
        <v>1295.54</v>
      </c>
      <c r="EXC72" s="68">
        <v>7331.46</v>
      </c>
      <c r="EXD72" s="69"/>
      <c r="EXE72" s="64" t="s">
        <v>335</v>
      </c>
      <c r="EXF72" s="65" t="s">
        <v>336</v>
      </c>
      <c r="EXG72" s="65" t="s">
        <v>121</v>
      </c>
      <c r="EXH72" s="66">
        <v>8627</v>
      </c>
      <c r="EXI72" s="66"/>
      <c r="EXJ72" s="67">
        <v>1295.54</v>
      </c>
      <c r="EXK72" s="68">
        <v>7331.46</v>
      </c>
      <c r="EXL72" s="69"/>
      <c r="EXM72" s="64" t="s">
        <v>335</v>
      </c>
      <c r="EXN72" s="65" t="s">
        <v>336</v>
      </c>
      <c r="EXO72" s="65" t="s">
        <v>121</v>
      </c>
      <c r="EXP72" s="66">
        <v>8627</v>
      </c>
      <c r="EXQ72" s="66"/>
      <c r="EXR72" s="67">
        <v>1295.54</v>
      </c>
      <c r="EXS72" s="68">
        <v>7331.46</v>
      </c>
      <c r="EXT72" s="69"/>
      <c r="EXU72" s="64" t="s">
        <v>335</v>
      </c>
      <c r="EXV72" s="65" t="s">
        <v>336</v>
      </c>
      <c r="EXW72" s="65" t="s">
        <v>121</v>
      </c>
      <c r="EXX72" s="66">
        <v>8627</v>
      </c>
      <c r="EXY72" s="66"/>
      <c r="EXZ72" s="67">
        <v>1295.54</v>
      </c>
      <c r="EYA72" s="68">
        <v>7331.46</v>
      </c>
      <c r="EYB72" s="69"/>
      <c r="EYC72" s="64" t="s">
        <v>335</v>
      </c>
      <c r="EYD72" s="65" t="s">
        <v>336</v>
      </c>
      <c r="EYE72" s="65" t="s">
        <v>121</v>
      </c>
      <c r="EYF72" s="66">
        <v>8627</v>
      </c>
      <c r="EYG72" s="66"/>
      <c r="EYH72" s="67">
        <v>1295.54</v>
      </c>
      <c r="EYI72" s="68">
        <v>7331.46</v>
      </c>
      <c r="EYJ72" s="69"/>
      <c r="EYK72" s="64" t="s">
        <v>335</v>
      </c>
      <c r="EYL72" s="65" t="s">
        <v>336</v>
      </c>
      <c r="EYM72" s="65" t="s">
        <v>121</v>
      </c>
      <c r="EYN72" s="66">
        <v>8627</v>
      </c>
      <c r="EYO72" s="66"/>
      <c r="EYP72" s="67">
        <v>1295.54</v>
      </c>
      <c r="EYQ72" s="68">
        <v>7331.46</v>
      </c>
      <c r="EYR72" s="69"/>
      <c r="EYS72" s="64" t="s">
        <v>335</v>
      </c>
      <c r="EYT72" s="65" t="s">
        <v>336</v>
      </c>
      <c r="EYU72" s="65" t="s">
        <v>121</v>
      </c>
      <c r="EYV72" s="66">
        <v>8627</v>
      </c>
      <c r="EYW72" s="66"/>
      <c r="EYX72" s="67">
        <v>1295.54</v>
      </c>
      <c r="EYY72" s="68">
        <v>7331.46</v>
      </c>
      <c r="EYZ72" s="69"/>
      <c r="EZA72" s="64" t="s">
        <v>335</v>
      </c>
      <c r="EZB72" s="65" t="s">
        <v>336</v>
      </c>
      <c r="EZC72" s="65" t="s">
        <v>121</v>
      </c>
      <c r="EZD72" s="66">
        <v>8627</v>
      </c>
      <c r="EZE72" s="66"/>
      <c r="EZF72" s="67">
        <v>1295.54</v>
      </c>
      <c r="EZG72" s="68">
        <v>7331.46</v>
      </c>
      <c r="EZH72" s="69"/>
      <c r="EZI72" s="64" t="s">
        <v>335</v>
      </c>
      <c r="EZJ72" s="65" t="s">
        <v>336</v>
      </c>
      <c r="EZK72" s="65" t="s">
        <v>121</v>
      </c>
      <c r="EZL72" s="66">
        <v>8627</v>
      </c>
      <c r="EZM72" s="66"/>
      <c r="EZN72" s="67">
        <v>1295.54</v>
      </c>
      <c r="EZO72" s="68">
        <v>7331.46</v>
      </c>
      <c r="EZP72" s="69"/>
      <c r="EZQ72" s="64" t="s">
        <v>335</v>
      </c>
      <c r="EZR72" s="65" t="s">
        <v>336</v>
      </c>
      <c r="EZS72" s="65" t="s">
        <v>121</v>
      </c>
      <c r="EZT72" s="66">
        <v>8627</v>
      </c>
      <c r="EZU72" s="66"/>
      <c r="EZV72" s="67">
        <v>1295.54</v>
      </c>
      <c r="EZW72" s="68">
        <v>7331.46</v>
      </c>
      <c r="EZX72" s="69"/>
      <c r="EZY72" s="64" t="s">
        <v>335</v>
      </c>
      <c r="EZZ72" s="65" t="s">
        <v>336</v>
      </c>
      <c r="FAA72" s="65" t="s">
        <v>121</v>
      </c>
      <c r="FAB72" s="66">
        <v>8627</v>
      </c>
      <c r="FAC72" s="66"/>
      <c r="FAD72" s="67">
        <v>1295.54</v>
      </c>
      <c r="FAE72" s="68">
        <v>7331.46</v>
      </c>
      <c r="FAF72" s="69"/>
      <c r="FAG72" s="64" t="s">
        <v>335</v>
      </c>
      <c r="FAH72" s="65" t="s">
        <v>336</v>
      </c>
      <c r="FAI72" s="65" t="s">
        <v>121</v>
      </c>
      <c r="FAJ72" s="66">
        <v>8627</v>
      </c>
      <c r="FAK72" s="66"/>
      <c r="FAL72" s="67">
        <v>1295.54</v>
      </c>
      <c r="FAM72" s="68">
        <v>7331.46</v>
      </c>
      <c r="FAN72" s="69"/>
      <c r="FAO72" s="64" t="s">
        <v>335</v>
      </c>
      <c r="FAP72" s="65" t="s">
        <v>336</v>
      </c>
      <c r="FAQ72" s="65" t="s">
        <v>121</v>
      </c>
      <c r="FAR72" s="66">
        <v>8627</v>
      </c>
      <c r="FAS72" s="66"/>
      <c r="FAT72" s="67">
        <v>1295.54</v>
      </c>
      <c r="FAU72" s="68">
        <v>7331.46</v>
      </c>
      <c r="FAV72" s="69"/>
      <c r="FAW72" s="64" t="s">
        <v>335</v>
      </c>
      <c r="FAX72" s="65" t="s">
        <v>336</v>
      </c>
      <c r="FAY72" s="65" t="s">
        <v>121</v>
      </c>
      <c r="FAZ72" s="66">
        <v>8627</v>
      </c>
      <c r="FBA72" s="66"/>
      <c r="FBB72" s="67">
        <v>1295.54</v>
      </c>
      <c r="FBC72" s="68">
        <v>7331.46</v>
      </c>
      <c r="FBD72" s="69"/>
      <c r="FBE72" s="64" t="s">
        <v>335</v>
      </c>
      <c r="FBF72" s="65" t="s">
        <v>336</v>
      </c>
      <c r="FBG72" s="65" t="s">
        <v>121</v>
      </c>
      <c r="FBH72" s="66">
        <v>8627</v>
      </c>
      <c r="FBI72" s="66"/>
      <c r="FBJ72" s="67">
        <v>1295.54</v>
      </c>
      <c r="FBK72" s="68">
        <v>7331.46</v>
      </c>
      <c r="FBL72" s="69"/>
      <c r="FBM72" s="64" t="s">
        <v>335</v>
      </c>
      <c r="FBN72" s="65" t="s">
        <v>336</v>
      </c>
      <c r="FBO72" s="65" t="s">
        <v>121</v>
      </c>
      <c r="FBP72" s="66">
        <v>8627</v>
      </c>
      <c r="FBQ72" s="66"/>
      <c r="FBR72" s="67">
        <v>1295.54</v>
      </c>
      <c r="FBS72" s="68">
        <v>7331.46</v>
      </c>
      <c r="FBT72" s="69"/>
      <c r="FBU72" s="64" t="s">
        <v>335</v>
      </c>
      <c r="FBV72" s="65" t="s">
        <v>336</v>
      </c>
      <c r="FBW72" s="65" t="s">
        <v>121</v>
      </c>
      <c r="FBX72" s="66">
        <v>8627</v>
      </c>
      <c r="FBY72" s="66"/>
      <c r="FBZ72" s="67">
        <v>1295.54</v>
      </c>
      <c r="FCA72" s="68">
        <v>7331.46</v>
      </c>
      <c r="FCB72" s="69"/>
      <c r="FCC72" s="64" t="s">
        <v>335</v>
      </c>
      <c r="FCD72" s="65" t="s">
        <v>336</v>
      </c>
      <c r="FCE72" s="65" t="s">
        <v>121</v>
      </c>
      <c r="FCF72" s="66">
        <v>8627</v>
      </c>
      <c r="FCG72" s="66"/>
      <c r="FCH72" s="67">
        <v>1295.54</v>
      </c>
      <c r="FCI72" s="68">
        <v>7331.46</v>
      </c>
      <c r="FCJ72" s="69"/>
      <c r="FCK72" s="64" t="s">
        <v>335</v>
      </c>
      <c r="FCL72" s="65" t="s">
        <v>336</v>
      </c>
      <c r="FCM72" s="65" t="s">
        <v>121</v>
      </c>
      <c r="FCN72" s="66">
        <v>8627</v>
      </c>
      <c r="FCO72" s="66"/>
      <c r="FCP72" s="67">
        <v>1295.54</v>
      </c>
      <c r="FCQ72" s="68">
        <v>7331.46</v>
      </c>
      <c r="FCR72" s="69"/>
      <c r="FCS72" s="64" t="s">
        <v>335</v>
      </c>
      <c r="FCT72" s="65" t="s">
        <v>336</v>
      </c>
      <c r="FCU72" s="65" t="s">
        <v>121</v>
      </c>
      <c r="FCV72" s="66">
        <v>8627</v>
      </c>
      <c r="FCW72" s="66"/>
      <c r="FCX72" s="67">
        <v>1295.54</v>
      </c>
      <c r="FCY72" s="68">
        <v>7331.46</v>
      </c>
      <c r="FCZ72" s="69"/>
      <c r="FDA72" s="64" t="s">
        <v>335</v>
      </c>
      <c r="FDB72" s="65" t="s">
        <v>336</v>
      </c>
      <c r="FDC72" s="65" t="s">
        <v>121</v>
      </c>
      <c r="FDD72" s="66">
        <v>8627</v>
      </c>
      <c r="FDE72" s="66"/>
      <c r="FDF72" s="67">
        <v>1295.54</v>
      </c>
      <c r="FDG72" s="68">
        <v>7331.46</v>
      </c>
      <c r="FDH72" s="69"/>
      <c r="FDI72" s="64" t="s">
        <v>335</v>
      </c>
      <c r="FDJ72" s="65" t="s">
        <v>336</v>
      </c>
      <c r="FDK72" s="65" t="s">
        <v>121</v>
      </c>
      <c r="FDL72" s="66">
        <v>8627</v>
      </c>
      <c r="FDM72" s="66"/>
      <c r="FDN72" s="67">
        <v>1295.54</v>
      </c>
      <c r="FDO72" s="68">
        <v>7331.46</v>
      </c>
      <c r="FDP72" s="69"/>
      <c r="FDQ72" s="64" t="s">
        <v>335</v>
      </c>
      <c r="FDR72" s="65" t="s">
        <v>336</v>
      </c>
      <c r="FDS72" s="65" t="s">
        <v>121</v>
      </c>
      <c r="FDT72" s="66">
        <v>8627</v>
      </c>
      <c r="FDU72" s="66"/>
      <c r="FDV72" s="67">
        <v>1295.54</v>
      </c>
      <c r="FDW72" s="68">
        <v>7331.46</v>
      </c>
      <c r="FDX72" s="69"/>
      <c r="FDY72" s="64" t="s">
        <v>335</v>
      </c>
      <c r="FDZ72" s="65" t="s">
        <v>336</v>
      </c>
      <c r="FEA72" s="65" t="s">
        <v>121</v>
      </c>
      <c r="FEB72" s="66">
        <v>8627</v>
      </c>
      <c r="FEC72" s="66"/>
      <c r="FED72" s="67">
        <v>1295.54</v>
      </c>
      <c r="FEE72" s="68">
        <v>7331.46</v>
      </c>
      <c r="FEF72" s="69"/>
      <c r="FEG72" s="64" t="s">
        <v>335</v>
      </c>
      <c r="FEH72" s="65" t="s">
        <v>336</v>
      </c>
      <c r="FEI72" s="65" t="s">
        <v>121</v>
      </c>
      <c r="FEJ72" s="66">
        <v>8627</v>
      </c>
      <c r="FEK72" s="66"/>
      <c r="FEL72" s="67">
        <v>1295.54</v>
      </c>
      <c r="FEM72" s="68">
        <v>7331.46</v>
      </c>
      <c r="FEN72" s="69"/>
      <c r="FEO72" s="64" t="s">
        <v>335</v>
      </c>
      <c r="FEP72" s="65" t="s">
        <v>336</v>
      </c>
      <c r="FEQ72" s="65" t="s">
        <v>121</v>
      </c>
      <c r="FER72" s="66">
        <v>8627</v>
      </c>
      <c r="FES72" s="66"/>
      <c r="FET72" s="67">
        <v>1295.54</v>
      </c>
      <c r="FEU72" s="68">
        <v>7331.46</v>
      </c>
      <c r="FEV72" s="69"/>
      <c r="FEW72" s="64" t="s">
        <v>335</v>
      </c>
      <c r="FEX72" s="65" t="s">
        <v>336</v>
      </c>
      <c r="FEY72" s="65" t="s">
        <v>121</v>
      </c>
      <c r="FEZ72" s="66">
        <v>8627</v>
      </c>
      <c r="FFA72" s="66"/>
      <c r="FFB72" s="67">
        <v>1295.54</v>
      </c>
      <c r="FFC72" s="68">
        <v>7331.46</v>
      </c>
      <c r="FFD72" s="69"/>
      <c r="FFE72" s="64" t="s">
        <v>335</v>
      </c>
      <c r="FFF72" s="65" t="s">
        <v>336</v>
      </c>
      <c r="FFG72" s="65" t="s">
        <v>121</v>
      </c>
      <c r="FFH72" s="66">
        <v>8627</v>
      </c>
      <c r="FFI72" s="66"/>
      <c r="FFJ72" s="67">
        <v>1295.54</v>
      </c>
      <c r="FFK72" s="68">
        <v>7331.46</v>
      </c>
      <c r="FFL72" s="69"/>
      <c r="FFM72" s="64" t="s">
        <v>335</v>
      </c>
      <c r="FFN72" s="65" t="s">
        <v>336</v>
      </c>
      <c r="FFO72" s="65" t="s">
        <v>121</v>
      </c>
      <c r="FFP72" s="66">
        <v>8627</v>
      </c>
      <c r="FFQ72" s="66"/>
      <c r="FFR72" s="67">
        <v>1295.54</v>
      </c>
      <c r="FFS72" s="68">
        <v>7331.46</v>
      </c>
      <c r="FFT72" s="69"/>
      <c r="FFU72" s="64" t="s">
        <v>335</v>
      </c>
      <c r="FFV72" s="65" t="s">
        <v>336</v>
      </c>
      <c r="FFW72" s="65" t="s">
        <v>121</v>
      </c>
      <c r="FFX72" s="66">
        <v>8627</v>
      </c>
      <c r="FFY72" s="66"/>
      <c r="FFZ72" s="67">
        <v>1295.54</v>
      </c>
      <c r="FGA72" s="68">
        <v>7331.46</v>
      </c>
      <c r="FGB72" s="69"/>
      <c r="FGC72" s="64" t="s">
        <v>335</v>
      </c>
      <c r="FGD72" s="65" t="s">
        <v>336</v>
      </c>
      <c r="FGE72" s="65" t="s">
        <v>121</v>
      </c>
      <c r="FGF72" s="66">
        <v>8627</v>
      </c>
      <c r="FGG72" s="66"/>
      <c r="FGH72" s="67">
        <v>1295.54</v>
      </c>
      <c r="FGI72" s="68">
        <v>7331.46</v>
      </c>
      <c r="FGJ72" s="69"/>
      <c r="FGK72" s="64" t="s">
        <v>335</v>
      </c>
      <c r="FGL72" s="65" t="s">
        <v>336</v>
      </c>
      <c r="FGM72" s="65" t="s">
        <v>121</v>
      </c>
      <c r="FGN72" s="66">
        <v>8627</v>
      </c>
      <c r="FGO72" s="66"/>
      <c r="FGP72" s="67">
        <v>1295.54</v>
      </c>
      <c r="FGQ72" s="68">
        <v>7331.46</v>
      </c>
      <c r="FGR72" s="69"/>
      <c r="FGS72" s="64" t="s">
        <v>335</v>
      </c>
      <c r="FGT72" s="65" t="s">
        <v>336</v>
      </c>
      <c r="FGU72" s="65" t="s">
        <v>121</v>
      </c>
      <c r="FGV72" s="66">
        <v>8627</v>
      </c>
      <c r="FGW72" s="66"/>
      <c r="FGX72" s="67">
        <v>1295.54</v>
      </c>
      <c r="FGY72" s="68">
        <v>7331.46</v>
      </c>
      <c r="FGZ72" s="69"/>
      <c r="FHA72" s="64" t="s">
        <v>335</v>
      </c>
      <c r="FHB72" s="65" t="s">
        <v>336</v>
      </c>
      <c r="FHC72" s="65" t="s">
        <v>121</v>
      </c>
      <c r="FHD72" s="66">
        <v>8627</v>
      </c>
      <c r="FHE72" s="66"/>
      <c r="FHF72" s="67">
        <v>1295.54</v>
      </c>
      <c r="FHG72" s="68">
        <v>7331.46</v>
      </c>
      <c r="FHH72" s="69"/>
      <c r="FHI72" s="64" t="s">
        <v>335</v>
      </c>
      <c r="FHJ72" s="65" t="s">
        <v>336</v>
      </c>
      <c r="FHK72" s="65" t="s">
        <v>121</v>
      </c>
      <c r="FHL72" s="66">
        <v>8627</v>
      </c>
      <c r="FHM72" s="66"/>
      <c r="FHN72" s="67">
        <v>1295.54</v>
      </c>
      <c r="FHO72" s="68">
        <v>7331.46</v>
      </c>
      <c r="FHP72" s="69"/>
      <c r="FHQ72" s="64" t="s">
        <v>335</v>
      </c>
      <c r="FHR72" s="65" t="s">
        <v>336</v>
      </c>
      <c r="FHS72" s="65" t="s">
        <v>121</v>
      </c>
      <c r="FHT72" s="66">
        <v>8627</v>
      </c>
      <c r="FHU72" s="66"/>
      <c r="FHV72" s="67">
        <v>1295.54</v>
      </c>
      <c r="FHW72" s="68">
        <v>7331.46</v>
      </c>
      <c r="FHX72" s="69"/>
      <c r="FHY72" s="64" t="s">
        <v>335</v>
      </c>
      <c r="FHZ72" s="65" t="s">
        <v>336</v>
      </c>
      <c r="FIA72" s="65" t="s">
        <v>121</v>
      </c>
      <c r="FIB72" s="66">
        <v>8627</v>
      </c>
      <c r="FIC72" s="66"/>
      <c r="FID72" s="67">
        <v>1295.54</v>
      </c>
      <c r="FIE72" s="68">
        <v>7331.46</v>
      </c>
      <c r="FIF72" s="69"/>
      <c r="FIG72" s="64" t="s">
        <v>335</v>
      </c>
      <c r="FIH72" s="65" t="s">
        <v>336</v>
      </c>
      <c r="FII72" s="65" t="s">
        <v>121</v>
      </c>
      <c r="FIJ72" s="66">
        <v>8627</v>
      </c>
      <c r="FIK72" s="66"/>
      <c r="FIL72" s="67">
        <v>1295.54</v>
      </c>
      <c r="FIM72" s="68">
        <v>7331.46</v>
      </c>
      <c r="FIN72" s="69"/>
      <c r="FIO72" s="64" t="s">
        <v>335</v>
      </c>
      <c r="FIP72" s="65" t="s">
        <v>336</v>
      </c>
      <c r="FIQ72" s="65" t="s">
        <v>121</v>
      </c>
      <c r="FIR72" s="66">
        <v>8627</v>
      </c>
      <c r="FIS72" s="66"/>
      <c r="FIT72" s="67">
        <v>1295.54</v>
      </c>
      <c r="FIU72" s="68">
        <v>7331.46</v>
      </c>
      <c r="FIV72" s="69"/>
      <c r="FIW72" s="64" t="s">
        <v>335</v>
      </c>
      <c r="FIX72" s="65" t="s">
        <v>336</v>
      </c>
      <c r="FIY72" s="65" t="s">
        <v>121</v>
      </c>
      <c r="FIZ72" s="66">
        <v>8627</v>
      </c>
      <c r="FJA72" s="66"/>
      <c r="FJB72" s="67">
        <v>1295.54</v>
      </c>
      <c r="FJC72" s="68">
        <v>7331.46</v>
      </c>
      <c r="FJD72" s="69"/>
      <c r="FJE72" s="64" t="s">
        <v>335</v>
      </c>
      <c r="FJF72" s="65" t="s">
        <v>336</v>
      </c>
      <c r="FJG72" s="65" t="s">
        <v>121</v>
      </c>
      <c r="FJH72" s="66">
        <v>8627</v>
      </c>
      <c r="FJI72" s="66"/>
      <c r="FJJ72" s="67">
        <v>1295.54</v>
      </c>
      <c r="FJK72" s="68">
        <v>7331.46</v>
      </c>
      <c r="FJL72" s="69"/>
      <c r="FJM72" s="64" t="s">
        <v>335</v>
      </c>
      <c r="FJN72" s="65" t="s">
        <v>336</v>
      </c>
      <c r="FJO72" s="65" t="s">
        <v>121</v>
      </c>
      <c r="FJP72" s="66">
        <v>8627</v>
      </c>
      <c r="FJQ72" s="66"/>
      <c r="FJR72" s="67">
        <v>1295.54</v>
      </c>
      <c r="FJS72" s="68">
        <v>7331.46</v>
      </c>
      <c r="FJT72" s="69"/>
      <c r="FJU72" s="64" t="s">
        <v>335</v>
      </c>
      <c r="FJV72" s="65" t="s">
        <v>336</v>
      </c>
      <c r="FJW72" s="65" t="s">
        <v>121</v>
      </c>
      <c r="FJX72" s="66">
        <v>8627</v>
      </c>
      <c r="FJY72" s="66"/>
      <c r="FJZ72" s="67">
        <v>1295.54</v>
      </c>
      <c r="FKA72" s="68">
        <v>7331.46</v>
      </c>
      <c r="FKB72" s="69"/>
      <c r="FKC72" s="64" t="s">
        <v>335</v>
      </c>
      <c r="FKD72" s="65" t="s">
        <v>336</v>
      </c>
      <c r="FKE72" s="65" t="s">
        <v>121</v>
      </c>
      <c r="FKF72" s="66">
        <v>8627</v>
      </c>
      <c r="FKG72" s="66"/>
      <c r="FKH72" s="67">
        <v>1295.54</v>
      </c>
      <c r="FKI72" s="68">
        <v>7331.46</v>
      </c>
      <c r="FKJ72" s="69"/>
      <c r="FKK72" s="64" t="s">
        <v>335</v>
      </c>
      <c r="FKL72" s="65" t="s">
        <v>336</v>
      </c>
      <c r="FKM72" s="65" t="s">
        <v>121</v>
      </c>
      <c r="FKN72" s="66">
        <v>8627</v>
      </c>
      <c r="FKO72" s="66"/>
      <c r="FKP72" s="67">
        <v>1295.54</v>
      </c>
      <c r="FKQ72" s="68">
        <v>7331.46</v>
      </c>
      <c r="FKR72" s="69"/>
      <c r="FKS72" s="64" t="s">
        <v>335</v>
      </c>
      <c r="FKT72" s="65" t="s">
        <v>336</v>
      </c>
      <c r="FKU72" s="65" t="s">
        <v>121</v>
      </c>
      <c r="FKV72" s="66">
        <v>8627</v>
      </c>
      <c r="FKW72" s="66"/>
      <c r="FKX72" s="67">
        <v>1295.54</v>
      </c>
      <c r="FKY72" s="68">
        <v>7331.46</v>
      </c>
      <c r="FKZ72" s="69"/>
      <c r="FLA72" s="64" t="s">
        <v>335</v>
      </c>
      <c r="FLB72" s="65" t="s">
        <v>336</v>
      </c>
      <c r="FLC72" s="65" t="s">
        <v>121</v>
      </c>
      <c r="FLD72" s="66">
        <v>8627</v>
      </c>
      <c r="FLE72" s="66"/>
      <c r="FLF72" s="67">
        <v>1295.54</v>
      </c>
      <c r="FLG72" s="68">
        <v>7331.46</v>
      </c>
      <c r="FLH72" s="69"/>
      <c r="FLI72" s="64" t="s">
        <v>335</v>
      </c>
      <c r="FLJ72" s="65" t="s">
        <v>336</v>
      </c>
      <c r="FLK72" s="65" t="s">
        <v>121</v>
      </c>
      <c r="FLL72" s="66">
        <v>8627</v>
      </c>
      <c r="FLM72" s="66"/>
      <c r="FLN72" s="67">
        <v>1295.54</v>
      </c>
      <c r="FLO72" s="68">
        <v>7331.46</v>
      </c>
      <c r="FLP72" s="69"/>
      <c r="FLQ72" s="64" t="s">
        <v>335</v>
      </c>
      <c r="FLR72" s="65" t="s">
        <v>336</v>
      </c>
      <c r="FLS72" s="65" t="s">
        <v>121</v>
      </c>
      <c r="FLT72" s="66">
        <v>8627</v>
      </c>
      <c r="FLU72" s="66"/>
      <c r="FLV72" s="67">
        <v>1295.54</v>
      </c>
      <c r="FLW72" s="68">
        <v>7331.46</v>
      </c>
      <c r="FLX72" s="69"/>
      <c r="FLY72" s="64" t="s">
        <v>335</v>
      </c>
      <c r="FLZ72" s="65" t="s">
        <v>336</v>
      </c>
      <c r="FMA72" s="65" t="s">
        <v>121</v>
      </c>
      <c r="FMB72" s="66">
        <v>8627</v>
      </c>
      <c r="FMC72" s="66"/>
      <c r="FMD72" s="67">
        <v>1295.54</v>
      </c>
      <c r="FME72" s="68">
        <v>7331.46</v>
      </c>
      <c r="FMF72" s="69"/>
      <c r="FMG72" s="64" t="s">
        <v>335</v>
      </c>
      <c r="FMH72" s="65" t="s">
        <v>336</v>
      </c>
      <c r="FMI72" s="65" t="s">
        <v>121</v>
      </c>
      <c r="FMJ72" s="66">
        <v>8627</v>
      </c>
      <c r="FMK72" s="66"/>
      <c r="FML72" s="67">
        <v>1295.54</v>
      </c>
      <c r="FMM72" s="68">
        <v>7331.46</v>
      </c>
      <c r="FMN72" s="69"/>
      <c r="FMO72" s="64" t="s">
        <v>335</v>
      </c>
      <c r="FMP72" s="65" t="s">
        <v>336</v>
      </c>
      <c r="FMQ72" s="65" t="s">
        <v>121</v>
      </c>
      <c r="FMR72" s="66">
        <v>8627</v>
      </c>
      <c r="FMS72" s="66"/>
      <c r="FMT72" s="67">
        <v>1295.54</v>
      </c>
      <c r="FMU72" s="68">
        <v>7331.46</v>
      </c>
      <c r="FMV72" s="69"/>
      <c r="FMW72" s="64" t="s">
        <v>335</v>
      </c>
      <c r="FMX72" s="65" t="s">
        <v>336</v>
      </c>
      <c r="FMY72" s="65" t="s">
        <v>121</v>
      </c>
      <c r="FMZ72" s="66">
        <v>8627</v>
      </c>
      <c r="FNA72" s="66"/>
      <c r="FNB72" s="67">
        <v>1295.54</v>
      </c>
      <c r="FNC72" s="68">
        <v>7331.46</v>
      </c>
      <c r="FND72" s="69"/>
      <c r="FNE72" s="64" t="s">
        <v>335</v>
      </c>
      <c r="FNF72" s="65" t="s">
        <v>336</v>
      </c>
      <c r="FNG72" s="65" t="s">
        <v>121</v>
      </c>
      <c r="FNH72" s="66">
        <v>8627</v>
      </c>
      <c r="FNI72" s="66"/>
      <c r="FNJ72" s="67">
        <v>1295.54</v>
      </c>
      <c r="FNK72" s="68">
        <v>7331.46</v>
      </c>
      <c r="FNL72" s="69"/>
      <c r="FNM72" s="64" t="s">
        <v>335</v>
      </c>
      <c r="FNN72" s="65" t="s">
        <v>336</v>
      </c>
      <c r="FNO72" s="65" t="s">
        <v>121</v>
      </c>
      <c r="FNP72" s="66">
        <v>8627</v>
      </c>
      <c r="FNQ72" s="66"/>
      <c r="FNR72" s="67">
        <v>1295.54</v>
      </c>
      <c r="FNS72" s="68">
        <v>7331.46</v>
      </c>
      <c r="FNT72" s="69"/>
      <c r="FNU72" s="64" t="s">
        <v>335</v>
      </c>
      <c r="FNV72" s="65" t="s">
        <v>336</v>
      </c>
      <c r="FNW72" s="65" t="s">
        <v>121</v>
      </c>
      <c r="FNX72" s="66">
        <v>8627</v>
      </c>
      <c r="FNY72" s="66"/>
      <c r="FNZ72" s="67">
        <v>1295.54</v>
      </c>
      <c r="FOA72" s="68">
        <v>7331.46</v>
      </c>
      <c r="FOB72" s="69"/>
      <c r="FOC72" s="64" t="s">
        <v>335</v>
      </c>
      <c r="FOD72" s="65" t="s">
        <v>336</v>
      </c>
      <c r="FOE72" s="65" t="s">
        <v>121</v>
      </c>
      <c r="FOF72" s="66">
        <v>8627</v>
      </c>
      <c r="FOG72" s="66"/>
      <c r="FOH72" s="67">
        <v>1295.54</v>
      </c>
      <c r="FOI72" s="68">
        <v>7331.46</v>
      </c>
      <c r="FOJ72" s="69"/>
      <c r="FOK72" s="64" t="s">
        <v>335</v>
      </c>
      <c r="FOL72" s="65" t="s">
        <v>336</v>
      </c>
      <c r="FOM72" s="65" t="s">
        <v>121</v>
      </c>
      <c r="FON72" s="66">
        <v>8627</v>
      </c>
      <c r="FOO72" s="66"/>
      <c r="FOP72" s="67">
        <v>1295.54</v>
      </c>
      <c r="FOQ72" s="68">
        <v>7331.46</v>
      </c>
      <c r="FOR72" s="69"/>
      <c r="FOS72" s="64" t="s">
        <v>335</v>
      </c>
      <c r="FOT72" s="65" t="s">
        <v>336</v>
      </c>
      <c r="FOU72" s="65" t="s">
        <v>121</v>
      </c>
      <c r="FOV72" s="66">
        <v>8627</v>
      </c>
      <c r="FOW72" s="66"/>
      <c r="FOX72" s="67">
        <v>1295.54</v>
      </c>
      <c r="FOY72" s="68">
        <v>7331.46</v>
      </c>
      <c r="FOZ72" s="69"/>
      <c r="FPA72" s="64" t="s">
        <v>335</v>
      </c>
      <c r="FPB72" s="65" t="s">
        <v>336</v>
      </c>
      <c r="FPC72" s="65" t="s">
        <v>121</v>
      </c>
      <c r="FPD72" s="66">
        <v>8627</v>
      </c>
      <c r="FPE72" s="66"/>
      <c r="FPF72" s="67">
        <v>1295.54</v>
      </c>
      <c r="FPG72" s="68">
        <v>7331.46</v>
      </c>
      <c r="FPH72" s="69"/>
      <c r="FPI72" s="64" t="s">
        <v>335</v>
      </c>
      <c r="FPJ72" s="65" t="s">
        <v>336</v>
      </c>
      <c r="FPK72" s="65" t="s">
        <v>121</v>
      </c>
      <c r="FPL72" s="66">
        <v>8627</v>
      </c>
      <c r="FPM72" s="66"/>
      <c r="FPN72" s="67">
        <v>1295.54</v>
      </c>
      <c r="FPO72" s="68">
        <v>7331.46</v>
      </c>
      <c r="FPP72" s="69"/>
      <c r="FPQ72" s="64" t="s">
        <v>335</v>
      </c>
      <c r="FPR72" s="65" t="s">
        <v>336</v>
      </c>
      <c r="FPS72" s="65" t="s">
        <v>121</v>
      </c>
      <c r="FPT72" s="66">
        <v>8627</v>
      </c>
      <c r="FPU72" s="66"/>
      <c r="FPV72" s="67">
        <v>1295.54</v>
      </c>
      <c r="FPW72" s="68">
        <v>7331.46</v>
      </c>
      <c r="FPX72" s="69"/>
      <c r="FPY72" s="64" t="s">
        <v>335</v>
      </c>
      <c r="FPZ72" s="65" t="s">
        <v>336</v>
      </c>
      <c r="FQA72" s="65" t="s">
        <v>121</v>
      </c>
      <c r="FQB72" s="66">
        <v>8627</v>
      </c>
      <c r="FQC72" s="66"/>
      <c r="FQD72" s="67">
        <v>1295.54</v>
      </c>
      <c r="FQE72" s="68">
        <v>7331.46</v>
      </c>
      <c r="FQF72" s="69"/>
      <c r="FQG72" s="64" t="s">
        <v>335</v>
      </c>
      <c r="FQH72" s="65" t="s">
        <v>336</v>
      </c>
      <c r="FQI72" s="65" t="s">
        <v>121</v>
      </c>
      <c r="FQJ72" s="66">
        <v>8627</v>
      </c>
      <c r="FQK72" s="66"/>
      <c r="FQL72" s="67">
        <v>1295.54</v>
      </c>
      <c r="FQM72" s="68">
        <v>7331.46</v>
      </c>
      <c r="FQN72" s="69"/>
      <c r="FQO72" s="64" t="s">
        <v>335</v>
      </c>
      <c r="FQP72" s="65" t="s">
        <v>336</v>
      </c>
      <c r="FQQ72" s="65" t="s">
        <v>121</v>
      </c>
      <c r="FQR72" s="66">
        <v>8627</v>
      </c>
      <c r="FQS72" s="66"/>
      <c r="FQT72" s="67">
        <v>1295.54</v>
      </c>
      <c r="FQU72" s="68">
        <v>7331.46</v>
      </c>
      <c r="FQV72" s="69"/>
      <c r="FQW72" s="64" t="s">
        <v>335</v>
      </c>
      <c r="FQX72" s="65" t="s">
        <v>336</v>
      </c>
      <c r="FQY72" s="65" t="s">
        <v>121</v>
      </c>
      <c r="FQZ72" s="66">
        <v>8627</v>
      </c>
      <c r="FRA72" s="66"/>
      <c r="FRB72" s="67">
        <v>1295.54</v>
      </c>
      <c r="FRC72" s="68">
        <v>7331.46</v>
      </c>
      <c r="FRD72" s="69"/>
      <c r="FRE72" s="64" t="s">
        <v>335</v>
      </c>
      <c r="FRF72" s="65" t="s">
        <v>336</v>
      </c>
      <c r="FRG72" s="65" t="s">
        <v>121</v>
      </c>
      <c r="FRH72" s="66">
        <v>8627</v>
      </c>
      <c r="FRI72" s="66"/>
      <c r="FRJ72" s="67">
        <v>1295.54</v>
      </c>
      <c r="FRK72" s="68">
        <v>7331.46</v>
      </c>
      <c r="FRL72" s="69"/>
      <c r="FRM72" s="64" t="s">
        <v>335</v>
      </c>
      <c r="FRN72" s="65" t="s">
        <v>336</v>
      </c>
      <c r="FRO72" s="65" t="s">
        <v>121</v>
      </c>
      <c r="FRP72" s="66">
        <v>8627</v>
      </c>
      <c r="FRQ72" s="66"/>
      <c r="FRR72" s="67">
        <v>1295.54</v>
      </c>
      <c r="FRS72" s="68">
        <v>7331.46</v>
      </c>
      <c r="FRT72" s="69"/>
      <c r="FRU72" s="64" t="s">
        <v>335</v>
      </c>
      <c r="FRV72" s="65" t="s">
        <v>336</v>
      </c>
      <c r="FRW72" s="65" t="s">
        <v>121</v>
      </c>
      <c r="FRX72" s="66">
        <v>8627</v>
      </c>
      <c r="FRY72" s="66"/>
      <c r="FRZ72" s="67">
        <v>1295.54</v>
      </c>
      <c r="FSA72" s="68">
        <v>7331.46</v>
      </c>
      <c r="FSB72" s="69"/>
      <c r="FSC72" s="64" t="s">
        <v>335</v>
      </c>
      <c r="FSD72" s="65" t="s">
        <v>336</v>
      </c>
      <c r="FSE72" s="65" t="s">
        <v>121</v>
      </c>
      <c r="FSF72" s="66">
        <v>8627</v>
      </c>
      <c r="FSG72" s="66"/>
      <c r="FSH72" s="67">
        <v>1295.54</v>
      </c>
      <c r="FSI72" s="68">
        <v>7331.46</v>
      </c>
      <c r="FSJ72" s="69"/>
      <c r="FSK72" s="64" t="s">
        <v>335</v>
      </c>
      <c r="FSL72" s="65" t="s">
        <v>336</v>
      </c>
      <c r="FSM72" s="65" t="s">
        <v>121</v>
      </c>
      <c r="FSN72" s="66">
        <v>8627</v>
      </c>
      <c r="FSO72" s="66"/>
      <c r="FSP72" s="67">
        <v>1295.54</v>
      </c>
      <c r="FSQ72" s="68">
        <v>7331.46</v>
      </c>
      <c r="FSR72" s="69"/>
      <c r="FSS72" s="64" t="s">
        <v>335</v>
      </c>
      <c r="FST72" s="65" t="s">
        <v>336</v>
      </c>
      <c r="FSU72" s="65" t="s">
        <v>121</v>
      </c>
      <c r="FSV72" s="66">
        <v>8627</v>
      </c>
      <c r="FSW72" s="66"/>
      <c r="FSX72" s="67">
        <v>1295.54</v>
      </c>
      <c r="FSY72" s="68">
        <v>7331.46</v>
      </c>
      <c r="FSZ72" s="69"/>
      <c r="FTA72" s="64" t="s">
        <v>335</v>
      </c>
      <c r="FTB72" s="65" t="s">
        <v>336</v>
      </c>
      <c r="FTC72" s="65" t="s">
        <v>121</v>
      </c>
      <c r="FTD72" s="66">
        <v>8627</v>
      </c>
      <c r="FTE72" s="66"/>
      <c r="FTF72" s="67">
        <v>1295.54</v>
      </c>
      <c r="FTG72" s="68">
        <v>7331.46</v>
      </c>
      <c r="FTH72" s="69"/>
      <c r="FTI72" s="64" t="s">
        <v>335</v>
      </c>
      <c r="FTJ72" s="65" t="s">
        <v>336</v>
      </c>
      <c r="FTK72" s="65" t="s">
        <v>121</v>
      </c>
      <c r="FTL72" s="66">
        <v>8627</v>
      </c>
      <c r="FTM72" s="66"/>
      <c r="FTN72" s="67">
        <v>1295.54</v>
      </c>
      <c r="FTO72" s="68">
        <v>7331.46</v>
      </c>
      <c r="FTP72" s="69"/>
      <c r="FTQ72" s="64" t="s">
        <v>335</v>
      </c>
      <c r="FTR72" s="65" t="s">
        <v>336</v>
      </c>
      <c r="FTS72" s="65" t="s">
        <v>121</v>
      </c>
      <c r="FTT72" s="66">
        <v>8627</v>
      </c>
      <c r="FTU72" s="66"/>
      <c r="FTV72" s="67">
        <v>1295.54</v>
      </c>
      <c r="FTW72" s="68">
        <v>7331.46</v>
      </c>
      <c r="FTX72" s="69"/>
      <c r="FTY72" s="64" t="s">
        <v>335</v>
      </c>
      <c r="FTZ72" s="65" t="s">
        <v>336</v>
      </c>
      <c r="FUA72" s="65" t="s">
        <v>121</v>
      </c>
      <c r="FUB72" s="66">
        <v>8627</v>
      </c>
      <c r="FUC72" s="66"/>
      <c r="FUD72" s="67">
        <v>1295.54</v>
      </c>
      <c r="FUE72" s="68">
        <v>7331.46</v>
      </c>
      <c r="FUF72" s="69"/>
      <c r="FUG72" s="64" t="s">
        <v>335</v>
      </c>
      <c r="FUH72" s="65" t="s">
        <v>336</v>
      </c>
      <c r="FUI72" s="65" t="s">
        <v>121</v>
      </c>
      <c r="FUJ72" s="66">
        <v>8627</v>
      </c>
      <c r="FUK72" s="66"/>
      <c r="FUL72" s="67">
        <v>1295.54</v>
      </c>
      <c r="FUM72" s="68">
        <v>7331.46</v>
      </c>
      <c r="FUN72" s="69"/>
      <c r="FUO72" s="64" t="s">
        <v>335</v>
      </c>
      <c r="FUP72" s="65" t="s">
        <v>336</v>
      </c>
      <c r="FUQ72" s="65" t="s">
        <v>121</v>
      </c>
      <c r="FUR72" s="66">
        <v>8627</v>
      </c>
      <c r="FUS72" s="66"/>
      <c r="FUT72" s="67">
        <v>1295.54</v>
      </c>
      <c r="FUU72" s="68">
        <v>7331.46</v>
      </c>
      <c r="FUV72" s="69"/>
      <c r="FUW72" s="64" t="s">
        <v>335</v>
      </c>
      <c r="FUX72" s="65" t="s">
        <v>336</v>
      </c>
      <c r="FUY72" s="65" t="s">
        <v>121</v>
      </c>
      <c r="FUZ72" s="66">
        <v>8627</v>
      </c>
      <c r="FVA72" s="66"/>
      <c r="FVB72" s="67">
        <v>1295.54</v>
      </c>
      <c r="FVC72" s="68">
        <v>7331.46</v>
      </c>
      <c r="FVD72" s="69"/>
      <c r="FVE72" s="64" t="s">
        <v>335</v>
      </c>
      <c r="FVF72" s="65" t="s">
        <v>336</v>
      </c>
      <c r="FVG72" s="65" t="s">
        <v>121</v>
      </c>
      <c r="FVH72" s="66">
        <v>8627</v>
      </c>
      <c r="FVI72" s="66"/>
      <c r="FVJ72" s="67">
        <v>1295.54</v>
      </c>
      <c r="FVK72" s="68">
        <v>7331.46</v>
      </c>
      <c r="FVL72" s="69"/>
      <c r="FVM72" s="64" t="s">
        <v>335</v>
      </c>
      <c r="FVN72" s="65" t="s">
        <v>336</v>
      </c>
      <c r="FVO72" s="65" t="s">
        <v>121</v>
      </c>
      <c r="FVP72" s="66">
        <v>8627</v>
      </c>
      <c r="FVQ72" s="66"/>
      <c r="FVR72" s="67">
        <v>1295.54</v>
      </c>
      <c r="FVS72" s="68">
        <v>7331.46</v>
      </c>
      <c r="FVT72" s="69"/>
      <c r="FVU72" s="64" t="s">
        <v>335</v>
      </c>
      <c r="FVV72" s="65" t="s">
        <v>336</v>
      </c>
      <c r="FVW72" s="65" t="s">
        <v>121</v>
      </c>
      <c r="FVX72" s="66">
        <v>8627</v>
      </c>
      <c r="FVY72" s="66"/>
      <c r="FVZ72" s="67">
        <v>1295.54</v>
      </c>
      <c r="FWA72" s="68">
        <v>7331.46</v>
      </c>
      <c r="FWB72" s="69"/>
      <c r="FWC72" s="64" t="s">
        <v>335</v>
      </c>
      <c r="FWD72" s="65" t="s">
        <v>336</v>
      </c>
      <c r="FWE72" s="65" t="s">
        <v>121</v>
      </c>
      <c r="FWF72" s="66">
        <v>8627</v>
      </c>
      <c r="FWG72" s="66"/>
      <c r="FWH72" s="67">
        <v>1295.54</v>
      </c>
      <c r="FWI72" s="68">
        <v>7331.46</v>
      </c>
      <c r="FWJ72" s="69"/>
      <c r="FWK72" s="64" t="s">
        <v>335</v>
      </c>
      <c r="FWL72" s="65" t="s">
        <v>336</v>
      </c>
      <c r="FWM72" s="65" t="s">
        <v>121</v>
      </c>
      <c r="FWN72" s="66">
        <v>8627</v>
      </c>
      <c r="FWO72" s="66"/>
      <c r="FWP72" s="67">
        <v>1295.54</v>
      </c>
      <c r="FWQ72" s="68">
        <v>7331.46</v>
      </c>
      <c r="FWR72" s="69"/>
      <c r="FWS72" s="64" t="s">
        <v>335</v>
      </c>
      <c r="FWT72" s="65" t="s">
        <v>336</v>
      </c>
      <c r="FWU72" s="65" t="s">
        <v>121</v>
      </c>
      <c r="FWV72" s="66">
        <v>8627</v>
      </c>
      <c r="FWW72" s="66"/>
      <c r="FWX72" s="67">
        <v>1295.54</v>
      </c>
      <c r="FWY72" s="68">
        <v>7331.46</v>
      </c>
      <c r="FWZ72" s="69"/>
      <c r="FXA72" s="64" t="s">
        <v>335</v>
      </c>
      <c r="FXB72" s="65" t="s">
        <v>336</v>
      </c>
      <c r="FXC72" s="65" t="s">
        <v>121</v>
      </c>
      <c r="FXD72" s="66">
        <v>8627</v>
      </c>
      <c r="FXE72" s="66"/>
      <c r="FXF72" s="67">
        <v>1295.54</v>
      </c>
      <c r="FXG72" s="68">
        <v>7331.46</v>
      </c>
      <c r="FXH72" s="69"/>
      <c r="FXI72" s="64" t="s">
        <v>335</v>
      </c>
      <c r="FXJ72" s="65" t="s">
        <v>336</v>
      </c>
      <c r="FXK72" s="65" t="s">
        <v>121</v>
      </c>
      <c r="FXL72" s="66">
        <v>8627</v>
      </c>
      <c r="FXM72" s="66"/>
      <c r="FXN72" s="67">
        <v>1295.54</v>
      </c>
      <c r="FXO72" s="68">
        <v>7331.46</v>
      </c>
      <c r="FXP72" s="69"/>
      <c r="FXQ72" s="64" t="s">
        <v>335</v>
      </c>
      <c r="FXR72" s="65" t="s">
        <v>336</v>
      </c>
      <c r="FXS72" s="65" t="s">
        <v>121</v>
      </c>
      <c r="FXT72" s="66">
        <v>8627</v>
      </c>
      <c r="FXU72" s="66"/>
      <c r="FXV72" s="67">
        <v>1295.54</v>
      </c>
      <c r="FXW72" s="68">
        <v>7331.46</v>
      </c>
      <c r="FXX72" s="69"/>
      <c r="FXY72" s="64" t="s">
        <v>335</v>
      </c>
      <c r="FXZ72" s="65" t="s">
        <v>336</v>
      </c>
      <c r="FYA72" s="65" t="s">
        <v>121</v>
      </c>
      <c r="FYB72" s="66">
        <v>8627</v>
      </c>
      <c r="FYC72" s="66"/>
      <c r="FYD72" s="67">
        <v>1295.54</v>
      </c>
      <c r="FYE72" s="68">
        <v>7331.46</v>
      </c>
      <c r="FYF72" s="69"/>
      <c r="FYG72" s="64" t="s">
        <v>335</v>
      </c>
      <c r="FYH72" s="65" t="s">
        <v>336</v>
      </c>
      <c r="FYI72" s="65" t="s">
        <v>121</v>
      </c>
      <c r="FYJ72" s="66">
        <v>8627</v>
      </c>
      <c r="FYK72" s="66"/>
      <c r="FYL72" s="67">
        <v>1295.54</v>
      </c>
      <c r="FYM72" s="68">
        <v>7331.46</v>
      </c>
      <c r="FYN72" s="69"/>
      <c r="FYO72" s="64" t="s">
        <v>335</v>
      </c>
      <c r="FYP72" s="65" t="s">
        <v>336</v>
      </c>
      <c r="FYQ72" s="65" t="s">
        <v>121</v>
      </c>
      <c r="FYR72" s="66">
        <v>8627</v>
      </c>
      <c r="FYS72" s="66"/>
      <c r="FYT72" s="67">
        <v>1295.54</v>
      </c>
      <c r="FYU72" s="68">
        <v>7331.46</v>
      </c>
      <c r="FYV72" s="69"/>
      <c r="FYW72" s="64" t="s">
        <v>335</v>
      </c>
      <c r="FYX72" s="65" t="s">
        <v>336</v>
      </c>
      <c r="FYY72" s="65" t="s">
        <v>121</v>
      </c>
      <c r="FYZ72" s="66">
        <v>8627</v>
      </c>
      <c r="FZA72" s="66"/>
      <c r="FZB72" s="67">
        <v>1295.54</v>
      </c>
      <c r="FZC72" s="68">
        <v>7331.46</v>
      </c>
      <c r="FZD72" s="69"/>
      <c r="FZE72" s="64" t="s">
        <v>335</v>
      </c>
      <c r="FZF72" s="65" t="s">
        <v>336</v>
      </c>
      <c r="FZG72" s="65" t="s">
        <v>121</v>
      </c>
      <c r="FZH72" s="66">
        <v>8627</v>
      </c>
      <c r="FZI72" s="66"/>
      <c r="FZJ72" s="67">
        <v>1295.54</v>
      </c>
      <c r="FZK72" s="68">
        <v>7331.46</v>
      </c>
      <c r="FZL72" s="69"/>
      <c r="FZM72" s="64" t="s">
        <v>335</v>
      </c>
      <c r="FZN72" s="65" t="s">
        <v>336</v>
      </c>
      <c r="FZO72" s="65" t="s">
        <v>121</v>
      </c>
      <c r="FZP72" s="66">
        <v>8627</v>
      </c>
      <c r="FZQ72" s="66"/>
      <c r="FZR72" s="67">
        <v>1295.54</v>
      </c>
      <c r="FZS72" s="68">
        <v>7331.46</v>
      </c>
      <c r="FZT72" s="69"/>
      <c r="FZU72" s="64" t="s">
        <v>335</v>
      </c>
      <c r="FZV72" s="65" t="s">
        <v>336</v>
      </c>
      <c r="FZW72" s="65" t="s">
        <v>121</v>
      </c>
      <c r="FZX72" s="66">
        <v>8627</v>
      </c>
      <c r="FZY72" s="66"/>
      <c r="FZZ72" s="67">
        <v>1295.54</v>
      </c>
      <c r="GAA72" s="68">
        <v>7331.46</v>
      </c>
      <c r="GAB72" s="69"/>
      <c r="GAC72" s="64" t="s">
        <v>335</v>
      </c>
      <c r="GAD72" s="65" t="s">
        <v>336</v>
      </c>
      <c r="GAE72" s="65" t="s">
        <v>121</v>
      </c>
      <c r="GAF72" s="66">
        <v>8627</v>
      </c>
      <c r="GAG72" s="66"/>
      <c r="GAH72" s="67">
        <v>1295.54</v>
      </c>
      <c r="GAI72" s="68">
        <v>7331.46</v>
      </c>
      <c r="GAJ72" s="69"/>
      <c r="GAK72" s="64" t="s">
        <v>335</v>
      </c>
      <c r="GAL72" s="65" t="s">
        <v>336</v>
      </c>
      <c r="GAM72" s="65" t="s">
        <v>121</v>
      </c>
      <c r="GAN72" s="66">
        <v>8627</v>
      </c>
      <c r="GAO72" s="66"/>
      <c r="GAP72" s="67">
        <v>1295.54</v>
      </c>
      <c r="GAQ72" s="68">
        <v>7331.46</v>
      </c>
      <c r="GAR72" s="69"/>
      <c r="GAS72" s="64" t="s">
        <v>335</v>
      </c>
      <c r="GAT72" s="65" t="s">
        <v>336</v>
      </c>
      <c r="GAU72" s="65" t="s">
        <v>121</v>
      </c>
      <c r="GAV72" s="66">
        <v>8627</v>
      </c>
      <c r="GAW72" s="66"/>
      <c r="GAX72" s="67">
        <v>1295.54</v>
      </c>
      <c r="GAY72" s="68">
        <v>7331.46</v>
      </c>
      <c r="GAZ72" s="69"/>
      <c r="GBA72" s="64" t="s">
        <v>335</v>
      </c>
      <c r="GBB72" s="65" t="s">
        <v>336</v>
      </c>
      <c r="GBC72" s="65" t="s">
        <v>121</v>
      </c>
      <c r="GBD72" s="66">
        <v>8627</v>
      </c>
      <c r="GBE72" s="66"/>
      <c r="GBF72" s="67">
        <v>1295.54</v>
      </c>
      <c r="GBG72" s="68">
        <v>7331.46</v>
      </c>
      <c r="GBH72" s="69"/>
      <c r="GBI72" s="64" t="s">
        <v>335</v>
      </c>
      <c r="GBJ72" s="65" t="s">
        <v>336</v>
      </c>
      <c r="GBK72" s="65" t="s">
        <v>121</v>
      </c>
      <c r="GBL72" s="66">
        <v>8627</v>
      </c>
      <c r="GBM72" s="66"/>
      <c r="GBN72" s="67">
        <v>1295.54</v>
      </c>
      <c r="GBO72" s="68">
        <v>7331.46</v>
      </c>
      <c r="GBP72" s="69"/>
      <c r="GBQ72" s="64" t="s">
        <v>335</v>
      </c>
      <c r="GBR72" s="65" t="s">
        <v>336</v>
      </c>
      <c r="GBS72" s="65" t="s">
        <v>121</v>
      </c>
      <c r="GBT72" s="66">
        <v>8627</v>
      </c>
      <c r="GBU72" s="66"/>
      <c r="GBV72" s="67">
        <v>1295.54</v>
      </c>
      <c r="GBW72" s="68">
        <v>7331.46</v>
      </c>
      <c r="GBX72" s="69"/>
      <c r="GBY72" s="64" t="s">
        <v>335</v>
      </c>
      <c r="GBZ72" s="65" t="s">
        <v>336</v>
      </c>
      <c r="GCA72" s="65" t="s">
        <v>121</v>
      </c>
      <c r="GCB72" s="66">
        <v>8627</v>
      </c>
      <c r="GCC72" s="66"/>
      <c r="GCD72" s="67">
        <v>1295.54</v>
      </c>
      <c r="GCE72" s="68">
        <v>7331.46</v>
      </c>
      <c r="GCF72" s="69"/>
      <c r="GCG72" s="64" t="s">
        <v>335</v>
      </c>
      <c r="GCH72" s="65" t="s">
        <v>336</v>
      </c>
      <c r="GCI72" s="65" t="s">
        <v>121</v>
      </c>
      <c r="GCJ72" s="66">
        <v>8627</v>
      </c>
      <c r="GCK72" s="66"/>
      <c r="GCL72" s="67">
        <v>1295.54</v>
      </c>
      <c r="GCM72" s="68">
        <v>7331.46</v>
      </c>
      <c r="GCN72" s="69"/>
      <c r="GCO72" s="64" t="s">
        <v>335</v>
      </c>
      <c r="GCP72" s="65" t="s">
        <v>336</v>
      </c>
      <c r="GCQ72" s="65" t="s">
        <v>121</v>
      </c>
      <c r="GCR72" s="66">
        <v>8627</v>
      </c>
      <c r="GCS72" s="66"/>
      <c r="GCT72" s="67">
        <v>1295.54</v>
      </c>
      <c r="GCU72" s="68">
        <v>7331.46</v>
      </c>
      <c r="GCV72" s="69"/>
      <c r="GCW72" s="64" t="s">
        <v>335</v>
      </c>
      <c r="GCX72" s="65" t="s">
        <v>336</v>
      </c>
      <c r="GCY72" s="65" t="s">
        <v>121</v>
      </c>
      <c r="GCZ72" s="66">
        <v>8627</v>
      </c>
      <c r="GDA72" s="66"/>
      <c r="GDB72" s="67">
        <v>1295.54</v>
      </c>
      <c r="GDC72" s="68">
        <v>7331.46</v>
      </c>
      <c r="GDD72" s="69"/>
      <c r="GDE72" s="64" t="s">
        <v>335</v>
      </c>
      <c r="GDF72" s="65" t="s">
        <v>336</v>
      </c>
      <c r="GDG72" s="65" t="s">
        <v>121</v>
      </c>
      <c r="GDH72" s="66">
        <v>8627</v>
      </c>
      <c r="GDI72" s="66"/>
      <c r="GDJ72" s="67">
        <v>1295.54</v>
      </c>
      <c r="GDK72" s="68">
        <v>7331.46</v>
      </c>
      <c r="GDL72" s="69"/>
      <c r="GDM72" s="64" t="s">
        <v>335</v>
      </c>
      <c r="GDN72" s="65" t="s">
        <v>336</v>
      </c>
      <c r="GDO72" s="65" t="s">
        <v>121</v>
      </c>
      <c r="GDP72" s="66">
        <v>8627</v>
      </c>
      <c r="GDQ72" s="66"/>
      <c r="GDR72" s="67">
        <v>1295.54</v>
      </c>
      <c r="GDS72" s="68">
        <v>7331.46</v>
      </c>
      <c r="GDT72" s="69"/>
      <c r="GDU72" s="64" t="s">
        <v>335</v>
      </c>
      <c r="GDV72" s="65" t="s">
        <v>336</v>
      </c>
      <c r="GDW72" s="65" t="s">
        <v>121</v>
      </c>
      <c r="GDX72" s="66">
        <v>8627</v>
      </c>
      <c r="GDY72" s="66"/>
      <c r="GDZ72" s="67">
        <v>1295.54</v>
      </c>
      <c r="GEA72" s="68">
        <v>7331.46</v>
      </c>
      <c r="GEB72" s="69"/>
      <c r="GEC72" s="64" t="s">
        <v>335</v>
      </c>
      <c r="GED72" s="65" t="s">
        <v>336</v>
      </c>
      <c r="GEE72" s="65" t="s">
        <v>121</v>
      </c>
      <c r="GEF72" s="66">
        <v>8627</v>
      </c>
      <c r="GEG72" s="66"/>
      <c r="GEH72" s="67">
        <v>1295.54</v>
      </c>
      <c r="GEI72" s="68">
        <v>7331.46</v>
      </c>
      <c r="GEJ72" s="69"/>
      <c r="GEK72" s="64" t="s">
        <v>335</v>
      </c>
      <c r="GEL72" s="65" t="s">
        <v>336</v>
      </c>
      <c r="GEM72" s="65" t="s">
        <v>121</v>
      </c>
      <c r="GEN72" s="66">
        <v>8627</v>
      </c>
      <c r="GEO72" s="66"/>
      <c r="GEP72" s="67">
        <v>1295.54</v>
      </c>
      <c r="GEQ72" s="68">
        <v>7331.46</v>
      </c>
      <c r="GER72" s="69"/>
      <c r="GES72" s="64" t="s">
        <v>335</v>
      </c>
      <c r="GET72" s="65" t="s">
        <v>336</v>
      </c>
      <c r="GEU72" s="65" t="s">
        <v>121</v>
      </c>
      <c r="GEV72" s="66">
        <v>8627</v>
      </c>
      <c r="GEW72" s="66"/>
      <c r="GEX72" s="67">
        <v>1295.54</v>
      </c>
      <c r="GEY72" s="68">
        <v>7331.46</v>
      </c>
      <c r="GEZ72" s="69"/>
      <c r="GFA72" s="64" t="s">
        <v>335</v>
      </c>
      <c r="GFB72" s="65" t="s">
        <v>336</v>
      </c>
      <c r="GFC72" s="65" t="s">
        <v>121</v>
      </c>
      <c r="GFD72" s="66">
        <v>8627</v>
      </c>
      <c r="GFE72" s="66"/>
      <c r="GFF72" s="67">
        <v>1295.54</v>
      </c>
      <c r="GFG72" s="68">
        <v>7331.46</v>
      </c>
      <c r="GFH72" s="69"/>
      <c r="GFI72" s="64" t="s">
        <v>335</v>
      </c>
      <c r="GFJ72" s="65" t="s">
        <v>336</v>
      </c>
      <c r="GFK72" s="65" t="s">
        <v>121</v>
      </c>
      <c r="GFL72" s="66">
        <v>8627</v>
      </c>
      <c r="GFM72" s="66"/>
      <c r="GFN72" s="67">
        <v>1295.54</v>
      </c>
      <c r="GFO72" s="68">
        <v>7331.46</v>
      </c>
      <c r="GFP72" s="69"/>
      <c r="GFQ72" s="64" t="s">
        <v>335</v>
      </c>
      <c r="GFR72" s="65" t="s">
        <v>336</v>
      </c>
      <c r="GFS72" s="65" t="s">
        <v>121</v>
      </c>
      <c r="GFT72" s="66">
        <v>8627</v>
      </c>
      <c r="GFU72" s="66"/>
      <c r="GFV72" s="67">
        <v>1295.54</v>
      </c>
      <c r="GFW72" s="68">
        <v>7331.46</v>
      </c>
      <c r="GFX72" s="69"/>
      <c r="GFY72" s="64" t="s">
        <v>335</v>
      </c>
      <c r="GFZ72" s="65" t="s">
        <v>336</v>
      </c>
      <c r="GGA72" s="65" t="s">
        <v>121</v>
      </c>
      <c r="GGB72" s="66">
        <v>8627</v>
      </c>
      <c r="GGC72" s="66"/>
      <c r="GGD72" s="67">
        <v>1295.54</v>
      </c>
      <c r="GGE72" s="68">
        <v>7331.46</v>
      </c>
      <c r="GGF72" s="69"/>
      <c r="GGG72" s="64" t="s">
        <v>335</v>
      </c>
      <c r="GGH72" s="65" t="s">
        <v>336</v>
      </c>
      <c r="GGI72" s="65" t="s">
        <v>121</v>
      </c>
      <c r="GGJ72" s="66">
        <v>8627</v>
      </c>
      <c r="GGK72" s="66"/>
      <c r="GGL72" s="67">
        <v>1295.54</v>
      </c>
      <c r="GGM72" s="68">
        <v>7331.46</v>
      </c>
      <c r="GGN72" s="69"/>
      <c r="GGO72" s="64" t="s">
        <v>335</v>
      </c>
      <c r="GGP72" s="65" t="s">
        <v>336</v>
      </c>
      <c r="GGQ72" s="65" t="s">
        <v>121</v>
      </c>
      <c r="GGR72" s="66">
        <v>8627</v>
      </c>
      <c r="GGS72" s="66"/>
      <c r="GGT72" s="67">
        <v>1295.54</v>
      </c>
      <c r="GGU72" s="68">
        <v>7331.46</v>
      </c>
      <c r="GGV72" s="69"/>
      <c r="GGW72" s="64" t="s">
        <v>335</v>
      </c>
      <c r="GGX72" s="65" t="s">
        <v>336</v>
      </c>
      <c r="GGY72" s="65" t="s">
        <v>121</v>
      </c>
      <c r="GGZ72" s="66">
        <v>8627</v>
      </c>
      <c r="GHA72" s="66"/>
      <c r="GHB72" s="67">
        <v>1295.54</v>
      </c>
      <c r="GHC72" s="68">
        <v>7331.46</v>
      </c>
      <c r="GHD72" s="69"/>
      <c r="GHE72" s="64" t="s">
        <v>335</v>
      </c>
      <c r="GHF72" s="65" t="s">
        <v>336</v>
      </c>
      <c r="GHG72" s="65" t="s">
        <v>121</v>
      </c>
      <c r="GHH72" s="66">
        <v>8627</v>
      </c>
      <c r="GHI72" s="66"/>
      <c r="GHJ72" s="67">
        <v>1295.54</v>
      </c>
      <c r="GHK72" s="68">
        <v>7331.46</v>
      </c>
      <c r="GHL72" s="69"/>
      <c r="GHM72" s="64" t="s">
        <v>335</v>
      </c>
      <c r="GHN72" s="65" t="s">
        <v>336</v>
      </c>
      <c r="GHO72" s="65" t="s">
        <v>121</v>
      </c>
      <c r="GHP72" s="66">
        <v>8627</v>
      </c>
      <c r="GHQ72" s="66"/>
      <c r="GHR72" s="67">
        <v>1295.54</v>
      </c>
      <c r="GHS72" s="68">
        <v>7331.46</v>
      </c>
      <c r="GHT72" s="69"/>
      <c r="GHU72" s="64" t="s">
        <v>335</v>
      </c>
      <c r="GHV72" s="65" t="s">
        <v>336</v>
      </c>
      <c r="GHW72" s="65" t="s">
        <v>121</v>
      </c>
      <c r="GHX72" s="66">
        <v>8627</v>
      </c>
      <c r="GHY72" s="66"/>
      <c r="GHZ72" s="67">
        <v>1295.54</v>
      </c>
      <c r="GIA72" s="68">
        <v>7331.46</v>
      </c>
      <c r="GIB72" s="69"/>
      <c r="GIC72" s="64" t="s">
        <v>335</v>
      </c>
      <c r="GID72" s="65" t="s">
        <v>336</v>
      </c>
      <c r="GIE72" s="65" t="s">
        <v>121</v>
      </c>
      <c r="GIF72" s="66">
        <v>8627</v>
      </c>
      <c r="GIG72" s="66"/>
      <c r="GIH72" s="67">
        <v>1295.54</v>
      </c>
      <c r="GII72" s="68">
        <v>7331.46</v>
      </c>
      <c r="GIJ72" s="69"/>
      <c r="GIK72" s="64" t="s">
        <v>335</v>
      </c>
      <c r="GIL72" s="65" t="s">
        <v>336</v>
      </c>
      <c r="GIM72" s="65" t="s">
        <v>121</v>
      </c>
      <c r="GIN72" s="66">
        <v>8627</v>
      </c>
      <c r="GIO72" s="66"/>
      <c r="GIP72" s="67">
        <v>1295.54</v>
      </c>
      <c r="GIQ72" s="68">
        <v>7331.46</v>
      </c>
      <c r="GIR72" s="69"/>
      <c r="GIS72" s="64" t="s">
        <v>335</v>
      </c>
      <c r="GIT72" s="65" t="s">
        <v>336</v>
      </c>
      <c r="GIU72" s="65" t="s">
        <v>121</v>
      </c>
      <c r="GIV72" s="66">
        <v>8627</v>
      </c>
      <c r="GIW72" s="66"/>
      <c r="GIX72" s="67">
        <v>1295.54</v>
      </c>
      <c r="GIY72" s="68">
        <v>7331.46</v>
      </c>
      <c r="GIZ72" s="69"/>
      <c r="GJA72" s="64" t="s">
        <v>335</v>
      </c>
      <c r="GJB72" s="65" t="s">
        <v>336</v>
      </c>
      <c r="GJC72" s="65" t="s">
        <v>121</v>
      </c>
      <c r="GJD72" s="66">
        <v>8627</v>
      </c>
      <c r="GJE72" s="66"/>
      <c r="GJF72" s="67">
        <v>1295.54</v>
      </c>
      <c r="GJG72" s="68">
        <v>7331.46</v>
      </c>
      <c r="GJH72" s="69"/>
      <c r="GJI72" s="64" t="s">
        <v>335</v>
      </c>
      <c r="GJJ72" s="65" t="s">
        <v>336</v>
      </c>
      <c r="GJK72" s="65" t="s">
        <v>121</v>
      </c>
      <c r="GJL72" s="66">
        <v>8627</v>
      </c>
      <c r="GJM72" s="66"/>
      <c r="GJN72" s="67">
        <v>1295.54</v>
      </c>
      <c r="GJO72" s="68">
        <v>7331.46</v>
      </c>
      <c r="GJP72" s="69"/>
      <c r="GJQ72" s="64" t="s">
        <v>335</v>
      </c>
      <c r="GJR72" s="65" t="s">
        <v>336</v>
      </c>
      <c r="GJS72" s="65" t="s">
        <v>121</v>
      </c>
      <c r="GJT72" s="66">
        <v>8627</v>
      </c>
      <c r="GJU72" s="66"/>
      <c r="GJV72" s="67">
        <v>1295.54</v>
      </c>
      <c r="GJW72" s="68">
        <v>7331.46</v>
      </c>
      <c r="GJX72" s="69"/>
      <c r="GJY72" s="64" t="s">
        <v>335</v>
      </c>
      <c r="GJZ72" s="65" t="s">
        <v>336</v>
      </c>
      <c r="GKA72" s="65" t="s">
        <v>121</v>
      </c>
      <c r="GKB72" s="66">
        <v>8627</v>
      </c>
      <c r="GKC72" s="66"/>
      <c r="GKD72" s="67">
        <v>1295.54</v>
      </c>
      <c r="GKE72" s="68">
        <v>7331.46</v>
      </c>
      <c r="GKF72" s="69"/>
      <c r="GKG72" s="64" t="s">
        <v>335</v>
      </c>
      <c r="GKH72" s="65" t="s">
        <v>336</v>
      </c>
      <c r="GKI72" s="65" t="s">
        <v>121</v>
      </c>
      <c r="GKJ72" s="66">
        <v>8627</v>
      </c>
      <c r="GKK72" s="66"/>
      <c r="GKL72" s="67">
        <v>1295.54</v>
      </c>
      <c r="GKM72" s="68">
        <v>7331.46</v>
      </c>
      <c r="GKN72" s="69"/>
      <c r="GKO72" s="64" t="s">
        <v>335</v>
      </c>
      <c r="GKP72" s="65" t="s">
        <v>336</v>
      </c>
      <c r="GKQ72" s="65" t="s">
        <v>121</v>
      </c>
      <c r="GKR72" s="66">
        <v>8627</v>
      </c>
      <c r="GKS72" s="66"/>
      <c r="GKT72" s="67">
        <v>1295.54</v>
      </c>
      <c r="GKU72" s="68">
        <v>7331.46</v>
      </c>
      <c r="GKV72" s="69"/>
      <c r="GKW72" s="64" t="s">
        <v>335</v>
      </c>
      <c r="GKX72" s="65" t="s">
        <v>336</v>
      </c>
      <c r="GKY72" s="65" t="s">
        <v>121</v>
      </c>
      <c r="GKZ72" s="66">
        <v>8627</v>
      </c>
      <c r="GLA72" s="66"/>
      <c r="GLB72" s="67">
        <v>1295.54</v>
      </c>
      <c r="GLC72" s="68">
        <v>7331.46</v>
      </c>
      <c r="GLD72" s="69"/>
      <c r="GLE72" s="64" t="s">
        <v>335</v>
      </c>
      <c r="GLF72" s="65" t="s">
        <v>336</v>
      </c>
      <c r="GLG72" s="65" t="s">
        <v>121</v>
      </c>
      <c r="GLH72" s="66">
        <v>8627</v>
      </c>
      <c r="GLI72" s="66"/>
      <c r="GLJ72" s="67">
        <v>1295.54</v>
      </c>
      <c r="GLK72" s="68">
        <v>7331.46</v>
      </c>
      <c r="GLL72" s="69"/>
      <c r="GLM72" s="64" t="s">
        <v>335</v>
      </c>
      <c r="GLN72" s="65" t="s">
        <v>336</v>
      </c>
      <c r="GLO72" s="65" t="s">
        <v>121</v>
      </c>
      <c r="GLP72" s="66">
        <v>8627</v>
      </c>
      <c r="GLQ72" s="66"/>
      <c r="GLR72" s="67">
        <v>1295.54</v>
      </c>
      <c r="GLS72" s="68">
        <v>7331.46</v>
      </c>
      <c r="GLT72" s="69"/>
      <c r="GLU72" s="64" t="s">
        <v>335</v>
      </c>
      <c r="GLV72" s="65" t="s">
        <v>336</v>
      </c>
      <c r="GLW72" s="65" t="s">
        <v>121</v>
      </c>
      <c r="GLX72" s="66">
        <v>8627</v>
      </c>
      <c r="GLY72" s="66"/>
      <c r="GLZ72" s="67">
        <v>1295.54</v>
      </c>
      <c r="GMA72" s="68">
        <v>7331.46</v>
      </c>
      <c r="GMB72" s="69"/>
      <c r="GMC72" s="64" t="s">
        <v>335</v>
      </c>
      <c r="GMD72" s="65" t="s">
        <v>336</v>
      </c>
      <c r="GME72" s="65" t="s">
        <v>121</v>
      </c>
      <c r="GMF72" s="66">
        <v>8627</v>
      </c>
      <c r="GMG72" s="66"/>
      <c r="GMH72" s="67">
        <v>1295.54</v>
      </c>
      <c r="GMI72" s="68">
        <v>7331.46</v>
      </c>
      <c r="GMJ72" s="69"/>
      <c r="GMK72" s="64" t="s">
        <v>335</v>
      </c>
      <c r="GML72" s="65" t="s">
        <v>336</v>
      </c>
      <c r="GMM72" s="65" t="s">
        <v>121</v>
      </c>
      <c r="GMN72" s="66">
        <v>8627</v>
      </c>
      <c r="GMO72" s="66"/>
      <c r="GMP72" s="67">
        <v>1295.54</v>
      </c>
      <c r="GMQ72" s="68">
        <v>7331.46</v>
      </c>
      <c r="GMR72" s="69"/>
      <c r="GMS72" s="64" t="s">
        <v>335</v>
      </c>
      <c r="GMT72" s="65" t="s">
        <v>336</v>
      </c>
      <c r="GMU72" s="65" t="s">
        <v>121</v>
      </c>
      <c r="GMV72" s="66">
        <v>8627</v>
      </c>
      <c r="GMW72" s="66"/>
      <c r="GMX72" s="67">
        <v>1295.54</v>
      </c>
      <c r="GMY72" s="68">
        <v>7331.46</v>
      </c>
      <c r="GMZ72" s="69"/>
      <c r="GNA72" s="64" t="s">
        <v>335</v>
      </c>
      <c r="GNB72" s="65" t="s">
        <v>336</v>
      </c>
      <c r="GNC72" s="65" t="s">
        <v>121</v>
      </c>
      <c r="GND72" s="66">
        <v>8627</v>
      </c>
      <c r="GNE72" s="66"/>
      <c r="GNF72" s="67">
        <v>1295.54</v>
      </c>
      <c r="GNG72" s="68">
        <v>7331.46</v>
      </c>
      <c r="GNH72" s="69"/>
      <c r="GNI72" s="64" t="s">
        <v>335</v>
      </c>
      <c r="GNJ72" s="65" t="s">
        <v>336</v>
      </c>
      <c r="GNK72" s="65" t="s">
        <v>121</v>
      </c>
      <c r="GNL72" s="66">
        <v>8627</v>
      </c>
      <c r="GNM72" s="66"/>
      <c r="GNN72" s="67">
        <v>1295.54</v>
      </c>
      <c r="GNO72" s="68">
        <v>7331.46</v>
      </c>
      <c r="GNP72" s="69"/>
      <c r="GNQ72" s="64" t="s">
        <v>335</v>
      </c>
      <c r="GNR72" s="65" t="s">
        <v>336</v>
      </c>
      <c r="GNS72" s="65" t="s">
        <v>121</v>
      </c>
      <c r="GNT72" s="66">
        <v>8627</v>
      </c>
      <c r="GNU72" s="66"/>
      <c r="GNV72" s="67">
        <v>1295.54</v>
      </c>
      <c r="GNW72" s="68">
        <v>7331.46</v>
      </c>
      <c r="GNX72" s="69"/>
      <c r="GNY72" s="64" t="s">
        <v>335</v>
      </c>
      <c r="GNZ72" s="65" t="s">
        <v>336</v>
      </c>
      <c r="GOA72" s="65" t="s">
        <v>121</v>
      </c>
      <c r="GOB72" s="66">
        <v>8627</v>
      </c>
      <c r="GOC72" s="66"/>
      <c r="GOD72" s="67">
        <v>1295.54</v>
      </c>
      <c r="GOE72" s="68">
        <v>7331.46</v>
      </c>
      <c r="GOF72" s="69"/>
      <c r="GOG72" s="64" t="s">
        <v>335</v>
      </c>
      <c r="GOH72" s="65" t="s">
        <v>336</v>
      </c>
      <c r="GOI72" s="65" t="s">
        <v>121</v>
      </c>
      <c r="GOJ72" s="66">
        <v>8627</v>
      </c>
      <c r="GOK72" s="66"/>
      <c r="GOL72" s="67">
        <v>1295.54</v>
      </c>
      <c r="GOM72" s="68">
        <v>7331.46</v>
      </c>
      <c r="GON72" s="69"/>
      <c r="GOO72" s="64" t="s">
        <v>335</v>
      </c>
      <c r="GOP72" s="65" t="s">
        <v>336</v>
      </c>
      <c r="GOQ72" s="65" t="s">
        <v>121</v>
      </c>
      <c r="GOR72" s="66">
        <v>8627</v>
      </c>
      <c r="GOS72" s="66"/>
      <c r="GOT72" s="67">
        <v>1295.54</v>
      </c>
      <c r="GOU72" s="68">
        <v>7331.46</v>
      </c>
      <c r="GOV72" s="69"/>
      <c r="GOW72" s="64" t="s">
        <v>335</v>
      </c>
      <c r="GOX72" s="65" t="s">
        <v>336</v>
      </c>
      <c r="GOY72" s="65" t="s">
        <v>121</v>
      </c>
      <c r="GOZ72" s="66">
        <v>8627</v>
      </c>
      <c r="GPA72" s="66"/>
      <c r="GPB72" s="67">
        <v>1295.54</v>
      </c>
      <c r="GPC72" s="68">
        <v>7331.46</v>
      </c>
      <c r="GPD72" s="69"/>
      <c r="GPE72" s="64" t="s">
        <v>335</v>
      </c>
      <c r="GPF72" s="65" t="s">
        <v>336</v>
      </c>
      <c r="GPG72" s="65" t="s">
        <v>121</v>
      </c>
      <c r="GPH72" s="66">
        <v>8627</v>
      </c>
      <c r="GPI72" s="66"/>
      <c r="GPJ72" s="67">
        <v>1295.54</v>
      </c>
      <c r="GPK72" s="68">
        <v>7331.46</v>
      </c>
      <c r="GPL72" s="69"/>
      <c r="GPM72" s="64" t="s">
        <v>335</v>
      </c>
      <c r="GPN72" s="65" t="s">
        <v>336</v>
      </c>
      <c r="GPO72" s="65" t="s">
        <v>121</v>
      </c>
      <c r="GPP72" s="66">
        <v>8627</v>
      </c>
      <c r="GPQ72" s="66"/>
      <c r="GPR72" s="67">
        <v>1295.54</v>
      </c>
      <c r="GPS72" s="68">
        <v>7331.46</v>
      </c>
      <c r="GPT72" s="69"/>
      <c r="GPU72" s="64" t="s">
        <v>335</v>
      </c>
      <c r="GPV72" s="65" t="s">
        <v>336</v>
      </c>
      <c r="GPW72" s="65" t="s">
        <v>121</v>
      </c>
      <c r="GPX72" s="66">
        <v>8627</v>
      </c>
      <c r="GPY72" s="66"/>
      <c r="GPZ72" s="67">
        <v>1295.54</v>
      </c>
      <c r="GQA72" s="68">
        <v>7331.46</v>
      </c>
      <c r="GQB72" s="69"/>
      <c r="GQC72" s="64" t="s">
        <v>335</v>
      </c>
      <c r="GQD72" s="65" t="s">
        <v>336</v>
      </c>
      <c r="GQE72" s="65" t="s">
        <v>121</v>
      </c>
      <c r="GQF72" s="66">
        <v>8627</v>
      </c>
      <c r="GQG72" s="66"/>
      <c r="GQH72" s="67">
        <v>1295.54</v>
      </c>
      <c r="GQI72" s="68">
        <v>7331.46</v>
      </c>
      <c r="GQJ72" s="69"/>
      <c r="GQK72" s="64" t="s">
        <v>335</v>
      </c>
      <c r="GQL72" s="65" t="s">
        <v>336</v>
      </c>
      <c r="GQM72" s="65" t="s">
        <v>121</v>
      </c>
      <c r="GQN72" s="66">
        <v>8627</v>
      </c>
      <c r="GQO72" s="66"/>
      <c r="GQP72" s="67">
        <v>1295.54</v>
      </c>
      <c r="GQQ72" s="68">
        <v>7331.46</v>
      </c>
      <c r="GQR72" s="69"/>
      <c r="GQS72" s="64" t="s">
        <v>335</v>
      </c>
      <c r="GQT72" s="65" t="s">
        <v>336</v>
      </c>
      <c r="GQU72" s="65" t="s">
        <v>121</v>
      </c>
      <c r="GQV72" s="66">
        <v>8627</v>
      </c>
      <c r="GQW72" s="66"/>
      <c r="GQX72" s="67">
        <v>1295.54</v>
      </c>
      <c r="GQY72" s="68">
        <v>7331.46</v>
      </c>
      <c r="GQZ72" s="69"/>
      <c r="GRA72" s="64" t="s">
        <v>335</v>
      </c>
      <c r="GRB72" s="65" t="s">
        <v>336</v>
      </c>
      <c r="GRC72" s="65" t="s">
        <v>121</v>
      </c>
      <c r="GRD72" s="66">
        <v>8627</v>
      </c>
      <c r="GRE72" s="66"/>
      <c r="GRF72" s="67">
        <v>1295.54</v>
      </c>
      <c r="GRG72" s="68">
        <v>7331.46</v>
      </c>
      <c r="GRH72" s="69"/>
      <c r="GRI72" s="64" t="s">
        <v>335</v>
      </c>
      <c r="GRJ72" s="65" t="s">
        <v>336</v>
      </c>
      <c r="GRK72" s="65" t="s">
        <v>121</v>
      </c>
      <c r="GRL72" s="66">
        <v>8627</v>
      </c>
      <c r="GRM72" s="66"/>
      <c r="GRN72" s="67">
        <v>1295.54</v>
      </c>
      <c r="GRO72" s="68">
        <v>7331.46</v>
      </c>
      <c r="GRP72" s="69"/>
      <c r="GRQ72" s="64" t="s">
        <v>335</v>
      </c>
      <c r="GRR72" s="65" t="s">
        <v>336</v>
      </c>
      <c r="GRS72" s="65" t="s">
        <v>121</v>
      </c>
      <c r="GRT72" s="66">
        <v>8627</v>
      </c>
      <c r="GRU72" s="66"/>
      <c r="GRV72" s="67">
        <v>1295.54</v>
      </c>
      <c r="GRW72" s="68">
        <v>7331.46</v>
      </c>
      <c r="GRX72" s="69"/>
      <c r="GRY72" s="64" t="s">
        <v>335</v>
      </c>
      <c r="GRZ72" s="65" t="s">
        <v>336</v>
      </c>
      <c r="GSA72" s="65" t="s">
        <v>121</v>
      </c>
      <c r="GSB72" s="66">
        <v>8627</v>
      </c>
      <c r="GSC72" s="66"/>
      <c r="GSD72" s="67">
        <v>1295.54</v>
      </c>
      <c r="GSE72" s="68">
        <v>7331.46</v>
      </c>
      <c r="GSF72" s="69"/>
      <c r="GSG72" s="64" t="s">
        <v>335</v>
      </c>
      <c r="GSH72" s="65" t="s">
        <v>336</v>
      </c>
      <c r="GSI72" s="65" t="s">
        <v>121</v>
      </c>
      <c r="GSJ72" s="66">
        <v>8627</v>
      </c>
      <c r="GSK72" s="66"/>
      <c r="GSL72" s="67">
        <v>1295.54</v>
      </c>
      <c r="GSM72" s="68">
        <v>7331.46</v>
      </c>
      <c r="GSN72" s="69"/>
      <c r="GSO72" s="64" t="s">
        <v>335</v>
      </c>
      <c r="GSP72" s="65" t="s">
        <v>336</v>
      </c>
      <c r="GSQ72" s="65" t="s">
        <v>121</v>
      </c>
      <c r="GSR72" s="66">
        <v>8627</v>
      </c>
      <c r="GSS72" s="66"/>
      <c r="GST72" s="67">
        <v>1295.54</v>
      </c>
      <c r="GSU72" s="68">
        <v>7331.46</v>
      </c>
      <c r="GSV72" s="69"/>
      <c r="GSW72" s="64" t="s">
        <v>335</v>
      </c>
      <c r="GSX72" s="65" t="s">
        <v>336</v>
      </c>
      <c r="GSY72" s="65" t="s">
        <v>121</v>
      </c>
      <c r="GSZ72" s="66">
        <v>8627</v>
      </c>
      <c r="GTA72" s="66"/>
      <c r="GTB72" s="67">
        <v>1295.54</v>
      </c>
      <c r="GTC72" s="68">
        <v>7331.46</v>
      </c>
      <c r="GTD72" s="69"/>
      <c r="GTE72" s="64" t="s">
        <v>335</v>
      </c>
      <c r="GTF72" s="65" t="s">
        <v>336</v>
      </c>
      <c r="GTG72" s="65" t="s">
        <v>121</v>
      </c>
      <c r="GTH72" s="66">
        <v>8627</v>
      </c>
      <c r="GTI72" s="66"/>
      <c r="GTJ72" s="67">
        <v>1295.54</v>
      </c>
      <c r="GTK72" s="68">
        <v>7331.46</v>
      </c>
      <c r="GTL72" s="69"/>
      <c r="GTM72" s="64" t="s">
        <v>335</v>
      </c>
      <c r="GTN72" s="65" t="s">
        <v>336</v>
      </c>
      <c r="GTO72" s="65" t="s">
        <v>121</v>
      </c>
      <c r="GTP72" s="66">
        <v>8627</v>
      </c>
      <c r="GTQ72" s="66"/>
      <c r="GTR72" s="67">
        <v>1295.54</v>
      </c>
      <c r="GTS72" s="68">
        <v>7331.46</v>
      </c>
      <c r="GTT72" s="69"/>
      <c r="GTU72" s="64" t="s">
        <v>335</v>
      </c>
      <c r="GTV72" s="65" t="s">
        <v>336</v>
      </c>
      <c r="GTW72" s="65" t="s">
        <v>121</v>
      </c>
      <c r="GTX72" s="66">
        <v>8627</v>
      </c>
      <c r="GTY72" s="66"/>
      <c r="GTZ72" s="67">
        <v>1295.54</v>
      </c>
      <c r="GUA72" s="68">
        <v>7331.46</v>
      </c>
      <c r="GUB72" s="69"/>
      <c r="GUC72" s="64" t="s">
        <v>335</v>
      </c>
      <c r="GUD72" s="65" t="s">
        <v>336</v>
      </c>
      <c r="GUE72" s="65" t="s">
        <v>121</v>
      </c>
      <c r="GUF72" s="66">
        <v>8627</v>
      </c>
      <c r="GUG72" s="66"/>
      <c r="GUH72" s="67">
        <v>1295.54</v>
      </c>
      <c r="GUI72" s="68">
        <v>7331.46</v>
      </c>
      <c r="GUJ72" s="69"/>
      <c r="GUK72" s="64" t="s">
        <v>335</v>
      </c>
      <c r="GUL72" s="65" t="s">
        <v>336</v>
      </c>
      <c r="GUM72" s="65" t="s">
        <v>121</v>
      </c>
      <c r="GUN72" s="66">
        <v>8627</v>
      </c>
      <c r="GUO72" s="66"/>
      <c r="GUP72" s="67">
        <v>1295.54</v>
      </c>
      <c r="GUQ72" s="68">
        <v>7331.46</v>
      </c>
      <c r="GUR72" s="69"/>
      <c r="GUS72" s="64" t="s">
        <v>335</v>
      </c>
      <c r="GUT72" s="65" t="s">
        <v>336</v>
      </c>
      <c r="GUU72" s="65" t="s">
        <v>121</v>
      </c>
      <c r="GUV72" s="66">
        <v>8627</v>
      </c>
      <c r="GUW72" s="66"/>
      <c r="GUX72" s="67">
        <v>1295.54</v>
      </c>
      <c r="GUY72" s="68">
        <v>7331.46</v>
      </c>
      <c r="GUZ72" s="69"/>
      <c r="GVA72" s="64" t="s">
        <v>335</v>
      </c>
      <c r="GVB72" s="65" t="s">
        <v>336</v>
      </c>
      <c r="GVC72" s="65" t="s">
        <v>121</v>
      </c>
      <c r="GVD72" s="66">
        <v>8627</v>
      </c>
      <c r="GVE72" s="66"/>
      <c r="GVF72" s="67">
        <v>1295.54</v>
      </c>
      <c r="GVG72" s="68">
        <v>7331.46</v>
      </c>
      <c r="GVH72" s="69"/>
      <c r="GVI72" s="64" t="s">
        <v>335</v>
      </c>
      <c r="GVJ72" s="65" t="s">
        <v>336</v>
      </c>
      <c r="GVK72" s="65" t="s">
        <v>121</v>
      </c>
      <c r="GVL72" s="66">
        <v>8627</v>
      </c>
      <c r="GVM72" s="66"/>
      <c r="GVN72" s="67">
        <v>1295.54</v>
      </c>
      <c r="GVO72" s="68">
        <v>7331.46</v>
      </c>
      <c r="GVP72" s="69"/>
      <c r="GVQ72" s="64" t="s">
        <v>335</v>
      </c>
      <c r="GVR72" s="65" t="s">
        <v>336</v>
      </c>
      <c r="GVS72" s="65" t="s">
        <v>121</v>
      </c>
      <c r="GVT72" s="66">
        <v>8627</v>
      </c>
      <c r="GVU72" s="66"/>
      <c r="GVV72" s="67">
        <v>1295.54</v>
      </c>
      <c r="GVW72" s="68">
        <v>7331.46</v>
      </c>
      <c r="GVX72" s="69"/>
      <c r="GVY72" s="64" t="s">
        <v>335</v>
      </c>
      <c r="GVZ72" s="65" t="s">
        <v>336</v>
      </c>
      <c r="GWA72" s="65" t="s">
        <v>121</v>
      </c>
      <c r="GWB72" s="66">
        <v>8627</v>
      </c>
      <c r="GWC72" s="66"/>
      <c r="GWD72" s="67">
        <v>1295.54</v>
      </c>
      <c r="GWE72" s="68">
        <v>7331.46</v>
      </c>
      <c r="GWF72" s="69"/>
      <c r="GWG72" s="64" t="s">
        <v>335</v>
      </c>
      <c r="GWH72" s="65" t="s">
        <v>336</v>
      </c>
      <c r="GWI72" s="65" t="s">
        <v>121</v>
      </c>
      <c r="GWJ72" s="66">
        <v>8627</v>
      </c>
      <c r="GWK72" s="66"/>
      <c r="GWL72" s="67">
        <v>1295.54</v>
      </c>
      <c r="GWM72" s="68">
        <v>7331.46</v>
      </c>
      <c r="GWN72" s="69"/>
      <c r="GWO72" s="64" t="s">
        <v>335</v>
      </c>
      <c r="GWP72" s="65" t="s">
        <v>336</v>
      </c>
      <c r="GWQ72" s="65" t="s">
        <v>121</v>
      </c>
      <c r="GWR72" s="66">
        <v>8627</v>
      </c>
      <c r="GWS72" s="66"/>
      <c r="GWT72" s="67">
        <v>1295.54</v>
      </c>
      <c r="GWU72" s="68">
        <v>7331.46</v>
      </c>
      <c r="GWV72" s="69"/>
      <c r="GWW72" s="64" t="s">
        <v>335</v>
      </c>
      <c r="GWX72" s="65" t="s">
        <v>336</v>
      </c>
      <c r="GWY72" s="65" t="s">
        <v>121</v>
      </c>
      <c r="GWZ72" s="66">
        <v>8627</v>
      </c>
      <c r="GXA72" s="66"/>
      <c r="GXB72" s="67">
        <v>1295.54</v>
      </c>
      <c r="GXC72" s="68">
        <v>7331.46</v>
      </c>
      <c r="GXD72" s="69"/>
      <c r="GXE72" s="64" t="s">
        <v>335</v>
      </c>
      <c r="GXF72" s="65" t="s">
        <v>336</v>
      </c>
      <c r="GXG72" s="65" t="s">
        <v>121</v>
      </c>
      <c r="GXH72" s="66">
        <v>8627</v>
      </c>
      <c r="GXI72" s="66"/>
      <c r="GXJ72" s="67">
        <v>1295.54</v>
      </c>
      <c r="GXK72" s="68">
        <v>7331.46</v>
      </c>
      <c r="GXL72" s="69"/>
      <c r="GXM72" s="64" t="s">
        <v>335</v>
      </c>
      <c r="GXN72" s="65" t="s">
        <v>336</v>
      </c>
      <c r="GXO72" s="65" t="s">
        <v>121</v>
      </c>
      <c r="GXP72" s="66">
        <v>8627</v>
      </c>
      <c r="GXQ72" s="66"/>
      <c r="GXR72" s="67">
        <v>1295.54</v>
      </c>
      <c r="GXS72" s="68">
        <v>7331.46</v>
      </c>
      <c r="GXT72" s="69"/>
      <c r="GXU72" s="64" t="s">
        <v>335</v>
      </c>
      <c r="GXV72" s="65" t="s">
        <v>336</v>
      </c>
      <c r="GXW72" s="65" t="s">
        <v>121</v>
      </c>
      <c r="GXX72" s="66">
        <v>8627</v>
      </c>
      <c r="GXY72" s="66"/>
      <c r="GXZ72" s="67">
        <v>1295.54</v>
      </c>
      <c r="GYA72" s="68">
        <v>7331.46</v>
      </c>
      <c r="GYB72" s="69"/>
      <c r="GYC72" s="64" t="s">
        <v>335</v>
      </c>
      <c r="GYD72" s="65" t="s">
        <v>336</v>
      </c>
      <c r="GYE72" s="65" t="s">
        <v>121</v>
      </c>
      <c r="GYF72" s="66">
        <v>8627</v>
      </c>
      <c r="GYG72" s="66"/>
      <c r="GYH72" s="67">
        <v>1295.54</v>
      </c>
      <c r="GYI72" s="68">
        <v>7331.46</v>
      </c>
      <c r="GYJ72" s="69"/>
      <c r="GYK72" s="64" t="s">
        <v>335</v>
      </c>
      <c r="GYL72" s="65" t="s">
        <v>336</v>
      </c>
      <c r="GYM72" s="65" t="s">
        <v>121</v>
      </c>
      <c r="GYN72" s="66">
        <v>8627</v>
      </c>
      <c r="GYO72" s="66"/>
      <c r="GYP72" s="67">
        <v>1295.54</v>
      </c>
      <c r="GYQ72" s="68">
        <v>7331.46</v>
      </c>
      <c r="GYR72" s="69"/>
      <c r="GYS72" s="64" t="s">
        <v>335</v>
      </c>
      <c r="GYT72" s="65" t="s">
        <v>336</v>
      </c>
      <c r="GYU72" s="65" t="s">
        <v>121</v>
      </c>
      <c r="GYV72" s="66">
        <v>8627</v>
      </c>
      <c r="GYW72" s="66"/>
      <c r="GYX72" s="67">
        <v>1295.54</v>
      </c>
      <c r="GYY72" s="68">
        <v>7331.46</v>
      </c>
      <c r="GYZ72" s="69"/>
      <c r="GZA72" s="64" t="s">
        <v>335</v>
      </c>
      <c r="GZB72" s="65" t="s">
        <v>336</v>
      </c>
      <c r="GZC72" s="65" t="s">
        <v>121</v>
      </c>
      <c r="GZD72" s="66">
        <v>8627</v>
      </c>
      <c r="GZE72" s="66"/>
      <c r="GZF72" s="67">
        <v>1295.54</v>
      </c>
      <c r="GZG72" s="68">
        <v>7331.46</v>
      </c>
      <c r="GZH72" s="69"/>
      <c r="GZI72" s="64" t="s">
        <v>335</v>
      </c>
      <c r="GZJ72" s="65" t="s">
        <v>336</v>
      </c>
      <c r="GZK72" s="65" t="s">
        <v>121</v>
      </c>
      <c r="GZL72" s="66">
        <v>8627</v>
      </c>
      <c r="GZM72" s="66"/>
      <c r="GZN72" s="67">
        <v>1295.54</v>
      </c>
      <c r="GZO72" s="68">
        <v>7331.46</v>
      </c>
      <c r="GZP72" s="69"/>
      <c r="GZQ72" s="64" t="s">
        <v>335</v>
      </c>
      <c r="GZR72" s="65" t="s">
        <v>336</v>
      </c>
      <c r="GZS72" s="65" t="s">
        <v>121</v>
      </c>
      <c r="GZT72" s="66">
        <v>8627</v>
      </c>
      <c r="GZU72" s="66"/>
      <c r="GZV72" s="67">
        <v>1295.54</v>
      </c>
      <c r="GZW72" s="68">
        <v>7331.46</v>
      </c>
      <c r="GZX72" s="69"/>
      <c r="GZY72" s="64" t="s">
        <v>335</v>
      </c>
      <c r="GZZ72" s="65" t="s">
        <v>336</v>
      </c>
      <c r="HAA72" s="65" t="s">
        <v>121</v>
      </c>
      <c r="HAB72" s="66">
        <v>8627</v>
      </c>
      <c r="HAC72" s="66"/>
      <c r="HAD72" s="67">
        <v>1295.54</v>
      </c>
      <c r="HAE72" s="68">
        <v>7331.46</v>
      </c>
      <c r="HAF72" s="69"/>
      <c r="HAG72" s="64" t="s">
        <v>335</v>
      </c>
      <c r="HAH72" s="65" t="s">
        <v>336</v>
      </c>
      <c r="HAI72" s="65" t="s">
        <v>121</v>
      </c>
      <c r="HAJ72" s="66">
        <v>8627</v>
      </c>
      <c r="HAK72" s="66"/>
      <c r="HAL72" s="67">
        <v>1295.54</v>
      </c>
      <c r="HAM72" s="68">
        <v>7331.46</v>
      </c>
      <c r="HAN72" s="69"/>
      <c r="HAO72" s="64" t="s">
        <v>335</v>
      </c>
      <c r="HAP72" s="65" t="s">
        <v>336</v>
      </c>
      <c r="HAQ72" s="65" t="s">
        <v>121</v>
      </c>
      <c r="HAR72" s="66">
        <v>8627</v>
      </c>
      <c r="HAS72" s="66"/>
      <c r="HAT72" s="67">
        <v>1295.54</v>
      </c>
      <c r="HAU72" s="68">
        <v>7331.46</v>
      </c>
      <c r="HAV72" s="69"/>
      <c r="HAW72" s="64" t="s">
        <v>335</v>
      </c>
      <c r="HAX72" s="65" t="s">
        <v>336</v>
      </c>
      <c r="HAY72" s="65" t="s">
        <v>121</v>
      </c>
      <c r="HAZ72" s="66">
        <v>8627</v>
      </c>
      <c r="HBA72" s="66"/>
      <c r="HBB72" s="67">
        <v>1295.54</v>
      </c>
      <c r="HBC72" s="68">
        <v>7331.46</v>
      </c>
      <c r="HBD72" s="69"/>
      <c r="HBE72" s="64" t="s">
        <v>335</v>
      </c>
      <c r="HBF72" s="65" t="s">
        <v>336</v>
      </c>
      <c r="HBG72" s="65" t="s">
        <v>121</v>
      </c>
      <c r="HBH72" s="66">
        <v>8627</v>
      </c>
      <c r="HBI72" s="66"/>
      <c r="HBJ72" s="67">
        <v>1295.54</v>
      </c>
      <c r="HBK72" s="68">
        <v>7331.46</v>
      </c>
      <c r="HBL72" s="69"/>
      <c r="HBM72" s="64" t="s">
        <v>335</v>
      </c>
      <c r="HBN72" s="65" t="s">
        <v>336</v>
      </c>
      <c r="HBO72" s="65" t="s">
        <v>121</v>
      </c>
      <c r="HBP72" s="66">
        <v>8627</v>
      </c>
      <c r="HBQ72" s="66"/>
      <c r="HBR72" s="67">
        <v>1295.54</v>
      </c>
      <c r="HBS72" s="68">
        <v>7331.46</v>
      </c>
      <c r="HBT72" s="69"/>
      <c r="HBU72" s="64" t="s">
        <v>335</v>
      </c>
      <c r="HBV72" s="65" t="s">
        <v>336</v>
      </c>
      <c r="HBW72" s="65" t="s">
        <v>121</v>
      </c>
      <c r="HBX72" s="66">
        <v>8627</v>
      </c>
      <c r="HBY72" s="66"/>
      <c r="HBZ72" s="67">
        <v>1295.54</v>
      </c>
      <c r="HCA72" s="68">
        <v>7331.46</v>
      </c>
      <c r="HCB72" s="69"/>
      <c r="HCC72" s="64" t="s">
        <v>335</v>
      </c>
      <c r="HCD72" s="65" t="s">
        <v>336</v>
      </c>
      <c r="HCE72" s="65" t="s">
        <v>121</v>
      </c>
      <c r="HCF72" s="66">
        <v>8627</v>
      </c>
      <c r="HCG72" s="66"/>
      <c r="HCH72" s="67">
        <v>1295.54</v>
      </c>
      <c r="HCI72" s="68">
        <v>7331.46</v>
      </c>
      <c r="HCJ72" s="69"/>
      <c r="HCK72" s="64" t="s">
        <v>335</v>
      </c>
      <c r="HCL72" s="65" t="s">
        <v>336</v>
      </c>
      <c r="HCM72" s="65" t="s">
        <v>121</v>
      </c>
      <c r="HCN72" s="66">
        <v>8627</v>
      </c>
      <c r="HCO72" s="66"/>
      <c r="HCP72" s="67">
        <v>1295.54</v>
      </c>
      <c r="HCQ72" s="68">
        <v>7331.46</v>
      </c>
      <c r="HCR72" s="69"/>
      <c r="HCS72" s="64" t="s">
        <v>335</v>
      </c>
      <c r="HCT72" s="65" t="s">
        <v>336</v>
      </c>
      <c r="HCU72" s="65" t="s">
        <v>121</v>
      </c>
      <c r="HCV72" s="66">
        <v>8627</v>
      </c>
      <c r="HCW72" s="66"/>
      <c r="HCX72" s="67">
        <v>1295.54</v>
      </c>
      <c r="HCY72" s="68">
        <v>7331.46</v>
      </c>
      <c r="HCZ72" s="69"/>
      <c r="HDA72" s="64" t="s">
        <v>335</v>
      </c>
      <c r="HDB72" s="65" t="s">
        <v>336</v>
      </c>
      <c r="HDC72" s="65" t="s">
        <v>121</v>
      </c>
      <c r="HDD72" s="66">
        <v>8627</v>
      </c>
      <c r="HDE72" s="66"/>
      <c r="HDF72" s="67">
        <v>1295.54</v>
      </c>
      <c r="HDG72" s="68">
        <v>7331.46</v>
      </c>
      <c r="HDH72" s="69"/>
      <c r="HDI72" s="64" t="s">
        <v>335</v>
      </c>
      <c r="HDJ72" s="65" t="s">
        <v>336</v>
      </c>
      <c r="HDK72" s="65" t="s">
        <v>121</v>
      </c>
      <c r="HDL72" s="66">
        <v>8627</v>
      </c>
      <c r="HDM72" s="66"/>
      <c r="HDN72" s="67">
        <v>1295.54</v>
      </c>
      <c r="HDO72" s="68">
        <v>7331.46</v>
      </c>
      <c r="HDP72" s="69"/>
      <c r="HDQ72" s="64" t="s">
        <v>335</v>
      </c>
      <c r="HDR72" s="65" t="s">
        <v>336</v>
      </c>
      <c r="HDS72" s="65" t="s">
        <v>121</v>
      </c>
      <c r="HDT72" s="66">
        <v>8627</v>
      </c>
      <c r="HDU72" s="66"/>
      <c r="HDV72" s="67">
        <v>1295.54</v>
      </c>
      <c r="HDW72" s="68">
        <v>7331.46</v>
      </c>
      <c r="HDX72" s="69"/>
      <c r="HDY72" s="64" t="s">
        <v>335</v>
      </c>
      <c r="HDZ72" s="65" t="s">
        <v>336</v>
      </c>
      <c r="HEA72" s="65" t="s">
        <v>121</v>
      </c>
      <c r="HEB72" s="66">
        <v>8627</v>
      </c>
      <c r="HEC72" s="66"/>
      <c r="HED72" s="67">
        <v>1295.54</v>
      </c>
      <c r="HEE72" s="68">
        <v>7331.46</v>
      </c>
      <c r="HEF72" s="69"/>
      <c r="HEG72" s="64" t="s">
        <v>335</v>
      </c>
      <c r="HEH72" s="65" t="s">
        <v>336</v>
      </c>
      <c r="HEI72" s="65" t="s">
        <v>121</v>
      </c>
      <c r="HEJ72" s="66">
        <v>8627</v>
      </c>
      <c r="HEK72" s="66"/>
      <c r="HEL72" s="67">
        <v>1295.54</v>
      </c>
      <c r="HEM72" s="68">
        <v>7331.46</v>
      </c>
      <c r="HEN72" s="69"/>
      <c r="HEO72" s="64" t="s">
        <v>335</v>
      </c>
      <c r="HEP72" s="65" t="s">
        <v>336</v>
      </c>
      <c r="HEQ72" s="65" t="s">
        <v>121</v>
      </c>
      <c r="HER72" s="66">
        <v>8627</v>
      </c>
      <c r="HES72" s="66"/>
      <c r="HET72" s="67">
        <v>1295.54</v>
      </c>
      <c r="HEU72" s="68">
        <v>7331.46</v>
      </c>
      <c r="HEV72" s="69"/>
      <c r="HEW72" s="64" t="s">
        <v>335</v>
      </c>
      <c r="HEX72" s="65" t="s">
        <v>336</v>
      </c>
      <c r="HEY72" s="65" t="s">
        <v>121</v>
      </c>
      <c r="HEZ72" s="66">
        <v>8627</v>
      </c>
      <c r="HFA72" s="66"/>
      <c r="HFB72" s="67">
        <v>1295.54</v>
      </c>
      <c r="HFC72" s="68">
        <v>7331.46</v>
      </c>
      <c r="HFD72" s="69"/>
      <c r="HFE72" s="64" t="s">
        <v>335</v>
      </c>
      <c r="HFF72" s="65" t="s">
        <v>336</v>
      </c>
      <c r="HFG72" s="65" t="s">
        <v>121</v>
      </c>
      <c r="HFH72" s="66">
        <v>8627</v>
      </c>
      <c r="HFI72" s="66"/>
      <c r="HFJ72" s="67">
        <v>1295.54</v>
      </c>
      <c r="HFK72" s="68">
        <v>7331.46</v>
      </c>
      <c r="HFL72" s="69"/>
      <c r="HFM72" s="64" t="s">
        <v>335</v>
      </c>
      <c r="HFN72" s="65" t="s">
        <v>336</v>
      </c>
      <c r="HFO72" s="65" t="s">
        <v>121</v>
      </c>
      <c r="HFP72" s="66">
        <v>8627</v>
      </c>
      <c r="HFQ72" s="66"/>
      <c r="HFR72" s="67">
        <v>1295.54</v>
      </c>
      <c r="HFS72" s="68">
        <v>7331.46</v>
      </c>
      <c r="HFT72" s="69"/>
      <c r="HFU72" s="64" t="s">
        <v>335</v>
      </c>
      <c r="HFV72" s="65" t="s">
        <v>336</v>
      </c>
      <c r="HFW72" s="65" t="s">
        <v>121</v>
      </c>
      <c r="HFX72" s="66">
        <v>8627</v>
      </c>
      <c r="HFY72" s="66"/>
      <c r="HFZ72" s="67">
        <v>1295.54</v>
      </c>
      <c r="HGA72" s="68">
        <v>7331.46</v>
      </c>
      <c r="HGB72" s="69"/>
      <c r="HGC72" s="64" t="s">
        <v>335</v>
      </c>
      <c r="HGD72" s="65" t="s">
        <v>336</v>
      </c>
      <c r="HGE72" s="65" t="s">
        <v>121</v>
      </c>
      <c r="HGF72" s="66">
        <v>8627</v>
      </c>
      <c r="HGG72" s="66"/>
      <c r="HGH72" s="67">
        <v>1295.54</v>
      </c>
      <c r="HGI72" s="68">
        <v>7331.46</v>
      </c>
      <c r="HGJ72" s="69"/>
      <c r="HGK72" s="64" t="s">
        <v>335</v>
      </c>
      <c r="HGL72" s="65" t="s">
        <v>336</v>
      </c>
      <c r="HGM72" s="65" t="s">
        <v>121</v>
      </c>
      <c r="HGN72" s="66">
        <v>8627</v>
      </c>
      <c r="HGO72" s="66"/>
      <c r="HGP72" s="67">
        <v>1295.54</v>
      </c>
      <c r="HGQ72" s="68">
        <v>7331.46</v>
      </c>
      <c r="HGR72" s="69"/>
      <c r="HGS72" s="64" t="s">
        <v>335</v>
      </c>
      <c r="HGT72" s="65" t="s">
        <v>336</v>
      </c>
      <c r="HGU72" s="65" t="s">
        <v>121</v>
      </c>
      <c r="HGV72" s="66">
        <v>8627</v>
      </c>
      <c r="HGW72" s="66"/>
      <c r="HGX72" s="67">
        <v>1295.54</v>
      </c>
      <c r="HGY72" s="68">
        <v>7331.46</v>
      </c>
      <c r="HGZ72" s="69"/>
      <c r="HHA72" s="64" t="s">
        <v>335</v>
      </c>
      <c r="HHB72" s="65" t="s">
        <v>336</v>
      </c>
      <c r="HHC72" s="65" t="s">
        <v>121</v>
      </c>
      <c r="HHD72" s="66">
        <v>8627</v>
      </c>
      <c r="HHE72" s="66"/>
      <c r="HHF72" s="67">
        <v>1295.54</v>
      </c>
      <c r="HHG72" s="68">
        <v>7331.46</v>
      </c>
      <c r="HHH72" s="69"/>
      <c r="HHI72" s="64" t="s">
        <v>335</v>
      </c>
      <c r="HHJ72" s="65" t="s">
        <v>336</v>
      </c>
      <c r="HHK72" s="65" t="s">
        <v>121</v>
      </c>
      <c r="HHL72" s="66">
        <v>8627</v>
      </c>
      <c r="HHM72" s="66"/>
      <c r="HHN72" s="67">
        <v>1295.54</v>
      </c>
      <c r="HHO72" s="68">
        <v>7331.46</v>
      </c>
      <c r="HHP72" s="69"/>
      <c r="HHQ72" s="64" t="s">
        <v>335</v>
      </c>
      <c r="HHR72" s="65" t="s">
        <v>336</v>
      </c>
      <c r="HHS72" s="65" t="s">
        <v>121</v>
      </c>
      <c r="HHT72" s="66">
        <v>8627</v>
      </c>
      <c r="HHU72" s="66"/>
      <c r="HHV72" s="67">
        <v>1295.54</v>
      </c>
      <c r="HHW72" s="68">
        <v>7331.46</v>
      </c>
      <c r="HHX72" s="69"/>
      <c r="HHY72" s="64" t="s">
        <v>335</v>
      </c>
      <c r="HHZ72" s="65" t="s">
        <v>336</v>
      </c>
      <c r="HIA72" s="65" t="s">
        <v>121</v>
      </c>
      <c r="HIB72" s="66">
        <v>8627</v>
      </c>
      <c r="HIC72" s="66"/>
      <c r="HID72" s="67">
        <v>1295.54</v>
      </c>
      <c r="HIE72" s="68">
        <v>7331.46</v>
      </c>
      <c r="HIF72" s="69"/>
      <c r="HIG72" s="64" t="s">
        <v>335</v>
      </c>
      <c r="HIH72" s="65" t="s">
        <v>336</v>
      </c>
      <c r="HII72" s="65" t="s">
        <v>121</v>
      </c>
      <c r="HIJ72" s="66">
        <v>8627</v>
      </c>
      <c r="HIK72" s="66"/>
      <c r="HIL72" s="67">
        <v>1295.54</v>
      </c>
      <c r="HIM72" s="68">
        <v>7331.46</v>
      </c>
      <c r="HIN72" s="69"/>
      <c r="HIO72" s="64" t="s">
        <v>335</v>
      </c>
      <c r="HIP72" s="65" t="s">
        <v>336</v>
      </c>
      <c r="HIQ72" s="65" t="s">
        <v>121</v>
      </c>
      <c r="HIR72" s="66">
        <v>8627</v>
      </c>
      <c r="HIS72" s="66"/>
      <c r="HIT72" s="67">
        <v>1295.54</v>
      </c>
      <c r="HIU72" s="68">
        <v>7331.46</v>
      </c>
      <c r="HIV72" s="69"/>
      <c r="HIW72" s="64" t="s">
        <v>335</v>
      </c>
      <c r="HIX72" s="65" t="s">
        <v>336</v>
      </c>
      <c r="HIY72" s="65" t="s">
        <v>121</v>
      </c>
      <c r="HIZ72" s="66">
        <v>8627</v>
      </c>
      <c r="HJA72" s="66"/>
      <c r="HJB72" s="67">
        <v>1295.54</v>
      </c>
      <c r="HJC72" s="68">
        <v>7331.46</v>
      </c>
      <c r="HJD72" s="69"/>
      <c r="HJE72" s="64" t="s">
        <v>335</v>
      </c>
      <c r="HJF72" s="65" t="s">
        <v>336</v>
      </c>
      <c r="HJG72" s="65" t="s">
        <v>121</v>
      </c>
      <c r="HJH72" s="66">
        <v>8627</v>
      </c>
      <c r="HJI72" s="66"/>
      <c r="HJJ72" s="67">
        <v>1295.54</v>
      </c>
      <c r="HJK72" s="68">
        <v>7331.46</v>
      </c>
      <c r="HJL72" s="69"/>
      <c r="HJM72" s="64" t="s">
        <v>335</v>
      </c>
      <c r="HJN72" s="65" t="s">
        <v>336</v>
      </c>
      <c r="HJO72" s="65" t="s">
        <v>121</v>
      </c>
      <c r="HJP72" s="66">
        <v>8627</v>
      </c>
      <c r="HJQ72" s="66"/>
      <c r="HJR72" s="67">
        <v>1295.54</v>
      </c>
      <c r="HJS72" s="68">
        <v>7331.46</v>
      </c>
      <c r="HJT72" s="69"/>
      <c r="HJU72" s="64" t="s">
        <v>335</v>
      </c>
      <c r="HJV72" s="65" t="s">
        <v>336</v>
      </c>
      <c r="HJW72" s="65" t="s">
        <v>121</v>
      </c>
      <c r="HJX72" s="66">
        <v>8627</v>
      </c>
      <c r="HJY72" s="66"/>
      <c r="HJZ72" s="67">
        <v>1295.54</v>
      </c>
      <c r="HKA72" s="68">
        <v>7331.46</v>
      </c>
      <c r="HKB72" s="69"/>
      <c r="HKC72" s="64" t="s">
        <v>335</v>
      </c>
      <c r="HKD72" s="65" t="s">
        <v>336</v>
      </c>
      <c r="HKE72" s="65" t="s">
        <v>121</v>
      </c>
      <c r="HKF72" s="66">
        <v>8627</v>
      </c>
      <c r="HKG72" s="66"/>
      <c r="HKH72" s="67">
        <v>1295.54</v>
      </c>
      <c r="HKI72" s="68">
        <v>7331.46</v>
      </c>
      <c r="HKJ72" s="69"/>
      <c r="HKK72" s="64" t="s">
        <v>335</v>
      </c>
      <c r="HKL72" s="65" t="s">
        <v>336</v>
      </c>
      <c r="HKM72" s="65" t="s">
        <v>121</v>
      </c>
      <c r="HKN72" s="66">
        <v>8627</v>
      </c>
      <c r="HKO72" s="66"/>
      <c r="HKP72" s="67">
        <v>1295.54</v>
      </c>
      <c r="HKQ72" s="68">
        <v>7331.46</v>
      </c>
      <c r="HKR72" s="69"/>
      <c r="HKS72" s="64" t="s">
        <v>335</v>
      </c>
      <c r="HKT72" s="65" t="s">
        <v>336</v>
      </c>
      <c r="HKU72" s="65" t="s">
        <v>121</v>
      </c>
      <c r="HKV72" s="66">
        <v>8627</v>
      </c>
      <c r="HKW72" s="66"/>
      <c r="HKX72" s="67">
        <v>1295.54</v>
      </c>
      <c r="HKY72" s="68">
        <v>7331.46</v>
      </c>
      <c r="HKZ72" s="69"/>
      <c r="HLA72" s="64" t="s">
        <v>335</v>
      </c>
      <c r="HLB72" s="65" t="s">
        <v>336</v>
      </c>
      <c r="HLC72" s="65" t="s">
        <v>121</v>
      </c>
      <c r="HLD72" s="66">
        <v>8627</v>
      </c>
      <c r="HLE72" s="66"/>
      <c r="HLF72" s="67">
        <v>1295.54</v>
      </c>
      <c r="HLG72" s="68">
        <v>7331.46</v>
      </c>
      <c r="HLH72" s="69"/>
      <c r="HLI72" s="64" t="s">
        <v>335</v>
      </c>
      <c r="HLJ72" s="65" t="s">
        <v>336</v>
      </c>
      <c r="HLK72" s="65" t="s">
        <v>121</v>
      </c>
      <c r="HLL72" s="66">
        <v>8627</v>
      </c>
      <c r="HLM72" s="66"/>
      <c r="HLN72" s="67">
        <v>1295.54</v>
      </c>
      <c r="HLO72" s="68">
        <v>7331.46</v>
      </c>
      <c r="HLP72" s="69"/>
      <c r="HLQ72" s="64" t="s">
        <v>335</v>
      </c>
      <c r="HLR72" s="65" t="s">
        <v>336</v>
      </c>
      <c r="HLS72" s="65" t="s">
        <v>121</v>
      </c>
      <c r="HLT72" s="66">
        <v>8627</v>
      </c>
      <c r="HLU72" s="66"/>
      <c r="HLV72" s="67">
        <v>1295.54</v>
      </c>
      <c r="HLW72" s="68">
        <v>7331.46</v>
      </c>
      <c r="HLX72" s="69"/>
      <c r="HLY72" s="64" t="s">
        <v>335</v>
      </c>
      <c r="HLZ72" s="65" t="s">
        <v>336</v>
      </c>
      <c r="HMA72" s="65" t="s">
        <v>121</v>
      </c>
      <c r="HMB72" s="66">
        <v>8627</v>
      </c>
      <c r="HMC72" s="66"/>
      <c r="HMD72" s="67">
        <v>1295.54</v>
      </c>
      <c r="HME72" s="68">
        <v>7331.46</v>
      </c>
      <c r="HMF72" s="69"/>
      <c r="HMG72" s="64" t="s">
        <v>335</v>
      </c>
      <c r="HMH72" s="65" t="s">
        <v>336</v>
      </c>
      <c r="HMI72" s="65" t="s">
        <v>121</v>
      </c>
      <c r="HMJ72" s="66">
        <v>8627</v>
      </c>
      <c r="HMK72" s="66"/>
      <c r="HML72" s="67">
        <v>1295.54</v>
      </c>
      <c r="HMM72" s="68">
        <v>7331.46</v>
      </c>
      <c r="HMN72" s="69"/>
      <c r="HMO72" s="64" t="s">
        <v>335</v>
      </c>
      <c r="HMP72" s="65" t="s">
        <v>336</v>
      </c>
      <c r="HMQ72" s="65" t="s">
        <v>121</v>
      </c>
      <c r="HMR72" s="66">
        <v>8627</v>
      </c>
      <c r="HMS72" s="66"/>
      <c r="HMT72" s="67">
        <v>1295.54</v>
      </c>
      <c r="HMU72" s="68">
        <v>7331.46</v>
      </c>
      <c r="HMV72" s="69"/>
      <c r="HMW72" s="64" t="s">
        <v>335</v>
      </c>
      <c r="HMX72" s="65" t="s">
        <v>336</v>
      </c>
      <c r="HMY72" s="65" t="s">
        <v>121</v>
      </c>
      <c r="HMZ72" s="66">
        <v>8627</v>
      </c>
      <c r="HNA72" s="66"/>
      <c r="HNB72" s="67">
        <v>1295.54</v>
      </c>
      <c r="HNC72" s="68">
        <v>7331.46</v>
      </c>
      <c r="HND72" s="69"/>
      <c r="HNE72" s="64" t="s">
        <v>335</v>
      </c>
      <c r="HNF72" s="65" t="s">
        <v>336</v>
      </c>
      <c r="HNG72" s="65" t="s">
        <v>121</v>
      </c>
      <c r="HNH72" s="66">
        <v>8627</v>
      </c>
      <c r="HNI72" s="66"/>
      <c r="HNJ72" s="67">
        <v>1295.54</v>
      </c>
      <c r="HNK72" s="68">
        <v>7331.46</v>
      </c>
      <c r="HNL72" s="69"/>
      <c r="HNM72" s="64" t="s">
        <v>335</v>
      </c>
      <c r="HNN72" s="65" t="s">
        <v>336</v>
      </c>
      <c r="HNO72" s="65" t="s">
        <v>121</v>
      </c>
      <c r="HNP72" s="66">
        <v>8627</v>
      </c>
      <c r="HNQ72" s="66"/>
      <c r="HNR72" s="67">
        <v>1295.54</v>
      </c>
      <c r="HNS72" s="68">
        <v>7331.46</v>
      </c>
      <c r="HNT72" s="69"/>
      <c r="HNU72" s="64" t="s">
        <v>335</v>
      </c>
      <c r="HNV72" s="65" t="s">
        <v>336</v>
      </c>
      <c r="HNW72" s="65" t="s">
        <v>121</v>
      </c>
      <c r="HNX72" s="66">
        <v>8627</v>
      </c>
      <c r="HNY72" s="66"/>
      <c r="HNZ72" s="67">
        <v>1295.54</v>
      </c>
      <c r="HOA72" s="68">
        <v>7331.46</v>
      </c>
      <c r="HOB72" s="69"/>
      <c r="HOC72" s="64" t="s">
        <v>335</v>
      </c>
      <c r="HOD72" s="65" t="s">
        <v>336</v>
      </c>
      <c r="HOE72" s="65" t="s">
        <v>121</v>
      </c>
      <c r="HOF72" s="66">
        <v>8627</v>
      </c>
      <c r="HOG72" s="66"/>
      <c r="HOH72" s="67">
        <v>1295.54</v>
      </c>
      <c r="HOI72" s="68">
        <v>7331.46</v>
      </c>
      <c r="HOJ72" s="69"/>
      <c r="HOK72" s="64" t="s">
        <v>335</v>
      </c>
      <c r="HOL72" s="65" t="s">
        <v>336</v>
      </c>
      <c r="HOM72" s="65" t="s">
        <v>121</v>
      </c>
      <c r="HON72" s="66">
        <v>8627</v>
      </c>
      <c r="HOO72" s="66"/>
      <c r="HOP72" s="67">
        <v>1295.54</v>
      </c>
      <c r="HOQ72" s="68">
        <v>7331.46</v>
      </c>
      <c r="HOR72" s="69"/>
      <c r="HOS72" s="64" t="s">
        <v>335</v>
      </c>
      <c r="HOT72" s="65" t="s">
        <v>336</v>
      </c>
      <c r="HOU72" s="65" t="s">
        <v>121</v>
      </c>
      <c r="HOV72" s="66">
        <v>8627</v>
      </c>
      <c r="HOW72" s="66"/>
      <c r="HOX72" s="67">
        <v>1295.54</v>
      </c>
      <c r="HOY72" s="68">
        <v>7331.46</v>
      </c>
      <c r="HOZ72" s="69"/>
      <c r="HPA72" s="64" t="s">
        <v>335</v>
      </c>
      <c r="HPB72" s="65" t="s">
        <v>336</v>
      </c>
      <c r="HPC72" s="65" t="s">
        <v>121</v>
      </c>
      <c r="HPD72" s="66">
        <v>8627</v>
      </c>
      <c r="HPE72" s="66"/>
      <c r="HPF72" s="67">
        <v>1295.54</v>
      </c>
      <c r="HPG72" s="68">
        <v>7331.46</v>
      </c>
      <c r="HPH72" s="69"/>
      <c r="HPI72" s="64" t="s">
        <v>335</v>
      </c>
      <c r="HPJ72" s="65" t="s">
        <v>336</v>
      </c>
      <c r="HPK72" s="65" t="s">
        <v>121</v>
      </c>
      <c r="HPL72" s="66">
        <v>8627</v>
      </c>
      <c r="HPM72" s="66"/>
      <c r="HPN72" s="67">
        <v>1295.54</v>
      </c>
      <c r="HPO72" s="68">
        <v>7331.46</v>
      </c>
      <c r="HPP72" s="69"/>
      <c r="HPQ72" s="64" t="s">
        <v>335</v>
      </c>
      <c r="HPR72" s="65" t="s">
        <v>336</v>
      </c>
      <c r="HPS72" s="65" t="s">
        <v>121</v>
      </c>
      <c r="HPT72" s="66">
        <v>8627</v>
      </c>
      <c r="HPU72" s="66"/>
      <c r="HPV72" s="67">
        <v>1295.54</v>
      </c>
      <c r="HPW72" s="68">
        <v>7331.46</v>
      </c>
      <c r="HPX72" s="69"/>
      <c r="HPY72" s="64" t="s">
        <v>335</v>
      </c>
      <c r="HPZ72" s="65" t="s">
        <v>336</v>
      </c>
      <c r="HQA72" s="65" t="s">
        <v>121</v>
      </c>
      <c r="HQB72" s="66">
        <v>8627</v>
      </c>
      <c r="HQC72" s="66"/>
      <c r="HQD72" s="67">
        <v>1295.54</v>
      </c>
      <c r="HQE72" s="68">
        <v>7331.46</v>
      </c>
      <c r="HQF72" s="69"/>
      <c r="HQG72" s="64" t="s">
        <v>335</v>
      </c>
      <c r="HQH72" s="65" t="s">
        <v>336</v>
      </c>
      <c r="HQI72" s="65" t="s">
        <v>121</v>
      </c>
      <c r="HQJ72" s="66">
        <v>8627</v>
      </c>
      <c r="HQK72" s="66"/>
      <c r="HQL72" s="67">
        <v>1295.54</v>
      </c>
      <c r="HQM72" s="68">
        <v>7331.46</v>
      </c>
      <c r="HQN72" s="69"/>
      <c r="HQO72" s="64" t="s">
        <v>335</v>
      </c>
      <c r="HQP72" s="65" t="s">
        <v>336</v>
      </c>
      <c r="HQQ72" s="65" t="s">
        <v>121</v>
      </c>
      <c r="HQR72" s="66">
        <v>8627</v>
      </c>
      <c r="HQS72" s="66"/>
      <c r="HQT72" s="67">
        <v>1295.54</v>
      </c>
      <c r="HQU72" s="68">
        <v>7331.46</v>
      </c>
      <c r="HQV72" s="69"/>
      <c r="HQW72" s="64" t="s">
        <v>335</v>
      </c>
      <c r="HQX72" s="65" t="s">
        <v>336</v>
      </c>
      <c r="HQY72" s="65" t="s">
        <v>121</v>
      </c>
      <c r="HQZ72" s="66">
        <v>8627</v>
      </c>
      <c r="HRA72" s="66"/>
      <c r="HRB72" s="67">
        <v>1295.54</v>
      </c>
      <c r="HRC72" s="68">
        <v>7331.46</v>
      </c>
      <c r="HRD72" s="69"/>
      <c r="HRE72" s="64" t="s">
        <v>335</v>
      </c>
      <c r="HRF72" s="65" t="s">
        <v>336</v>
      </c>
      <c r="HRG72" s="65" t="s">
        <v>121</v>
      </c>
      <c r="HRH72" s="66">
        <v>8627</v>
      </c>
      <c r="HRI72" s="66"/>
      <c r="HRJ72" s="67">
        <v>1295.54</v>
      </c>
      <c r="HRK72" s="68">
        <v>7331.46</v>
      </c>
      <c r="HRL72" s="69"/>
      <c r="HRM72" s="64" t="s">
        <v>335</v>
      </c>
      <c r="HRN72" s="65" t="s">
        <v>336</v>
      </c>
      <c r="HRO72" s="65" t="s">
        <v>121</v>
      </c>
      <c r="HRP72" s="66">
        <v>8627</v>
      </c>
      <c r="HRQ72" s="66"/>
      <c r="HRR72" s="67">
        <v>1295.54</v>
      </c>
      <c r="HRS72" s="68">
        <v>7331.46</v>
      </c>
      <c r="HRT72" s="69"/>
      <c r="HRU72" s="64" t="s">
        <v>335</v>
      </c>
      <c r="HRV72" s="65" t="s">
        <v>336</v>
      </c>
      <c r="HRW72" s="65" t="s">
        <v>121</v>
      </c>
      <c r="HRX72" s="66">
        <v>8627</v>
      </c>
      <c r="HRY72" s="66"/>
      <c r="HRZ72" s="67">
        <v>1295.54</v>
      </c>
      <c r="HSA72" s="68">
        <v>7331.46</v>
      </c>
      <c r="HSB72" s="69"/>
      <c r="HSC72" s="64" t="s">
        <v>335</v>
      </c>
      <c r="HSD72" s="65" t="s">
        <v>336</v>
      </c>
      <c r="HSE72" s="65" t="s">
        <v>121</v>
      </c>
      <c r="HSF72" s="66">
        <v>8627</v>
      </c>
      <c r="HSG72" s="66"/>
      <c r="HSH72" s="67">
        <v>1295.54</v>
      </c>
      <c r="HSI72" s="68">
        <v>7331.46</v>
      </c>
      <c r="HSJ72" s="69"/>
      <c r="HSK72" s="64" t="s">
        <v>335</v>
      </c>
      <c r="HSL72" s="65" t="s">
        <v>336</v>
      </c>
      <c r="HSM72" s="65" t="s">
        <v>121</v>
      </c>
      <c r="HSN72" s="66">
        <v>8627</v>
      </c>
      <c r="HSO72" s="66"/>
      <c r="HSP72" s="67">
        <v>1295.54</v>
      </c>
      <c r="HSQ72" s="68">
        <v>7331.46</v>
      </c>
      <c r="HSR72" s="69"/>
      <c r="HSS72" s="64" t="s">
        <v>335</v>
      </c>
      <c r="HST72" s="65" t="s">
        <v>336</v>
      </c>
      <c r="HSU72" s="65" t="s">
        <v>121</v>
      </c>
      <c r="HSV72" s="66">
        <v>8627</v>
      </c>
      <c r="HSW72" s="66"/>
      <c r="HSX72" s="67">
        <v>1295.54</v>
      </c>
      <c r="HSY72" s="68">
        <v>7331.46</v>
      </c>
      <c r="HSZ72" s="69"/>
      <c r="HTA72" s="64" t="s">
        <v>335</v>
      </c>
      <c r="HTB72" s="65" t="s">
        <v>336</v>
      </c>
      <c r="HTC72" s="65" t="s">
        <v>121</v>
      </c>
      <c r="HTD72" s="66">
        <v>8627</v>
      </c>
      <c r="HTE72" s="66"/>
      <c r="HTF72" s="67">
        <v>1295.54</v>
      </c>
      <c r="HTG72" s="68">
        <v>7331.46</v>
      </c>
      <c r="HTH72" s="69"/>
      <c r="HTI72" s="64" t="s">
        <v>335</v>
      </c>
      <c r="HTJ72" s="65" t="s">
        <v>336</v>
      </c>
      <c r="HTK72" s="65" t="s">
        <v>121</v>
      </c>
      <c r="HTL72" s="66">
        <v>8627</v>
      </c>
      <c r="HTM72" s="66"/>
      <c r="HTN72" s="67">
        <v>1295.54</v>
      </c>
      <c r="HTO72" s="68">
        <v>7331.46</v>
      </c>
      <c r="HTP72" s="69"/>
      <c r="HTQ72" s="64" t="s">
        <v>335</v>
      </c>
      <c r="HTR72" s="65" t="s">
        <v>336</v>
      </c>
      <c r="HTS72" s="65" t="s">
        <v>121</v>
      </c>
      <c r="HTT72" s="66">
        <v>8627</v>
      </c>
      <c r="HTU72" s="66"/>
      <c r="HTV72" s="67">
        <v>1295.54</v>
      </c>
      <c r="HTW72" s="68">
        <v>7331.46</v>
      </c>
      <c r="HTX72" s="69"/>
      <c r="HTY72" s="64" t="s">
        <v>335</v>
      </c>
      <c r="HTZ72" s="65" t="s">
        <v>336</v>
      </c>
      <c r="HUA72" s="65" t="s">
        <v>121</v>
      </c>
      <c r="HUB72" s="66">
        <v>8627</v>
      </c>
      <c r="HUC72" s="66"/>
      <c r="HUD72" s="67">
        <v>1295.54</v>
      </c>
      <c r="HUE72" s="68">
        <v>7331.46</v>
      </c>
      <c r="HUF72" s="69"/>
      <c r="HUG72" s="64" t="s">
        <v>335</v>
      </c>
      <c r="HUH72" s="65" t="s">
        <v>336</v>
      </c>
      <c r="HUI72" s="65" t="s">
        <v>121</v>
      </c>
      <c r="HUJ72" s="66">
        <v>8627</v>
      </c>
      <c r="HUK72" s="66"/>
      <c r="HUL72" s="67">
        <v>1295.54</v>
      </c>
      <c r="HUM72" s="68">
        <v>7331.46</v>
      </c>
      <c r="HUN72" s="69"/>
      <c r="HUO72" s="64" t="s">
        <v>335</v>
      </c>
      <c r="HUP72" s="65" t="s">
        <v>336</v>
      </c>
      <c r="HUQ72" s="65" t="s">
        <v>121</v>
      </c>
      <c r="HUR72" s="66">
        <v>8627</v>
      </c>
      <c r="HUS72" s="66"/>
      <c r="HUT72" s="67">
        <v>1295.54</v>
      </c>
      <c r="HUU72" s="68">
        <v>7331.46</v>
      </c>
      <c r="HUV72" s="69"/>
      <c r="HUW72" s="64" t="s">
        <v>335</v>
      </c>
      <c r="HUX72" s="65" t="s">
        <v>336</v>
      </c>
      <c r="HUY72" s="65" t="s">
        <v>121</v>
      </c>
      <c r="HUZ72" s="66">
        <v>8627</v>
      </c>
      <c r="HVA72" s="66"/>
      <c r="HVB72" s="67">
        <v>1295.54</v>
      </c>
      <c r="HVC72" s="68">
        <v>7331.46</v>
      </c>
      <c r="HVD72" s="69"/>
      <c r="HVE72" s="64" t="s">
        <v>335</v>
      </c>
      <c r="HVF72" s="65" t="s">
        <v>336</v>
      </c>
      <c r="HVG72" s="65" t="s">
        <v>121</v>
      </c>
      <c r="HVH72" s="66">
        <v>8627</v>
      </c>
      <c r="HVI72" s="66"/>
      <c r="HVJ72" s="67">
        <v>1295.54</v>
      </c>
      <c r="HVK72" s="68">
        <v>7331.46</v>
      </c>
      <c r="HVL72" s="69"/>
      <c r="HVM72" s="64" t="s">
        <v>335</v>
      </c>
      <c r="HVN72" s="65" t="s">
        <v>336</v>
      </c>
      <c r="HVO72" s="65" t="s">
        <v>121</v>
      </c>
      <c r="HVP72" s="66">
        <v>8627</v>
      </c>
      <c r="HVQ72" s="66"/>
      <c r="HVR72" s="67">
        <v>1295.54</v>
      </c>
      <c r="HVS72" s="68">
        <v>7331.46</v>
      </c>
      <c r="HVT72" s="69"/>
      <c r="HVU72" s="64" t="s">
        <v>335</v>
      </c>
      <c r="HVV72" s="65" t="s">
        <v>336</v>
      </c>
      <c r="HVW72" s="65" t="s">
        <v>121</v>
      </c>
      <c r="HVX72" s="66">
        <v>8627</v>
      </c>
      <c r="HVY72" s="66"/>
      <c r="HVZ72" s="67">
        <v>1295.54</v>
      </c>
      <c r="HWA72" s="68">
        <v>7331.46</v>
      </c>
      <c r="HWB72" s="69"/>
      <c r="HWC72" s="64" t="s">
        <v>335</v>
      </c>
      <c r="HWD72" s="65" t="s">
        <v>336</v>
      </c>
      <c r="HWE72" s="65" t="s">
        <v>121</v>
      </c>
      <c r="HWF72" s="66">
        <v>8627</v>
      </c>
      <c r="HWG72" s="66"/>
      <c r="HWH72" s="67">
        <v>1295.54</v>
      </c>
      <c r="HWI72" s="68">
        <v>7331.46</v>
      </c>
      <c r="HWJ72" s="69"/>
      <c r="HWK72" s="64" t="s">
        <v>335</v>
      </c>
      <c r="HWL72" s="65" t="s">
        <v>336</v>
      </c>
      <c r="HWM72" s="65" t="s">
        <v>121</v>
      </c>
      <c r="HWN72" s="66">
        <v>8627</v>
      </c>
      <c r="HWO72" s="66"/>
      <c r="HWP72" s="67">
        <v>1295.54</v>
      </c>
      <c r="HWQ72" s="68">
        <v>7331.46</v>
      </c>
      <c r="HWR72" s="69"/>
      <c r="HWS72" s="64" t="s">
        <v>335</v>
      </c>
      <c r="HWT72" s="65" t="s">
        <v>336</v>
      </c>
      <c r="HWU72" s="65" t="s">
        <v>121</v>
      </c>
      <c r="HWV72" s="66">
        <v>8627</v>
      </c>
      <c r="HWW72" s="66"/>
      <c r="HWX72" s="67">
        <v>1295.54</v>
      </c>
      <c r="HWY72" s="68">
        <v>7331.46</v>
      </c>
      <c r="HWZ72" s="69"/>
      <c r="HXA72" s="64" t="s">
        <v>335</v>
      </c>
      <c r="HXB72" s="65" t="s">
        <v>336</v>
      </c>
      <c r="HXC72" s="65" t="s">
        <v>121</v>
      </c>
      <c r="HXD72" s="66">
        <v>8627</v>
      </c>
      <c r="HXE72" s="66"/>
      <c r="HXF72" s="67">
        <v>1295.54</v>
      </c>
      <c r="HXG72" s="68">
        <v>7331.46</v>
      </c>
      <c r="HXH72" s="69"/>
      <c r="HXI72" s="64" t="s">
        <v>335</v>
      </c>
      <c r="HXJ72" s="65" t="s">
        <v>336</v>
      </c>
      <c r="HXK72" s="65" t="s">
        <v>121</v>
      </c>
      <c r="HXL72" s="66">
        <v>8627</v>
      </c>
      <c r="HXM72" s="66"/>
      <c r="HXN72" s="67">
        <v>1295.54</v>
      </c>
      <c r="HXO72" s="68">
        <v>7331.46</v>
      </c>
      <c r="HXP72" s="69"/>
      <c r="HXQ72" s="64" t="s">
        <v>335</v>
      </c>
      <c r="HXR72" s="65" t="s">
        <v>336</v>
      </c>
      <c r="HXS72" s="65" t="s">
        <v>121</v>
      </c>
      <c r="HXT72" s="66">
        <v>8627</v>
      </c>
      <c r="HXU72" s="66"/>
      <c r="HXV72" s="67">
        <v>1295.54</v>
      </c>
      <c r="HXW72" s="68">
        <v>7331.46</v>
      </c>
      <c r="HXX72" s="69"/>
      <c r="HXY72" s="64" t="s">
        <v>335</v>
      </c>
      <c r="HXZ72" s="65" t="s">
        <v>336</v>
      </c>
      <c r="HYA72" s="65" t="s">
        <v>121</v>
      </c>
      <c r="HYB72" s="66">
        <v>8627</v>
      </c>
      <c r="HYC72" s="66"/>
      <c r="HYD72" s="67">
        <v>1295.54</v>
      </c>
      <c r="HYE72" s="68">
        <v>7331.46</v>
      </c>
      <c r="HYF72" s="69"/>
      <c r="HYG72" s="64" t="s">
        <v>335</v>
      </c>
      <c r="HYH72" s="65" t="s">
        <v>336</v>
      </c>
      <c r="HYI72" s="65" t="s">
        <v>121</v>
      </c>
      <c r="HYJ72" s="66">
        <v>8627</v>
      </c>
      <c r="HYK72" s="66"/>
      <c r="HYL72" s="67">
        <v>1295.54</v>
      </c>
      <c r="HYM72" s="68">
        <v>7331.46</v>
      </c>
      <c r="HYN72" s="69"/>
      <c r="HYO72" s="64" t="s">
        <v>335</v>
      </c>
      <c r="HYP72" s="65" t="s">
        <v>336</v>
      </c>
      <c r="HYQ72" s="65" t="s">
        <v>121</v>
      </c>
      <c r="HYR72" s="66">
        <v>8627</v>
      </c>
      <c r="HYS72" s="66"/>
      <c r="HYT72" s="67">
        <v>1295.54</v>
      </c>
      <c r="HYU72" s="68">
        <v>7331.46</v>
      </c>
      <c r="HYV72" s="69"/>
      <c r="HYW72" s="64" t="s">
        <v>335</v>
      </c>
      <c r="HYX72" s="65" t="s">
        <v>336</v>
      </c>
      <c r="HYY72" s="65" t="s">
        <v>121</v>
      </c>
      <c r="HYZ72" s="66">
        <v>8627</v>
      </c>
      <c r="HZA72" s="66"/>
      <c r="HZB72" s="67">
        <v>1295.54</v>
      </c>
      <c r="HZC72" s="68">
        <v>7331.46</v>
      </c>
      <c r="HZD72" s="69"/>
      <c r="HZE72" s="64" t="s">
        <v>335</v>
      </c>
      <c r="HZF72" s="65" t="s">
        <v>336</v>
      </c>
      <c r="HZG72" s="65" t="s">
        <v>121</v>
      </c>
      <c r="HZH72" s="66">
        <v>8627</v>
      </c>
      <c r="HZI72" s="66"/>
      <c r="HZJ72" s="67">
        <v>1295.54</v>
      </c>
      <c r="HZK72" s="68">
        <v>7331.46</v>
      </c>
      <c r="HZL72" s="69"/>
      <c r="HZM72" s="64" t="s">
        <v>335</v>
      </c>
      <c r="HZN72" s="65" t="s">
        <v>336</v>
      </c>
      <c r="HZO72" s="65" t="s">
        <v>121</v>
      </c>
      <c r="HZP72" s="66">
        <v>8627</v>
      </c>
      <c r="HZQ72" s="66"/>
      <c r="HZR72" s="67">
        <v>1295.54</v>
      </c>
      <c r="HZS72" s="68">
        <v>7331.46</v>
      </c>
      <c r="HZT72" s="69"/>
      <c r="HZU72" s="64" t="s">
        <v>335</v>
      </c>
      <c r="HZV72" s="65" t="s">
        <v>336</v>
      </c>
      <c r="HZW72" s="65" t="s">
        <v>121</v>
      </c>
      <c r="HZX72" s="66">
        <v>8627</v>
      </c>
      <c r="HZY72" s="66"/>
      <c r="HZZ72" s="67">
        <v>1295.54</v>
      </c>
      <c r="IAA72" s="68">
        <v>7331.46</v>
      </c>
      <c r="IAB72" s="69"/>
      <c r="IAC72" s="64" t="s">
        <v>335</v>
      </c>
      <c r="IAD72" s="65" t="s">
        <v>336</v>
      </c>
      <c r="IAE72" s="65" t="s">
        <v>121</v>
      </c>
      <c r="IAF72" s="66">
        <v>8627</v>
      </c>
      <c r="IAG72" s="66"/>
      <c r="IAH72" s="67">
        <v>1295.54</v>
      </c>
      <c r="IAI72" s="68">
        <v>7331.46</v>
      </c>
      <c r="IAJ72" s="69"/>
      <c r="IAK72" s="64" t="s">
        <v>335</v>
      </c>
      <c r="IAL72" s="65" t="s">
        <v>336</v>
      </c>
      <c r="IAM72" s="65" t="s">
        <v>121</v>
      </c>
      <c r="IAN72" s="66">
        <v>8627</v>
      </c>
      <c r="IAO72" s="66"/>
      <c r="IAP72" s="67">
        <v>1295.54</v>
      </c>
      <c r="IAQ72" s="68">
        <v>7331.46</v>
      </c>
      <c r="IAR72" s="69"/>
      <c r="IAS72" s="64" t="s">
        <v>335</v>
      </c>
      <c r="IAT72" s="65" t="s">
        <v>336</v>
      </c>
      <c r="IAU72" s="65" t="s">
        <v>121</v>
      </c>
      <c r="IAV72" s="66">
        <v>8627</v>
      </c>
      <c r="IAW72" s="66"/>
      <c r="IAX72" s="67">
        <v>1295.54</v>
      </c>
      <c r="IAY72" s="68">
        <v>7331.46</v>
      </c>
      <c r="IAZ72" s="69"/>
      <c r="IBA72" s="64" t="s">
        <v>335</v>
      </c>
      <c r="IBB72" s="65" t="s">
        <v>336</v>
      </c>
      <c r="IBC72" s="65" t="s">
        <v>121</v>
      </c>
      <c r="IBD72" s="66">
        <v>8627</v>
      </c>
      <c r="IBE72" s="66"/>
      <c r="IBF72" s="67">
        <v>1295.54</v>
      </c>
      <c r="IBG72" s="68">
        <v>7331.46</v>
      </c>
      <c r="IBH72" s="69"/>
      <c r="IBI72" s="64" t="s">
        <v>335</v>
      </c>
      <c r="IBJ72" s="65" t="s">
        <v>336</v>
      </c>
      <c r="IBK72" s="65" t="s">
        <v>121</v>
      </c>
      <c r="IBL72" s="66">
        <v>8627</v>
      </c>
      <c r="IBM72" s="66"/>
      <c r="IBN72" s="67">
        <v>1295.54</v>
      </c>
      <c r="IBO72" s="68">
        <v>7331.46</v>
      </c>
      <c r="IBP72" s="69"/>
      <c r="IBQ72" s="64" t="s">
        <v>335</v>
      </c>
      <c r="IBR72" s="65" t="s">
        <v>336</v>
      </c>
      <c r="IBS72" s="65" t="s">
        <v>121</v>
      </c>
      <c r="IBT72" s="66">
        <v>8627</v>
      </c>
      <c r="IBU72" s="66"/>
      <c r="IBV72" s="67">
        <v>1295.54</v>
      </c>
      <c r="IBW72" s="68">
        <v>7331.46</v>
      </c>
      <c r="IBX72" s="69"/>
      <c r="IBY72" s="64" t="s">
        <v>335</v>
      </c>
      <c r="IBZ72" s="65" t="s">
        <v>336</v>
      </c>
      <c r="ICA72" s="65" t="s">
        <v>121</v>
      </c>
      <c r="ICB72" s="66">
        <v>8627</v>
      </c>
      <c r="ICC72" s="66"/>
      <c r="ICD72" s="67">
        <v>1295.54</v>
      </c>
      <c r="ICE72" s="68">
        <v>7331.46</v>
      </c>
      <c r="ICF72" s="69"/>
      <c r="ICG72" s="64" t="s">
        <v>335</v>
      </c>
      <c r="ICH72" s="65" t="s">
        <v>336</v>
      </c>
      <c r="ICI72" s="65" t="s">
        <v>121</v>
      </c>
      <c r="ICJ72" s="66">
        <v>8627</v>
      </c>
      <c r="ICK72" s="66"/>
      <c r="ICL72" s="67">
        <v>1295.54</v>
      </c>
      <c r="ICM72" s="68">
        <v>7331.46</v>
      </c>
      <c r="ICN72" s="69"/>
      <c r="ICO72" s="64" t="s">
        <v>335</v>
      </c>
      <c r="ICP72" s="65" t="s">
        <v>336</v>
      </c>
      <c r="ICQ72" s="65" t="s">
        <v>121</v>
      </c>
      <c r="ICR72" s="66">
        <v>8627</v>
      </c>
      <c r="ICS72" s="66"/>
      <c r="ICT72" s="67">
        <v>1295.54</v>
      </c>
      <c r="ICU72" s="68">
        <v>7331.46</v>
      </c>
      <c r="ICV72" s="69"/>
      <c r="ICW72" s="64" t="s">
        <v>335</v>
      </c>
      <c r="ICX72" s="65" t="s">
        <v>336</v>
      </c>
      <c r="ICY72" s="65" t="s">
        <v>121</v>
      </c>
      <c r="ICZ72" s="66">
        <v>8627</v>
      </c>
      <c r="IDA72" s="66"/>
      <c r="IDB72" s="67">
        <v>1295.54</v>
      </c>
      <c r="IDC72" s="68">
        <v>7331.46</v>
      </c>
      <c r="IDD72" s="69"/>
      <c r="IDE72" s="64" t="s">
        <v>335</v>
      </c>
      <c r="IDF72" s="65" t="s">
        <v>336</v>
      </c>
      <c r="IDG72" s="65" t="s">
        <v>121</v>
      </c>
      <c r="IDH72" s="66">
        <v>8627</v>
      </c>
      <c r="IDI72" s="66"/>
      <c r="IDJ72" s="67">
        <v>1295.54</v>
      </c>
      <c r="IDK72" s="68">
        <v>7331.46</v>
      </c>
      <c r="IDL72" s="69"/>
      <c r="IDM72" s="64" t="s">
        <v>335</v>
      </c>
      <c r="IDN72" s="65" t="s">
        <v>336</v>
      </c>
      <c r="IDO72" s="65" t="s">
        <v>121</v>
      </c>
      <c r="IDP72" s="66">
        <v>8627</v>
      </c>
      <c r="IDQ72" s="66"/>
      <c r="IDR72" s="67">
        <v>1295.54</v>
      </c>
      <c r="IDS72" s="68">
        <v>7331.46</v>
      </c>
      <c r="IDT72" s="69"/>
      <c r="IDU72" s="64" t="s">
        <v>335</v>
      </c>
      <c r="IDV72" s="65" t="s">
        <v>336</v>
      </c>
      <c r="IDW72" s="65" t="s">
        <v>121</v>
      </c>
      <c r="IDX72" s="66">
        <v>8627</v>
      </c>
      <c r="IDY72" s="66"/>
      <c r="IDZ72" s="67">
        <v>1295.54</v>
      </c>
      <c r="IEA72" s="68">
        <v>7331.46</v>
      </c>
      <c r="IEB72" s="69"/>
      <c r="IEC72" s="64" t="s">
        <v>335</v>
      </c>
      <c r="IED72" s="65" t="s">
        <v>336</v>
      </c>
      <c r="IEE72" s="65" t="s">
        <v>121</v>
      </c>
      <c r="IEF72" s="66">
        <v>8627</v>
      </c>
      <c r="IEG72" s="66"/>
      <c r="IEH72" s="67">
        <v>1295.54</v>
      </c>
      <c r="IEI72" s="68">
        <v>7331.46</v>
      </c>
      <c r="IEJ72" s="69"/>
      <c r="IEK72" s="64" t="s">
        <v>335</v>
      </c>
      <c r="IEL72" s="65" t="s">
        <v>336</v>
      </c>
      <c r="IEM72" s="65" t="s">
        <v>121</v>
      </c>
      <c r="IEN72" s="66">
        <v>8627</v>
      </c>
      <c r="IEO72" s="66"/>
      <c r="IEP72" s="67">
        <v>1295.54</v>
      </c>
      <c r="IEQ72" s="68">
        <v>7331.46</v>
      </c>
      <c r="IER72" s="69"/>
      <c r="IES72" s="64" t="s">
        <v>335</v>
      </c>
      <c r="IET72" s="65" t="s">
        <v>336</v>
      </c>
      <c r="IEU72" s="65" t="s">
        <v>121</v>
      </c>
      <c r="IEV72" s="66">
        <v>8627</v>
      </c>
      <c r="IEW72" s="66"/>
      <c r="IEX72" s="67">
        <v>1295.54</v>
      </c>
      <c r="IEY72" s="68">
        <v>7331.46</v>
      </c>
      <c r="IEZ72" s="69"/>
      <c r="IFA72" s="64" t="s">
        <v>335</v>
      </c>
      <c r="IFB72" s="65" t="s">
        <v>336</v>
      </c>
      <c r="IFC72" s="65" t="s">
        <v>121</v>
      </c>
      <c r="IFD72" s="66">
        <v>8627</v>
      </c>
      <c r="IFE72" s="66"/>
      <c r="IFF72" s="67">
        <v>1295.54</v>
      </c>
      <c r="IFG72" s="68">
        <v>7331.46</v>
      </c>
      <c r="IFH72" s="69"/>
      <c r="IFI72" s="64" t="s">
        <v>335</v>
      </c>
      <c r="IFJ72" s="65" t="s">
        <v>336</v>
      </c>
      <c r="IFK72" s="65" t="s">
        <v>121</v>
      </c>
      <c r="IFL72" s="66">
        <v>8627</v>
      </c>
      <c r="IFM72" s="66"/>
      <c r="IFN72" s="67">
        <v>1295.54</v>
      </c>
      <c r="IFO72" s="68">
        <v>7331.46</v>
      </c>
      <c r="IFP72" s="69"/>
      <c r="IFQ72" s="64" t="s">
        <v>335</v>
      </c>
      <c r="IFR72" s="65" t="s">
        <v>336</v>
      </c>
      <c r="IFS72" s="65" t="s">
        <v>121</v>
      </c>
      <c r="IFT72" s="66">
        <v>8627</v>
      </c>
      <c r="IFU72" s="66"/>
      <c r="IFV72" s="67">
        <v>1295.54</v>
      </c>
      <c r="IFW72" s="68">
        <v>7331.46</v>
      </c>
      <c r="IFX72" s="69"/>
      <c r="IFY72" s="64" t="s">
        <v>335</v>
      </c>
      <c r="IFZ72" s="65" t="s">
        <v>336</v>
      </c>
      <c r="IGA72" s="65" t="s">
        <v>121</v>
      </c>
      <c r="IGB72" s="66">
        <v>8627</v>
      </c>
      <c r="IGC72" s="66"/>
      <c r="IGD72" s="67">
        <v>1295.54</v>
      </c>
      <c r="IGE72" s="68">
        <v>7331.46</v>
      </c>
      <c r="IGF72" s="69"/>
      <c r="IGG72" s="64" t="s">
        <v>335</v>
      </c>
      <c r="IGH72" s="65" t="s">
        <v>336</v>
      </c>
      <c r="IGI72" s="65" t="s">
        <v>121</v>
      </c>
      <c r="IGJ72" s="66">
        <v>8627</v>
      </c>
      <c r="IGK72" s="66"/>
      <c r="IGL72" s="67">
        <v>1295.54</v>
      </c>
      <c r="IGM72" s="68">
        <v>7331.46</v>
      </c>
      <c r="IGN72" s="69"/>
      <c r="IGO72" s="64" t="s">
        <v>335</v>
      </c>
      <c r="IGP72" s="65" t="s">
        <v>336</v>
      </c>
      <c r="IGQ72" s="65" t="s">
        <v>121</v>
      </c>
      <c r="IGR72" s="66">
        <v>8627</v>
      </c>
      <c r="IGS72" s="66"/>
      <c r="IGT72" s="67">
        <v>1295.54</v>
      </c>
      <c r="IGU72" s="68">
        <v>7331.46</v>
      </c>
      <c r="IGV72" s="69"/>
      <c r="IGW72" s="64" t="s">
        <v>335</v>
      </c>
      <c r="IGX72" s="65" t="s">
        <v>336</v>
      </c>
      <c r="IGY72" s="65" t="s">
        <v>121</v>
      </c>
      <c r="IGZ72" s="66">
        <v>8627</v>
      </c>
      <c r="IHA72" s="66"/>
      <c r="IHB72" s="67">
        <v>1295.54</v>
      </c>
      <c r="IHC72" s="68">
        <v>7331.46</v>
      </c>
      <c r="IHD72" s="69"/>
      <c r="IHE72" s="64" t="s">
        <v>335</v>
      </c>
      <c r="IHF72" s="65" t="s">
        <v>336</v>
      </c>
      <c r="IHG72" s="65" t="s">
        <v>121</v>
      </c>
      <c r="IHH72" s="66">
        <v>8627</v>
      </c>
      <c r="IHI72" s="66"/>
      <c r="IHJ72" s="67">
        <v>1295.54</v>
      </c>
      <c r="IHK72" s="68">
        <v>7331.46</v>
      </c>
      <c r="IHL72" s="69"/>
      <c r="IHM72" s="64" t="s">
        <v>335</v>
      </c>
      <c r="IHN72" s="65" t="s">
        <v>336</v>
      </c>
      <c r="IHO72" s="65" t="s">
        <v>121</v>
      </c>
      <c r="IHP72" s="66">
        <v>8627</v>
      </c>
      <c r="IHQ72" s="66"/>
      <c r="IHR72" s="67">
        <v>1295.54</v>
      </c>
      <c r="IHS72" s="68">
        <v>7331.46</v>
      </c>
      <c r="IHT72" s="69"/>
      <c r="IHU72" s="64" t="s">
        <v>335</v>
      </c>
      <c r="IHV72" s="65" t="s">
        <v>336</v>
      </c>
      <c r="IHW72" s="65" t="s">
        <v>121</v>
      </c>
      <c r="IHX72" s="66">
        <v>8627</v>
      </c>
      <c r="IHY72" s="66"/>
      <c r="IHZ72" s="67">
        <v>1295.54</v>
      </c>
      <c r="IIA72" s="68">
        <v>7331.46</v>
      </c>
      <c r="IIB72" s="69"/>
      <c r="IIC72" s="64" t="s">
        <v>335</v>
      </c>
      <c r="IID72" s="65" t="s">
        <v>336</v>
      </c>
      <c r="IIE72" s="65" t="s">
        <v>121</v>
      </c>
      <c r="IIF72" s="66">
        <v>8627</v>
      </c>
      <c r="IIG72" s="66"/>
      <c r="IIH72" s="67">
        <v>1295.54</v>
      </c>
      <c r="III72" s="68">
        <v>7331.46</v>
      </c>
      <c r="IIJ72" s="69"/>
      <c r="IIK72" s="64" t="s">
        <v>335</v>
      </c>
      <c r="IIL72" s="65" t="s">
        <v>336</v>
      </c>
      <c r="IIM72" s="65" t="s">
        <v>121</v>
      </c>
      <c r="IIN72" s="66">
        <v>8627</v>
      </c>
      <c r="IIO72" s="66"/>
      <c r="IIP72" s="67">
        <v>1295.54</v>
      </c>
      <c r="IIQ72" s="68">
        <v>7331.46</v>
      </c>
      <c r="IIR72" s="69"/>
      <c r="IIS72" s="64" t="s">
        <v>335</v>
      </c>
      <c r="IIT72" s="65" t="s">
        <v>336</v>
      </c>
      <c r="IIU72" s="65" t="s">
        <v>121</v>
      </c>
      <c r="IIV72" s="66">
        <v>8627</v>
      </c>
      <c r="IIW72" s="66"/>
      <c r="IIX72" s="67">
        <v>1295.54</v>
      </c>
      <c r="IIY72" s="68">
        <v>7331.46</v>
      </c>
      <c r="IIZ72" s="69"/>
      <c r="IJA72" s="64" t="s">
        <v>335</v>
      </c>
      <c r="IJB72" s="65" t="s">
        <v>336</v>
      </c>
      <c r="IJC72" s="65" t="s">
        <v>121</v>
      </c>
      <c r="IJD72" s="66">
        <v>8627</v>
      </c>
      <c r="IJE72" s="66"/>
      <c r="IJF72" s="67">
        <v>1295.54</v>
      </c>
      <c r="IJG72" s="68">
        <v>7331.46</v>
      </c>
      <c r="IJH72" s="69"/>
      <c r="IJI72" s="64" t="s">
        <v>335</v>
      </c>
      <c r="IJJ72" s="65" t="s">
        <v>336</v>
      </c>
      <c r="IJK72" s="65" t="s">
        <v>121</v>
      </c>
      <c r="IJL72" s="66">
        <v>8627</v>
      </c>
      <c r="IJM72" s="66"/>
      <c r="IJN72" s="67">
        <v>1295.54</v>
      </c>
      <c r="IJO72" s="68">
        <v>7331.46</v>
      </c>
      <c r="IJP72" s="69"/>
      <c r="IJQ72" s="64" t="s">
        <v>335</v>
      </c>
      <c r="IJR72" s="65" t="s">
        <v>336</v>
      </c>
      <c r="IJS72" s="65" t="s">
        <v>121</v>
      </c>
      <c r="IJT72" s="66">
        <v>8627</v>
      </c>
      <c r="IJU72" s="66"/>
      <c r="IJV72" s="67">
        <v>1295.54</v>
      </c>
      <c r="IJW72" s="68">
        <v>7331.46</v>
      </c>
      <c r="IJX72" s="69"/>
      <c r="IJY72" s="64" t="s">
        <v>335</v>
      </c>
      <c r="IJZ72" s="65" t="s">
        <v>336</v>
      </c>
      <c r="IKA72" s="65" t="s">
        <v>121</v>
      </c>
      <c r="IKB72" s="66">
        <v>8627</v>
      </c>
      <c r="IKC72" s="66"/>
      <c r="IKD72" s="67">
        <v>1295.54</v>
      </c>
      <c r="IKE72" s="68">
        <v>7331.46</v>
      </c>
      <c r="IKF72" s="69"/>
      <c r="IKG72" s="64" t="s">
        <v>335</v>
      </c>
      <c r="IKH72" s="65" t="s">
        <v>336</v>
      </c>
      <c r="IKI72" s="65" t="s">
        <v>121</v>
      </c>
      <c r="IKJ72" s="66">
        <v>8627</v>
      </c>
      <c r="IKK72" s="66"/>
      <c r="IKL72" s="67">
        <v>1295.54</v>
      </c>
      <c r="IKM72" s="68">
        <v>7331.46</v>
      </c>
      <c r="IKN72" s="69"/>
      <c r="IKO72" s="64" t="s">
        <v>335</v>
      </c>
      <c r="IKP72" s="65" t="s">
        <v>336</v>
      </c>
      <c r="IKQ72" s="65" t="s">
        <v>121</v>
      </c>
      <c r="IKR72" s="66">
        <v>8627</v>
      </c>
      <c r="IKS72" s="66"/>
      <c r="IKT72" s="67">
        <v>1295.54</v>
      </c>
      <c r="IKU72" s="68">
        <v>7331.46</v>
      </c>
      <c r="IKV72" s="69"/>
      <c r="IKW72" s="64" t="s">
        <v>335</v>
      </c>
      <c r="IKX72" s="65" t="s">
        <v>336</v>
      </c>
      <c r="IKY72" s="65" t="s">
        <v>121</v>
      </c>
      <c r="IKZ72" s="66">
        <v>8627</v>
      </c>
      <c r="ILA72" s="66"/>
      <c r="ILB72" s="67">
        <v>1295.54</v>
      </c>
      <c r="ILC72" s="68">
        <v>7331.46</v>
      </c>
      <c r="ILD72" s="69"/>
      <c r="ILE72" s="64" t="s">
        <v>335</v>
      </c>
      <c r="ILF72" s="65" t="s">
        <v>336</v>
      </c>
      <c r="ILG72" s="65" t="s">
        <v>121</v>
      </c>
      <c r="ILH72" s="66">
        <v>8627</v>
      </c>
      <c r="ILI72" s="66"/>
      <c r="ILJ72" s="67">
        <v>1295.54</v>
      </c>
      <c r="ILK72" s="68">
        <v>7331.46</v>
      </c>
      <c r="ILL72" s="69"/>
      <c r="ILM72" s="64" t="s">
        <v>335</v>
      </c>
      <c r="ILN72" s="65" t="s">
        <v>336</v>
      </c>
      <c r="ILO72" s="65" t="s">
        <v>121</v>
      </c>
      <c r="ILP72" s="66">
        <v>8627</v>
      </c>
      <c r="ILQ72" s="66"/>
      <c r="ILR72" s="67">
        <v>1295.54</v>
      </c>
      <c r="ILS72" s="68">
        <v>7331.46</v>
      </c>
      <c r="ILT72" s="69"/>
      <c r="ILU72" s="64" t="s">
        <v>335</v>
      </c>
      <c r="ILV72" s="65" t="s">
        <v>336</v>
      </c>
      <c r="ILW72" s="65" t="s">
        <v>121</v>
      </c>
      <c r="ILX72" s="66">
        <v>8627</v>
      </c>
      <c r="ILY72" s="66"/>
      <c r="ILZ72" s="67">
        <v>1295.54</v>
      </c>
      <c r="IMA72" s="68">
        <v>7331.46</v>
      </c>
      <c r="IMB72" s="69"/>
      <c r="IMC72" s="64" t="s">
        <v>335</v>
      </c>
      <c r="IMD72" s="65" t="s">
        <v>336</v>
      </c>
      <c r="IME72" s="65" t="s">
        <v>121</v>
      </c>
      <c r="IMF72" s="66">
        <v>8627</v>
      </c>
      <c r="IMG72" s="66"/>
      <c r="IMH72" s="67">
        <v>1295.54</v>
      </c>
      <c r="IMI72" s="68">
        <v>7331.46</v>
      </c>
      <c r="IMJ72" s="69"/>
      <c r="IMK72" s="64" t="s">
        <v>335</v>
      </c>
      <c r="IML72" s="65" t="s">
        <v>336</v>
      </c>
      <c r="IMM72" s="65" t="s">
        <v>121</v>
      </c>
      <c r="IMN72" s="66">
        <v>8627</v>
      </c>
      <c r="IMO72" s="66"/>
      <c r="IMP72" s="67">
        <v>1295.54</v>
      </c>
      <c r="IMQ72" s="68">
        <v>7331.46</v>
      </c>
      <c r="IMR72" s="69"/>
      <c r="IMS72" s="64" t="s">
        <v>335</v>
      </c>
      <c r="IMT72" s="65" t="s">
        <v>336</v>
      </c>
      <c r="IMU72" s="65" t="s">
        <v>121</v>
      </c>
      <c r="IMV72" s="66">
        <v>8627</v>
      </c>
      <c r="IMW72" s="66"/>
      <c r="IMX72" s="67">
        <v>1295.54</v>
      </c>
      <c r="IMY72" s="68">
        <v>7331.46</v>
      </c>
      <c r="IMZ72" s="69"/>
      <c r="INA72" s="64" t="s">
        <v>335</v>
      </c>
      <c r="INB72" s="65" t="s">
        <v>336</v>
      </c>
      <c r="INC72" s="65" t="s">
        <v>121</v>
      </c>
      <c r="IND72" s="66">
        <v>8627</v>
      </c>
      <c r="INE72" s="66"/>
      <c r="INF72" s="67">
        <v>1295.54</v>
      </c>
      <c r="ING72" s="68">
        <v>7331.46</v>
      </c>
      <c r="INH72" s="69"/>
      <c r="INI72" s="64" t="s">
        <v>335</v>
      </c>
      <c r="INJ72" s="65" t="s">
        <v>336</v>
      </c>
      <c r="INK72" s="65" t="s">
        <v>121</v>
      </c>
      <c r="INL72" s="66">
        <v>8627</v>
      </c>
      <c r="INM72" s="66"/>
      <c r="INN72" s="67">
        <v>1295.54</v>
      </c>
      <c r="INO72" s="68">
        <v>7331.46</v>
      </c>
      <c r="INP72" s="69"/>
      <c r="INQ72" s="64" t="s">
        <v>335</v>
      </c>
      <c r="INR72" s="65" t="s">
        <v>336</v>
      </c>
      <c r="INS72" s="65" t="s">
        <v>121</v>
      </c>
      <c r="INT72" s="66">
        <v>8627</v>
      </c>
      <c r="INU72" s="66"/>
      <c r="INV72" s="67">
        <v>1295.54</v>
      </c>
      <c r="INW72" s="68">
        <v>7331.46</v>
      </c>
      <c r="INX72" s="69"/>
      <c r="INY72" s="64" t="s">
        <v>335</v>
      </c>
      <c r="INZ72" s="65" t="s">
        <v>336</v>
      </c>
      <c r="IOA72" s="65" t="s">
        <v>121</v>
      </c>
      <c r="IOB72" s="66">
        <v>8627</v>
      </c>
      <c r="IOC72" s="66"/>
      <c r="IOD72" s="67">
        <v>1295.54</v>
      </c>
      <c r="IOE72" s="68">
        <v>7331.46</v>
      </c>
      <c r="IOF72" s="69"/>
      <c r="IOG72" s="64" t="s">
        <v>335</v>
      </c>
      <c r="IOH72" s="65" t="s">
        <v>336</v>
      </c>
      <c r="IOI72" s="65" t="s">
        <v>121</v>
      </c>
      <c r="IOJ72" s="66">
        <v>8627</v>
      </c>
      <c r="IOK72" s="66"/>
      <c r="IOL72" s="67">
        <v>1295.54</v>
      </c>
      <c r="IOM72" s="68">
        <v>7331.46</v>
      </c>
      <c r="ION72" s="69"/>
      <c r="IOO72" s="64" t="s">
        <v>335</v>
      </c>
      <c r="IOP72" s="65" t="s">
        <v>336</v>
      </c>
      <c r="IOQ72" s="65" t="s">
        <v>121</v>
      </c>
      <c r="IOR72" s="66">
        <v>8627</v>
      </c>
      <c r="IOS72" s="66"/>
      <c r="IOT72" s="67">
        <v>1295.54</v>
      </c>
      <c r="IOU72" s="68">
        <v>7331.46</v>
      </c>
      <c r="IOV72" s="69"/>
      <c r="IOW72" s="64" t="s">
        <v>335</v>
      </c>
      <c r="IOX72" s="65" t="s">
        <v>336</v>
      </c>
      <c r="IOY72" s="65" t="s">
        <v>121</v>
      </c>
      <c r="IOZ72" s="66">
        <v>8627</v>
      </c>
      <c r="IPA72" s="66"/>
      <c r="IPB72" s="67">
        <v>1295.54</v>
      </c>
      <c r="IPC72" s="68">
        <v>7331.46</v>
      </c>
      <c r="IPD72" s="69"/>
      <c r="IPE72" s="64" t="s">
        <v>335</v>
      </c>
      <c r="IPF72" s="65" t="s">
        <v>336</v>
      </c>
      <c r="IPG72" s="65" t="s">
        <v>121</v>
      </c>
      <c r="IPH72" s="66">
        <v>8627</v>
      </c>
      <c r="IPI72" s="66"/>
      <c r="IPJ72" s="67">
        <v>1295.54</v>
      </c>
      <c r="IPK72" s="68">
        <v>7331.46</v>
      </c>
      <c r="IPL72" s="69"/>
      <c r="IPM72" s="64" t="s">
        <v>335</v>
      </c>
      <c r="IPN72" s="65" t="s">
        <v>336</v>
      </c>
      <c r="IPO72" s="65" t="s">
        <v>121</v>
      </c>
      <c r="IPP72" s="66">
        <v>8627</v>
      </c>
      <c r="IPQ72" s="66"/>
      <c r="IPR72" s="67">
        <v>1295.54</v>
      </c>
      <c r="IPS72" s="68">
        <v>7331.46</v>
      </c>
      <c r="IPT72" s="69"/>
      <c r="IPU72" s="64" t="s">
        <v>335</v>
      </c>
      <c r="IPV72" s="65" t="s">
        <v>336</v>
      </c>
      <c r="IPW72" s="65" t="s">
        <v>121</v>
      </c>
      <c r="IPX72" s="66">
        <v>8627</v>
      </c>
      <c r="IPY72" s="66"/>
      <c r="IPZ72" s="67">
        <v>1295.54</v>
      </c>
      <c r="IQA72" s="68">
        <v>7331.46</v>
      </c>
      <c r="IQB72" s="69"/>
      <c r="IQC72" s="64" t="s">
        <v>335</v>
      </c>
      <c r="IQD72" s="65" t="s">
        <v>336</v>
      </c>
      <c r="IQE72" s="65" t="s">
        <v>121</v>
      </c>
      <c r="IQF72" s="66">
        <v>8627</v>
      </c>
      <c r="IQG72" s="66"/>
      <c r="IQH72" s="67">
        <v>1295.54</v>
      </c>
      <c r="IQI72" s="68">
        <v>7331.46</v>
      </c>
      <c r="IQJ72" s="69"/>
      <c r="IQK72" s="64" t="s">
        <v>335</v>
      </c>
      <c r="IQL72" s="65" t="s">
        <v>336</v>
      </c>
      <c r="IQM72" s="65" t="s">
        <v>121</v>
      </c>
      <c r="IQN72" s="66">
        <v>8627</v>
      </c>
      <c r="IQO72" s="66"/>
      <c r="IQP72" s="67">
        <v>1295.54</v>
      </c>
      <c r="IQQ72" s="68">
        <v>7331.46</v>
      </c>
      <c r="IQR72" s="69"/>
      <c r="IQS72" s="64" t="s">
        <v>335</v>
      </c>
      <c r="IQT72" s="65" t="s">
        <v>336</v>
      </c>
      <c r="IQU72" s="65" t="s">
        <v>121</v>
      </c>
      <c r="IQV72" s="66">
        <v>8627</v>
      </c>
      <c r="IQW72" s="66"/>
      <c r="IQX72" s="67">
        <v>1295.54</v>
      </c>
      <c r="IQY72" s="68">
        <v>7331.46</v>
      </c>
      <c r="IQZ72" s="69"/>
      <c r="IRA72" s="64" t="s">
        <v>335</v>
      </c>
      <c r="IRB72" s="65" t="s">
        <v>336</v>
      </c>
      <c r="IRC72" s="65" t="s">
        <v>121</v>
      </c>
      <c r="IRD72" s="66">
        <v>8627</v>
      </c>
      <c r="IRE72" s="66"/>
      <c r="IRF72" s="67">
        <v>1295.54</v>
      </c>
      <c r="IRG72" s="68">
        <v>7331.46</v>
      </c>
      <c r="IRH72" s="69"/>
      <c r="IRI72" s="64" t="s">
        <v>335</v>
      </c>
      <c r="IRJ72" s="65" t="s">
        <v>336</v>
      </c>
      <c r="IRK72" s="65" t="s">
        <v>121</v>
      </c>
      <c r="IRL72" s="66">
        <v>8627</v>
      </c>
      <c r="IRM72" s="66"/>
      <c r="IRN72" s="67">
        <v>1295.54</v>
      </c>
      <c r="IRO72" s="68">
        <v>7331.46</v>
      </c>
      <c r="IRP72" s="69"/>
      <c r="IRQ72" s="64" t="s">
        <v>335</v>
      </c>
      <c r="IRR72" s="65" t="s">
        <v>336</v>
      </c>
      <c r="IRS72" s="65" t="s">
        <v>121</v>
      </c>
      <c r="IRT72" s="66">
        <v>8627</v>
      </c>
      <c r="IRU72" s="66"/>
      <c r="IRV72" s="67">
        <v>1295.54</v>
      </c>
      <c r="IRW72" s="68">
        <v>7331.46</v>
      </c>
      <c r="IRX72" s="69"/>
      <c r="IRY72" s="64" t="s">
        <v>335</v>
      </c>
      <c r="IRZ72" s="65" t="s">
        <v>336</v>
      </c>
      <c r="ISA72" s="65" t="s">
        <v>121</v>
      </c>
      <c r="ISB72" s="66">
        <v>8627</v>
      </c>
      <c r="ISC72" s="66"/>
      <c r="ISD72" s="67">
        <v>1295.54</v>
      </c>
      <c r="ISE72" s="68">
        <v>7331.46</v>
      </c>
      <c r="ISF72" s="69"/>
      <c r="ISG72" s="64" t="s">
        <v>335</v>
      </c>
      <c r="ISH72" s="65" t="s">
        <v>336</v>
      </c>
      <c r="ISI72" s="65" t="s">
        <v>121</v>
      </c>
      <c r="ISJ72" s="66">
        <v>8627</v>
      </c>
      <c r="ISK72" s="66"/>
      <c r="ISL72" s="67">
        <v>1295.54</v>
      </c>
      <c r="ISM72" s="68">
        <v>7331.46</v>
      </c>
      <c r="ISN72" s="69"/>
      <c r="ISO72" s="64" t="s">
        <v>335</v>
      </c>
      <c r="ISP72" s="65" t="s">
        <v>336</v>
      </c>
      <c r="ISQ72" s="65" t="s">
        <v>121</v>
      </c>
      <c r="ISR72" s="66">
        <v>8627</v>
      </c>
      <c r="ISS72" s="66"/>
      <c r="IST72" s="67">
        <v>1295.54</v>
      </c>
      <c r="ISU72" s="68">
        <v>7331.46</v>
      </c>
      <c r="ISV72" s="69"/>
      <c r="ISW72" s="64" t="s">
        <v>335</v>
      </c>
      <c r="ISX72" s="65" t="s">
        <v>336</v>
      </c>
      <c r="ISY72" s="65" t="s">
        <v>121</v>
      </c>
      <c r="ISZ72" s="66">
        <v>8627</v>
      </c>
      <c r="ITA72" s="66"/>
      <c r="ITB72" s="67">
        <v>1295.54</v>
      </c>
      <c r="ITC72" s="68">
        <v>7331.46</v>
      </c>
      <c r="ITD72" s="69"/>
      <c r="ITE72" s="64" t="s">
        <v>335</v>
      </c>
      <c r="ITF72" s="65" t="s">
        <v>336</v>
      </c>
      <c r="ITG72" s="65" t="s">
        <v>121</v>
      </c>
      <c r="ITH72" s="66">
        <v>8627</v>
      </c>
      <c r="ITI72" s="66"/>
      <c r="ITJ72" s="67">
        <v>1295.54</v>
      </c>
      <c r="ITK72" s="68">
        <v>7331.46</v>
      </c>
      <c r="ITL72" s="69"/>
      <c r="ITM72" s="64" t="s">
        <v>335</v>
      </c>
      <c r="ITN72" s="65" t="s">
        <v>336</v>
      </c>
      <c r="ITO72" s="65" t="s">
        <v>121</v>
      </c>
      <c r="ITP72" s="66">
        <v>8627</v>
      </c>
      <c r="ITQ72" s="66"/>
      <c r="ITR72" s="67">
        <v>1295.54</v>
      </c>
      <c r="ITS72" s="68">
        <v>7331.46</v>
      </c>
      <c r="ITT72" s="69"/>
      <c r="ITU72" s="64" t="s">
        <v>335</v>
      </c>
      <c r="ITV72" s="65" t="s">
        <v>336</v>
      </c>
      <c r="ITW72" s="65" t="s">
        <v>121</v>
      </c>
      <c r="ITX72" s="66">
        <v>8627</v>
      </c>
      <c r="ITY72" s="66"/>
      <c r="ITZ72" s="67">
        <v>1295.54</v>
      </c>
      <c r="IUA72" s="68">
        <v>7331.46</v>
      </c>
      <c r="IUB72" s="69"/>
      <c r="IUC72" s="64" t="s">
        <v>335</v>
      </c>
      <c r="IUD72" s="65" t="s">
        <v>336</v>
      </c>
      <c r="IUE72" s="65" t="s">
        <v>121</v>
      </c>
      <c r="IUF72" s="66">
        <v>8627</v>
      </c>
      <c r="IUG72" s="66"/>
      <c r="IUH72" s="67">
        <v>1295.54</v>
      </c>
      <c r="IUI72" s="68">
        <v>7331.46</v>
      </c>
      <c r="IUJ72" s="69"/>
      <c r="IUK72" s="64" t="s">
        <v>335</v>
      </c>
      <c r="IUL72" s="65" t="s">
        <v>336</v>
      </c>
      <c r="IUM72" s="65" t="s">
        <v>121</v>
      </c>
      <c r="IUN72" s="66">
        <v>8627</v>
      </c>
      <c r="IUO72" s="66"/>
      <c r="IUP72" s="67">
        <v>1295.54</v>
      </c>
      <c r="IUQ72" s="68">
        <v>7331.46</v>
      </c>
      <c r="IUR72" s="69"/>
      <c r="IUS72" s="64" t="s">
        <v>335</v>
      </c>
      <c r="IUT72" s="65" t="s">
        <v>336</v>
      </c>
      <c r="IUU72" s="65" t="s">
        <v>121</v>
      </c>
      <c r="IUV72" s="66">
        <v>8627</v>
      </c>
      <c r="IUW72" s="66"/>
      <c r="IUX72" s="67">
        <v>1295.54</v>
      </c>
      <c r="IUY72" s="68">
        <v>7331.46</v>
      </c>
      <c r="IUZ72" s="69"/>
      <c r="IVA72" s="64" t="s">
        <v>335</v>
      </c>
      <c r="IVB72" s="65" t="s">
        <v>336</v>
      </c>
      <c r="IVC72" s="65" t="s">
        <v>121</v>
      </c>
      <c r="IVD72" s="66">
        <v>8627</v>
      </c>
      <c r="IVE72" s="66"/>
      <c r="IVF72" s="67">
        <v>1295.54</v>
      </c>
      <c r="IVG72" s="68">
        <v>7331.46</v>
      </c>
      <c r="IVH72" s="69"/>
      <c r="IVI72" s="64" t="s">
        <v>335</v>
      </c>
      <c r="IVJ72" s="65" t="s">
        <v>336</v>
      </c>
      <c r="IVK72" s="65" t="s">
        <v>121</v>
      </c>
      <c r="IVL72" s="66">
        <v>8627</v>
      </c>
      <c r="IVM72" s="66"/>
      <c r="IVN72" s="67">
        <v>1295.54</v>
      </c>
      <c r="IVO72" s="68">
        <v>7331.46</v>
      </c>
      <c r="IVP72" s="69"/>
      <c r="IVQ72" s="64" t="s">
        <v>335</v>
      </c>
      <c r="IVR72" s="65" t="s">
        <v>336</v>
      </c>
      <c r="IVS72" s="65" t="s">
        <v>121</v>
      </c>
      <c r="IVT72" s="66">
        <v>8627</v>
      </c>
      <c r="IVU72" s="66"/>
      <c r="IVV72" s="67">
        <v>1295.54</v>
      </c>
      <c r="IVW72" s="68">
        <v>7331.46</v>
      </c>
      <c r="IVX72" s="69"/>
      <c r="IVY72" s="64" t="s">
        <v>335</v>
      </c>
      <c r="IVZ72" s="65" t="s">
        <v>336</v>
      </c>
      <c r="IWA72" s="65" t="s">
        <v>121</v>
      </c>
      <c r="IWB72" s="66">
        <v>8627</v>
      </c>
      <c r="IWC72" s="66"/>
      <c r="IWD72" s="67">
        <v>1295.54</v>
      </c>
      <c r="IWE72" s="68">
        <v>7331.46</v>
      </c>
      <c r="IWF72" s="69"/>
      <c r="IWG72" s="64" t="s">
        <v>335</v>
      </c>
      <c r="IWH72" s="65" t="s">
        <v>336</v>
      </c>
      <c r="IWI72" s="65" t="s">
        <v>121</v>
      </c>
      <c r="IWJ72" s="66">
        <v>8627</v>
      </c>
      <c r="IWK72" s="66"/>
      <c r="IWL72" s="67">
        <v>1295.54</v>
      </c>
      <c r="IWM72" s="68">
        <v>7331.46</v>
      </c>
      <c r="IWN72" s="69"/>
      <c r="IWO72" s="64" t="s">
        <v>335</v>
      </c>
      <c r="IWP72" s="65" t="s">
        <v>336</v>
      </c>
      <c r="IWQ72" s="65" t="s">
        <v>121</v>
      </c>
      <c r="IWR72" s="66">
        <v>8627</v>
      </c>
      <c r="IWS72" s="66"/>
      <c r="IWT72" s="67">
        <v>1295.54</v>
      </c>
      <c r="IWU72" s="68">
        <v>7331.46</v>
      </c>
      <c r="IWV72" s="69"/>
      <c r="IWW72" s="64" t="s">
        <v>335</v>
      </c>
      <c r="IWX72" s="65" t="s">
        <v>336</v>
      </c>
      <c r="IWY72" s="65" t="s">
        <v>121</v>
      </c>
      <c r="IWZ72" s="66">
        <v>8627</v>
      </c>
      <c r="IXA72" s="66"/>
      <c r="IXB72" s="67">
        <v>1295.54</v>
      </c>
      <c r="IXC72" s="68">
        <v>7331.46</v>
      </c>
      <c r="IXD72" s="69"/>
      <c r="IXE72" s="64" t="s">
        <v>335</v>
      </c>
      <c r="IXF72" s="65" t="s">
        <v>336</v>
      </c>
      <c r="IXG72" s="65" t="s">
        <v>121</v>
      </c>
      <c r="IXH72" s="66">
        <v>8627</v>
      </c>
      <c r="IXI72" s="66"/>
      <c r="IXJ72" s="67">
        <v>1295.54</v>
      </c>
      <c r="IXK72" s="68">
        <v>7331.46</v>
      </c>
      <c r="IXL72" s="69"/>
      <c r="IXM72" s="64" t="s">
        <v>335</v>
      </c>
      <c r="IXN72" s="65" t="s">
        <v>336</v>
      </c>
      <c r="IXO72" s="65" t="s">
        <v>121</v>
      </c>
      <c r="IXP72" s="66">
        <v>8627</v>
      </c>
      <c r="IXQ72" s="66"/>
      <c r="IXR72" s="67">
        <v>1295.54</v>
      </c>
      <c r="IXS72" s="68">
        <v>7331.46</v>
      </c>
      <c r="IXT72" s="69"/>
      <c r="IXU72" s="64" t="s">
        <v>335</v>
      </c>
      <c r="IXV72" s="65" t="s">
        <v>336</v>
      </c>
      <c r="IXW72" s="65" t="s">
        <v>121</v>
      </c>
      <c r="IXX72" s="66">
        <v>8627</v>
      </c>
      <c r="IXY72" s="66"/>
      <c r="IXZ72" s="67">
        <v>1295.54</v>
      </c>
      <c r="IYA72" s="68">
        <v>7331.46</v>
      </c>
      <c r="IYB72" s="69"/>
      <c r="IYC72" s="64" t="s">
        <v>335</v>
      </c>
      <c r="IYD72" s="65" t="s">
        <v>336</v>
      </c>
      <c r="IYE72" s="65" t="s">
        <v>121</v>
      </c>
      <c r="IYF72" s="66">
        <v>8627</v>
      </c>
      <c r="IYG72" s="66"/>
      <c r="IYH72" s="67">
        <v>1295.54</v>
      </c>
      <c r="IYI72" s="68">
        <v>7331.46</v>
      </c>
      <c r="IYJ72" s="69"/>
      <c r="IYK72" s="64" t="s">
        <v>335</v>
      </c>
      <c r="IYL72" s="65" t="s">
        <v>336</v>
      </c>
      <c r="IYM72" s="65" t="s">
        <v>121</v>
      </c>
      <c r="IYN72" s="66">
        <v>8627</v>
      </c>
      <c r="IYO72" s="66"/>
      <c r="IYP72" s="67">
        <v>1295.54</v>
      </c>
      <c r="IYQ72" s="68">
        <v>7331.46</v>
      </c>
      <c r="IYR72" s="69"/>
      <c r="IYS72" s="64" t="s">
        <v>335</v>
      </c>
      <c r="IYT72" s="65" t="s">
        <v>336</v>
      </c>
      <c r="IYU72" s="65" t="s">
        <v>121</v>
      </c>
      <c r="IYV72" s="66">
        <v>8627</v>
      </c>
      <c r="IYW72" s="66"/>
      <c r="IYX72" s="67">
        <v>1295.54</v>
      </c>
      <c r="IYY72" s="68">
        <v>7331.46</v>
      </c>
      <c r="IYZ72" s="69"/>
      <c r="IZA72" s="64" t="s">
        <v>335</v>
      </c>
      <c r="IZB72" s="65" t="s">
        <v>336</v>
      </c>
      <c r="IZC72" s="65" t="s">
        <v>121</v>
      </c>
      <c r="IZD72" s="66">
        <v>8627</v>
      </c>
      <c r="IZE72" s="66"/>
      <c r="IZF72" s="67">
        <v>1295.54</v>
      </c>
      <c r="IZG72" s="68">
        <v>7331.46</v>
      </c>
      <c r="IZH72" s="69"/>
      <c r="IZI72" s="64" t="s">
        <v>335</v>
      </c>
      <c r="IZJ72" s="65" t="s">
        <v>336</v>
      </c>
      <c r="IZK72" s="65" t="s">
        <v>121</v>
      </c>
      <c r="IZL72" s="66">
        <v>8627</v>
      </c>
      <c r="IZM72" s="66"/>
      <c r="IZN72" s="67">
        <v>1295.54</v>
      </c>
      <c r="IZO72" s="68">
        <v>7331.46</v>
      </c>
      <c r="IZP72" s="69"/>
      <c r="IZQ72" s="64" t="s">
        <v>335</v>
      </c>
      <c r="IZR72" s="65" t="s">
        <v>336</v>
      </c>
      <c r="IZS72" s="65" t="s">
        <v>121</v>
      </c>
      <c r="IZT72" s="66">
        <v>8627</v>
      </c>
      <c r="IZU72" s="66"/>
      <c r="IZV72" s="67">
        <v>1295.54</v>
      </c>
      <c r="IZW72" s="68">
        <v>7331.46</v>
      </c>
      <c r="IZX72" s="69"/>
      <c r="IZY72" s="64" t="s">
        <v>335</v>
      </c>
      <c r="IZZ72" s="65" t="s">
        <v>336</v>
      </c>
      <c r="JAA72" s="65" t="s">
        <v>121</v>
      </c>
      <c r="JAB72" s="66">
        <v>8627</v>
      </c>
      <c r="JAC72" s="66"/>
      <c r="JAD72" s="67">
        <v>1295.54</v>
      </c>
      <c r="JAE72" s="68">
        <v>7331.46</v>
      </c>
      <c r="JAF72" s="69"/>
      <c r="JAG72" s="64" t="s">
        <v>335</v>
      </c>
      <c r="JAH72" s="65" t="s">
        <v>336</v>
      </c>
      <c r="JAI72" s="65" t="s">
        <v>121</v>
      </c>
      <c r="JAJ72" s="66">
        <v>8627</v>
      </c>
      <c r="JAK72" s="66"/>
      <c r="JAL72" s="67">
        <v>1295.54</v>
      </c>
      <c r="JAM72" s="68">
        <v>7331.46</v>
      </c>
      <c r="JAN72" s="69"/>
      <c r="JAO72" s="64" t="s">
        <v>335</v>
      </c>
      <c r="JAP72" s="65" t="s">
        <v>336</v>
      </c>
      <c r="JAQ72" s="65" t="s">
        <v>121</v>
      </c>
      <c r="JAR72" s="66">
        <v>8627</v>
      </c>
      <c r="JAS72" s="66"/>
      <c r="JAT72" s="67">
        <v>1295.54</v>
      </c>
      <c r="JAU72" s="68">
        <v>7331.46</v>
      </c>
      <c r="JAV72" s="69"/>
      <c r="JAW72" s="64" t="s">
        <v>335</v>
      </c>
      <c r="JAX72" s="65" t="s">
        <v>336</v>
      </c>
      <c r="JAY72" s="65" t="s">
        <v>121</v>
      </c>
      <c r="JAZ72" s="66">
        <v>8627</v>
      </c>
      <c r="JBA72" s="66"/>
      <c r="JBB72" s="67">
        <v>1295.54</v>
      </c>
      <c r="JBC72" s="68">
        <v>7331.46</v>
      </c>
      <c r="JBD72" s="69"/>
      <c r="JBE72" s="64" t="s">
        <v>335</v>
      </c>
      <c r="JBF72" s="65" t="s">
        <v>336</v>
      </c>
      <c r="JBG72" s="65" t="s">
        <v>121</v>
      </c>
      <c r="JBH72" s="66">
        <v>8627</v>
      </c>
      <c r="JBI72" s="66"/>
      <c r="JBJ72" s="67">
        <v>1295.54</v>
      </c>
      <c r="JBK72" s="68">
        <v>7331.46</v>
      </c>
      <c r="JBL72" s="69"/>
      <c r="JBM72" s="64" t="s">
        <v>335</v>
      </c>
      <c r="JBN72" s="65" t="s">
        <v>336</v>
      </c>
      <c r="JBO72" s="65" t="s">
        <v>121</v>
      </c>
      <c r="JBP72" s="66">
        <v>8627</v>
      </c>
      <c r="JBQ72" s="66"/>
      <c r="JBR72" s="67">
        <v>1295.54</v>
      </c>
      <c r="JBS72" s="68">
        <v>7331.46</v>
      </c>
      <c r="JBT72" s="69"/>
      <c r="JBU72" s="64" t="s">
        <v>335</v>
      </c>
      <c r="JBV72" s="65" t="s">
        <v>336</v>
      </c>
      <c r="JBW72" s="65" t="s">
        <v>121</v>
      </c>
      <c r="JBX72" s="66">
        <v>8627</v>
      </c>
      <c r="JBY72" s="66"/>
      <c r="JBZ72" s="67">
        <v>1295.54</v>
      </c>
      <c r="JCA72" s="68">
        <v>7331.46</v>
      </c>
      <c r="JCB72" s="69"/>
      <c r="JCC72" s="64" t="s">
        <v>335</v>
      </c>
      <c r="JCD72" s="65" t="s">
        <v>336</v>
      </c>
      <c r="JCE72" s="65" t="s">
        <v>121</v>
      </c>
      <c r="JCF72" s="66">
        <v>8627</v>
      </c>
      <c r="JCG72" s="66"/>
      <c r="JCH72" s="67">
        <v>1295.54</v>
      </c>
      <c r="JCI72" s="68">
        <v>7331.46</v>
      </c>
      <c r="JCJ72" s="69"/>
      <c r="JCK72" s="64" t="s">
        <v>335</v>
      </c>
      <c r="JCL72" s="65" t="s">
        <v>336</v>
      </c>
      <c r="JCM72" s="65" t="s">
        <v>121</v>
      </c>
      <c r="JCN72" s="66">
        <v>8627</v>
      </c>
      <c r="JCO72" s="66"/>
      <c r="JCP72" s="67">
        <v>1295.54</v>
      </c>
      <c r="JCQ72" s="68">
        <v>7331.46</v>
      </c>
      <c r="JCR72" s="69"/>
      <c r="JCS72" s="64" t="s">
        <v>335</v>
      </c>
      <c r="JCT72" s="65" t="s">
        <v>336</v>
      </c>
      <c r="JCU72" s="65" t="s">
        <v>121</v>
      </c>
      <c r="JCV72" s="66">
        <v>8627</v>
      </c>
      <c r="JCW72" s="66"/>
      <c r="JCX72" s="67">
        <v>1295.54</v>
      </c>
      <c r="JCY72" s="68">
        <v>7331.46</v>
      </c>
      <c r="JCZ72" s="69"/>
      <c r="JDA72" s="64" t="s">
        <v>335</v>
      </c>
      <c r="JDB72" s="65" t="s">
        <v>336</v>
      </c>
      <c r="JDC72" s="65" t="s">
        <v>121</v>
      </c>
      <c r="JDD72" s="66">
        <v>8627</v>
      </c>
      <c r="JDE72" s="66"/>
      <c r="JDF72" s="67">
        <v>1295.54</v>
      </c>
      <c r="JDG72" s="68">
        <v>7331.46</v>
      </c>
      <c r="JDH72" s="69"/>
      <c r="JDI72" s="64" t="s">
        <v>335</v>
      </c>
      <c r="JDJ72" s="65" t="s">
        <v>336</v>
      </c>
      <c r="JDK72" s="65" t="s">
        <v>121</v>
      </c>
      <c r="JDL72" s="66">
        <v>8627</v>
      </c>
      <c r="JDM72" s="66"/>
      <c r="JDN72" s="67">
        <v>1295.54</v>
      </c>
      <c r="JDO72" s="68">
        <v>7331.46</v>
      </c>
      <c r="JDP72" s="69"/>
      <c r="JDQ72" s="64" t="s">
        <v>335</v>
      </c>
      <c r="JDR72" s="65" t="s">
        <v>336</v>
      </c>
      <c r="JDS72" s="65" t="s">
        <v>121</v>
      </c>
      <c r="JDT72" s="66">
        <v>8627</v>
      </c>
      <c r="JDU72" s="66"/>
      <c r="JDV72" s="67">
        <v>1295.54</v>
      </c>
      <c r="JDW72" s="68">
        <v>7331.46</v>
      </c>
      <c r="JDX72" s="69"/>
      <c r="JDY72" s="64" t="s">
        <v>335</v>
      </c>
      <c r="JDZ72" s="65" t="s">
        <v>336</v>
      </c>
      <c r="JEA72" s="65" t="s">
        <v>121</v>
      </c>
      <c r="JEB72" s="66">
        <v>8627</v>
      </c>
      <c r="JEC72" s="66"/>
      <c r="JED72" s="67">
        <v>1295.54</v>
      </c>
      <c r="JEE72" s="68">
        <v>7331.46</v>
      </c>
      <c r="JEF72" s="69"/>
      <c r="JEG72" s="64" t="s">
        <v>335</v>
      </c>
      <c r="JEH72" s="65" t="s">
        <v>336</v>
      </c>
      <c r="JEI72" s="65" t="s">
        <v>121</v>
      </c>
      <c r="JEJ72" s="66">
        <v>8627</v>
      </c>
      <c r="JEK72" s="66"/>
      <c r="JEL72" s="67">
        <v>1295.54</v>
      </c>
      <c r="JEM72" s="68">
        <v>7331.46</v>
      </c>
      <c r="JEN72" s="69"/>
      <c r="JEO72" s="64" t="s">
        <v>335</v>
      </c>
      <c r="JEP72" s="65" t="s">
        <v>336</v>
      </c>
      <c r="JEQ72" s="65" t="s">
        <v>121</v>
      </c>
      <c r="JER72" s="66">
        <v>8627</v>
      </c>
      <c r="JES72" s="66"/>
      <c r="JET72" s="67">
        <v>1295.54</v>
      </c>
      <c r="JEU72" s="68">
        <v>7331.46</v>
      </c>
      <c r="JEV72" s="69"/>
      <c r="JEW72" s="64" t="s">
        <v>335</v>
      </c>
      <c r="JEX72" s="65" t="s">
        <v>336</v>
      </c>
      <c r="JEY72" s="65" t="s">
        <v>121</v>
      </c>
      <c r="JEZ72" s="66">
        <v>8627</v>
      </c>
      <c r="JFA72" s="66"/>
      <c r="JFB72" s="67">
        <v>1295.54</v>
      </c>
      <c r="JFC72" s="68">
        <v>7331.46</v>
      </c>
      <c r="JFD72" s="69"/>
      <c r="JFE72" s="64" t="s">
        <v>335</v>
      </c>
      <c r="JFF72" s="65" t="s">
        <v>336</v>
      </c>
      <c r="JFG72" s="65" t="s">
        <v>121</v>
      </c>
      <c r="JFH72" s="66">
        <v>8627</v>
      </c>
      <c r="JFI72" s="66"/>
      <c r="JFJ72" s="67">
        <v>1295.54</v>
      </c>
      <c r="JFK72" s="68">
        <v>7331.46</v>
      </c>
      <c r="JFL72" s="69"/>
      <c r="JFM72" s="64" t="s">
        <v>335</v>
      </c>
      <c r="JFN72" s="65" t="s">
        <v>336</v>
      </c>
      <c r="JFO72" s="65" t="s">
        <v>121</v>
      </c>
      <c r="JFP72" s="66">
        <v>8627</v>
      </c>
      <c r="JFQ72" s="66"/>
      <c r="JFR72" s="67">
        <v>1295.54</v>
      </c>
      <c r="JFS72" s="68">
        <v>7331.46</v>
      </c>
      <c r="JFT72" s="69"/>
      <c r="JFU72" s="64" t="s">
        <v>335</v>
      </c>
      <c r="JFV72" s="65" t="s">
        <v>336</v>
      </c>
      <c r="JFW72" s="65" t="s">
        <v>121</v>
      </c>
      <c r="JFX72" s="66">
        <v>8627</v>
      </c>
      <c r="JFY72" s="66"/>
      <c r="JFZ72" s="67">
        <v>1295.54</v>
      </c>
      <c r="JGA72" s="68">
        <v>7331.46</v>
      </c>
      <c r="JGB72" s="69"/>
      <c r="JGC72" s="64" t="s">
        <v>335</v>
      </c>
      <c r="JGD72" s="65" t="s">
        <v>336</v>
      </c>
      <c r="JGE72" s="65" t="s">
        <v>121</v>
      </c>
      <c r="JGF72" s="66">
        <v>8627</v>
      </c>
      <c r="JGG72" s="66"/>
      <c r="JGH72" s="67">
        <v>1295.54</v>
      </c>
      <c r="JGI72" s="68">
        <v>7331.46</v>
      </c>
      <c r="JGJ72" s="69"/>
      <c r="JGK72" s="64" t="s">
        <v>335</v>
      </c>
      <c r="JGL72" s="65" t="s">
        <v>336</v>
      </c>
      <c r="JGM72" s="65" t="s">
        <v>121</v>
      </c>
      <c r="JGN72" s="66">
        <v>8627</v>
      </c>
      <c r="JGO72" s="66"/>
      <c r="JGP72" s="67">
        <v>1295.54</v>
      </c>
      <c r="JGQ72" s="68">
        <v>7331.46</v>
      </c>
      <c r="JGR72" s="69"/>
      <c r="JGS72" s="64" t="s">
        <v>335</v>
      </c>
      <c r="JGT72" s="65" t="s">
        <v>336</v>
      </c>
      <c r="JGU72" s="65" t="s">
        <v>121</v>
      </c>
      <c r="JGV72" s="66">
        <v>8627</v>
      </c>
      <c r="JGW72" s="66"/>
      <c r="JGX72" s="67">
        <v>1295.54</v>
      </c>
      <c r="JGY72" s="68">
        <v>7331.46</v>
      </c>
      <c r="JGZ72" s="69"/>
      <c r="JHA72" s="64" t="s">
        <v>335</v>
      </c>
      <c r="JHB72" s="65" t="s">
        <v>336</v>
      </c>
      <c r="JHC72" s="65" t="s">
        <v>121</v>
      </c>
      <c r="JHD72" s="66">
        <v>8627</v>
      </c>
      <c r="JHE72" s="66"/>
      <c r="JHF72" s="67">
        <v>1295.54</v>
      </c>
      <c r="JHG72" s="68">
        <v>7331.46</v>
      </c>
      <c r="JHH72" s="69"/>
      <c r="JHI72" s="64" t="s">
        <v>335</v>
      </c>
      <c r="JHJ72" s="65" t="s">
        <v>336</v>
      </c>
      <c r="JHK72" s="65" t="s">
        <v>121</v>
      </c>
      <c r="JHL72" s="66">
        <v>8627</v>
      </c>
      <c r="JHM72" s="66"/>
      <c r="JHN72" s="67">
        <v>1295.54</v>
      </c>
      <c r="JHO72" s="68">
        <v>7331.46</v>
      </c>
      <c r="JHP72" s="69"/>
      <c r="JHQ72" s="64" t="s">
        <v>335</v>
      </c>
      <c r="JHR72" s="65" t="s">
        <v>336</v>
      </c>
      <c r="JHS72" s="65" t="s">
        <v>121</v>
      </c>
      <c r="JHT72" s="66">
        <v>8627</v>
      </c>
      <c r="JHU72" s="66"/>
      <c r="JHV72" s="67">
        <v>1295.54</v>
      </c>
      <c r="JHW72" s="68">
        <v>7331.46</v>
      </c>
      <c r="JHX72" s="69"/>
      <c r="JHY72" s="64" t="s">
        <v>335</v>
      </c>
      <c r="JHZ72" s="65" t="s">
        <v>336</v>
      </c>
      <c r="JIA72" s="65" t="s">
        <v>121</v>
      </c>
      <c r="JIB72" s="66">
        <v>8627</v>
      </c>
      <c r="JIC72" s="66"/>
      <c r="JID72" s="67">
        <v>1295.54</v>
      </c>
      <c r="JIE72" s="68">
        <v>7331.46</v>
      </c>
      <c r="JIF72" s="69"/>
      <c r="JIG72" s="64" t="s">
        <v>335</v>
      </c>
      <c r="JIH72" s="65" t="s">
        <v>336</v>
      </c>
      <c r="JII72" s="65" t="s">
        <v>121</v>
      </c>
      <c r="JIJ72" s="66">
        <v>8627</v>
      </c>
      <c r="JIK72" s="66"/>
      <c r="JIL72" s="67">
        <v>1295.54</v>
      </c>
      <c r="JIM72" s="68">
        <v>7331.46</v>
      </c>
      <c r="JIN72" s="69"/>
      <c r="JIO72" s="64" t="s">
        <v>335</v>
      </c>
      <c r="JIP72" s="65" t="s">
        <v>336</v>
      </c>
      <c r="JIQ72" s="65" t="s">
        <v>121</v>
      </c>
      <c r="JIR72" s="66">
        <v>8627</v>
      </c>
      <c r="JIS72" s="66"/>
      <c r="JIT72" s="67">
        <v>1295.54</v>
      </c>
      <c r="JIU72" s="68">
        <v>7331.46</v>
      </c>
      <c r="JIV72" s="69"/>
      <c r="JIW72" s="64" t="s">
        <v>335</v>
      </c>
      <c r="JIX72" s="65" t="s">
        <v>336</v>
      </c>
      <c r="JIY72" s="65" t="s">
        <v>121</v>
      </c>
      <c r="JIZ72" s="66">
        <v>8627</v>
      </c>
      <c r="JJA72" s="66"/>
      <c r="JJB72" s="67">
        <v>1295.54</v>
      </c>
      <c r="JJC72" s="68">
        <v>7331.46</v>
      </c>
      <c r="JJD72" s="69"/>
      <c r="JJE72" s="64" t="s">
        <v>335</v>
      </c>
      <c r="JJF72" s="65" t="s">
        <v>336</v>
      </c>
      <c r="JJG72" s="65" t="s">
        <v>121</v>
      </c>
      <c r="JJH72" s="66">
        <v>8627</v>
      </c>
      <c r="JJI72" s="66"/>
      <c r="JJJ72" s="67">
        <v>1295.54</v>
      </c>
      <c r="JJK72" s="68">
        <v>7331.46</v>
      </c>
      <c r="JJL72" s="69"/>
      <c r="JJM72" s="64" t="s">
        <v>335</v>
      </c>
      <c r="JJN72" s="65" t="s">
        <v>336</v>
      </c>
      <c r="JJO72" s="65" t="s">
        <v>121</v>
      </c>
      <c r="JJP72" s="66">
        <v>8627</v>
      </c>
      <c r="JJQ72" s="66"/>
      <c r="JJR72" s="67">
        <v>1295.54</v>
      </c>
      <c r="JJS72" s="68">
        <v>7331.46</v>
      </c>
      <c r="JJT72" s="69"/>
      <c r="JJU72" s="64" t="s">
        <v>335</v>
      </c>
      <c r="JJV72" s="65" t="s">
        <v>336</v>
      </c>
      <c r="JJW72" s="65" t="s">
        <v>121</v>
      </c>
      <c r="JJX72" s="66">
        <v>8627</v>
      </c>
      <c r="JJY72" s="66"/>
      <c r="JJZ72" s="67">
        <v>1295.54</v>
      </c>
      <c r="JKA72" s="68">
        <v>7331.46</v>
      </c>
      <c r="JKB72" s="69"/>
      <c r="JKC72" s="64" t="s">
        <v>335</v>
      </c>
      <c r="JKD72" s="65" t="s">
        <v>336</v>
      </c>
      <c r="JKE72" s="65" t="s">
        <v>121</v>
      </c>
      <c r="JKF72" s="66">
        <v>8627</v>
      </c>
      <c r="JKG72" s="66"/>
      <c r="JKH72" s="67">
        <v>1295.54</v>
      </c>
      <c r="JKI72" s="68">
        <v>7331.46</v>
      </c>
      <c r="JKJ72" s="69"/>
      <c r="JKK72" s="64" t="s">
        <v>335</v>
      </c>
      <c r="JKL72" s="65" t="s">
        <v>336</v>
      </c>
      <c r="JKM72" s="65" t="s">
        <v>121</v>
      </c>
      <c r="JKN72" s="66">
        <v>8627</v>
      </c>
      <c r="JKO72" s="66"/>
      <c r="JKP72" s="67">
        <v>1295.54</v>
      </c>
      <c r="JKQ72" s="68">
        <v>7331.46</v>
      </c>
      <c r="JKR72" s="69"/>
      <c r="JKS72" s="64" t="s">
        <v>335</v>
      </c>
      <c r="JKT72" s="65" t="s">
        <v>336</v>
      </c>
      <c r="JKU72" s="65" t="s">
        <v>121</v>
      </c>
      <c r="JKV72" s="66">
        <v>8627</v>
      </c>
      <c r="JKW72" s="66"/>
      <c r="JKX72" s="67">
        <v>1295.54</v>
      </c>
      <c r="JKY72" s="68">
        <v>7331.46</v>
      </c>
      <c r="JKZ72" s="69"/>
      <c r="JLA72" s="64" t="s">
        <v>335</v>
      </c>
      <c r="JLB72" s="65" t="s">
        <v>336</v>
      </c>
      <c r="JLC72" s="65" t="s">
        <v>121</v>
      </c>
      <c r="JLD72" s="66">
        <v>8627</v>
      </c>
      <c r="JLE72" s="66"/>
      <c r="JLF72" s="67">
        <v>1295.54</v>
      </c>
      <c r="JLG72" s="68">
        <v>7331.46</v>
      </c>
      <c r="JLH72" s="69"/>
      <c r="JLI72" s="64" t="s">
        <v>335</v>
      </c>
      <c r="JLJ72" s="65" t="s">
        <v>336</v>
      </c>
      <c r="JLK72" s="65" t="s">
        <v>121</v>
      </c>
      <c r="JLL72" s="66">
        <v>8627</v>
      </c>
      <c r="JLM72" s="66"/>
      <c r="JLN72" s="67">
        <v>1295.54</v>
      </c>
      <c r="JLO72" s="68">
        <v>7331.46</v>
      </c>
      <c r="JLP72" s="69"/>
      <c r="JLQ72" s="64" t="s">
        <v>335</v>
      </c>
      <c r="JLR72" s="65" t="s">
        <v>336</v>
      </c>
      <c r="JLS72" s="65" t="s">
        <v>121</v>
      </c>
      <c r="JLT72" s="66">
        <v>8627</v>
      </c>
      <c r="JLU72" s="66"/>
      <c r="JLV72" s="67">
        <v>1295.54</v>
      </c>
      <c r="JLW72" s="68">
        <v>7331.46</v>
      </c>
      <c r="JLX72" s="69"/>
      <c r="JLY72" s="64" t="s">
        <v>335</v>
      </c>
      <c r="JLZ72" s="65" t="s">
        <v>336</v>
      </c>
      <c r="JMA72" s="65" t="s">
        <v>121</v>
      </c>
      <c r="JMB72" s="66">
        <v>8627</v>
      </c>
      <c r="JMC72" s="66"/>
      <c r="JMD72" s="67">
        <v>1295.54</v>
      </c>
      <c r="JME72" s="68">
        <v>7331.46</v>
      </c>
      <c r="JMF72" s="69"/>
      <c r="JMG72" s="64" t="s">
        <v>335</v>
      </c>
      <c r="JMH72" s="65" t="s">
        <v>336</v>
      </c>
      <c r="JMI72" s="65" t="s">
        <v>121</v>
      </c>
      <c r="JMJ72" s="66">
        <v>8627</v>
      </c>
      <c r="JMK72" s="66"/>
      <c r="JML72" s="67">
        <v>1295.54</v>
      </c>
      <c r="JMM72" s="68">
        <v>7331.46</v>
      </c>
      <c r="JMN72" s="69"/>
      <c r="JMO72" s="64" t="s">
        <v>335</v>
      </c>
      <c r="JMP72" s="65" t="s">
        <v>336</v>
      </c>
      <c r="JMQ72" s="65" t="s">
        <v>121</v>
      </c>
      <c r="JMR72" s="66">
        <v>8627</v>
      </c>
      <c r="JMS72" s="66"/>
      <c r="JMT72" s="67">
        <v>1295.54</v>
      </c>
      <c r="JMU72" s="68">
        <v>7331.46</v>
      </c>
      <c r="JMV72" s="69"/>
      <c r="JMW72" s="64" t="s">
        <v>335</v>
      </c>
      <c r="JMX72" s="65" t="s">
        <v>336</v>
      </c>
      <c r="JMY72" s="65" t="s">
        <v>121</v>
      </c>
      <c r="JMZ72" s="66">
        <v>8627</v>
      </c>
      <c r="JNA72" s="66"/>
      <c r="JNB72" s="67">
        <v>1295.54</v>
      </c>
      <c r="JNC72" s="68">
        <v>7331.46</v>
      </c>
      <c r="JND72" s="69"/>
      <c r="JNE72" s="64" t="s">
        <v>335</v>
      </c>
      <c r="JNF72" s="65" t="s">
        <v>336</v>
      </c>
      <c r="JNG72" s="65" t="s">
        <v>121</v>
      </c>
      <c r="JNH72" s="66">
        <v>8627</v>
      </c>
      <c r="JNI72" s="66"/>
      <c r="JNJ72" s="67">
        <v>1295.54</v>
      </c>
      <c r="JNK72" s="68">
        <v>7331.46</v>
      </c>
      <c r="JNL72" s="69"/>
      <c r="JNM72" s="64" t="s">
        <v>335</v>
      </c>
      <c r="JNN72" s="65" t="s">
        <v>336</v>
      </c>
      <c r="JNO72" s="65" t="s">
        <v>121</v>
      </c>
      <c r="JNP72" s="66">
        <v>8627</v>
      </c>
      <c r="JNQ72" s="66"/>
      <c r="JNR72" s="67">
        <v>1295.54</v>
      </c>
      <c r="JNS72" s="68">
        <v>7331.46</v>
      </c>
      <c r="JNT72" s="69"/>
      <c r="JNU72" s="64" t="s">
        <v>335</v>
      </c>
      <c r="JNV72" s="65" t="s">
        <v>336</v>
      </c>
      <c r="JNW72" s="65" t="s">
        <v>121</v>
      </c>
      <c r="JNX72" s="66">
        <v>8627</v>
      </c>
      <c r="JNY72" s="66"/>
      <c r="JNZ72" s="67">
        <v>1295.54</v>
      </c>
      <c r="JOA72" s="68">
        <v>7331.46</v>
      </c>
      <c r="JOB72" s="69"/>
      <c r="JOC72" s="64" t="s">
        <v>335</v>
      </c>
      <c r="JOD72" s="65" t="s">
        <v>336</v>
      </c>
      <c r="JOE72" s="65" t="s">
        <v>121</v>
      </c>
      <c r="JOF72" s="66">
        <v>8627</v>
      </c>
      <c r="JOG72" s="66"/>
      <c r="JOH72" s="67">
        <v>1295.54</v>
      </c>
      <c r="JOI72" s="68">
        <v>7331.46</v>
      </c>
      <c r="JOJ72" s="69"/>
      <c r="JOK72" s="64" t="s">
        <v>335</v>
      </c>
      <c r="JOL72" s="65" t="s">
        <v>336</v>
      </c>
      <c r="JOM72" s="65" t="s">
        <v>121</v>
      </c>
      <c r="JON72" s="66">
        <v>8627</v>
      </c>
      <c r="JOO72" s="66"/>
      <c r="JOP72" s="67">
        <v>1295.54</v>
      </c>
      <c r="JOQ72" s="68">
        <v>7331.46</v>
      </c>
      <c r="JOR72" s="69"/>
      <c r="JOS72" s="64" t="s">
        <v>335</v>
      </c>
      <c r="JOT72" s="65" t="s">
        <v>336</v>
      </c>
      <c r="JOU72" s="65" t="s">
        <v>121</v>
      </c>
      <c r="JOV72" s="66">
        <v>8627</v>
      </c>
      <c r="JOW72" s="66"/>
      <c r="JOX72" s="67">
        <v>1295.54</v>
      </c>
      <c r="JOY72" s="68">
        <v>7331.46</v>
      </c>
      <c r="JOZ72" s="69"/>
      <c r="JPA72" s="64" t="s">
        <v>335</v>
      </c>
      <c r="JPB72" s="65" t="s">
        <v>336</v>
      </c>
      <c r="JPC72" s="65" t="s">
        <v>121</v>
      </c>
      <c r="JPD72" s="66">
        <v>8627</v>
      </c>
      <c r="JPE72" s="66"/>
      <c r="JPF72" s="67">
        <v>1295.54</v>
      </c>
      <c r="JPG72" s="68">
        <v>7331.46</v>
      </c>
      <c r="JPH72" s="69"/>
      <c r="JPI72" s="64" t="s">
        <v>335</v>
      </c>
      <c r="JPJ72" s="65" t="s">
        <v>336</v>
      </c>
      <c r="JPK72" s="65" t="s">
        <v>121</v>
      </c>
      <c r="JPL72" s="66">
        <v>8627</v>
      </c>
      <c r="JPM72" s="66"/>
      <c r="JPN72" s="67">
        <v>1295.54</v>
      </c>
      <c r="JPO72" s="68">
        <v>7331.46</v>
      </c>
      <c r="JPP72" s="69"/>
      <c r="JPQ72" s="64" t="s">
        <v>335</v>
      </c>
      <c r="JPR72" s="65" t="s">
        <v>336</v>
      </c>
      <c r="JPS72" s="65" t="s">
        <v>121</v>
      </c>
      <c r="JPT72" s="66">
        <v>8627</v>
      </c>
      <c r="JPU72" s="66"/>
      <c r="JPV72" s="67">
        <v>1295.54</v>
      </c>
      <c r="JPW72" s="68">
        <v>7331.46</v>
      </c>
      <c r="JPX72" s="69"/>
      <c r="JPY72" s="64" t="s">
        <v>335</v>
      </c>
      <c r="JPZ72" s="65" t="s">
        <v>336</v>
      </c>
      <c r="JQA72" s="65" t="s">
        <v>121</v>
      </c>
      <c r="JQB72" s="66">
        <v>8627</v>
      </c>
      <c r="JQC72" s="66"/>
      <c r="JQD72" s="67">
        <v>1295.54</v>
      </c>
      <c r="JQE72" s="68">
        <v>7331.46</v>
      </c>
      <c r="JQF72" s="69"/>
      <c r="JQG72" s="64" t="s">
        <v>335</v>
      </c>
      <c r="JQH72" s="65" t="s">
        <v>336</v>
      </c>
      <c r="JQI72" s="65" t="s">
        <v>121</v>
      </c>
      <c r="JQJ72" s="66">
        <v>8627</v>
      </c>
      <c r="JQK72" s="66"/>
      <c r="JQL72" s="67">
        <v>1295.54</v>
      </c>
      <c r="JQM72" s="68">
        <v>7331.46</v>
      </c>
      <c r="JQN72" s="69"/>
      <c r="JQO72" s="64" t="s">
        <v>335</v>
      </c>
      <c r="JQP72" s="65" t="s">
        <v>336</v>
      </c>
      <c r="JQQ72" s="65" t="s">
        <v>121</v>
      </c>
      <c r="JQR72" s="66">
        <v>8627</v>
      </c>
      <c r="JQS72" s="66"/>
      <c r="JQT72" s="67">
        <v>1295.54</v>
      </c>
      <c r="JQU72" s="68">
        <v>7331.46</v>
      </c>
      <c r="JQV72" s="69"/>
      <c r="JQW72" s="64" t="s">
        <v>335</v>
      </c>
      <c r="JQX72" s="65" t="s">
        <v>336</v>
      </c>
      <c r="JQY72" s="65" t="s">
        <v>121</v>
      </c>
      <c r="JQZ72" s="66">
        <v>8627</v>
      </c>
      <c r="JRA72" s="66"/>
      <c r="JRB72" s="67">
        <v>1295.54</v>
      </c>
      <c r="JRC72" s="68">
        <v>7331.46</v>
      </c>
      <c r="JRD72" s="69"/>
      <c r="JRE72" s="64" t="s">
        <v>335</v>
      </c>
      <c r="JRF72" s="65" t="s">
        <v>336</v>
      </c>
      <c r="JRG72" s="65" t="s">
        <v>121</v>
      </c>
      <c r="JRH72" s="66">
        <v>8627</v>
      </c>
      <c r="JRI72" s="66"/>
      <c r="JRJ72" s="67">
        <v>1295.54</v>
      </c>
      <c r="JRK72" s="68">
        <v>7331.46</v>
      </c>
      <c r="JRL72" s="69"/>
      <c r="JRM72" s="64" t="s">
        <v>335</v>
      </c>
      <c r="JRN72" s="65" t="s">
        <v>336</v>
      </c>
      <c r="JRO72" s="65" t="s">
        <v>121</v>
      </c>
      <c r="JRP72" s="66">
        <v>8627</v>
      </c>
      <c r="JRQ72" s="66"/>
      <c r="JRR72" s="67">
        <v>1295.54</v>
      </c>
      <c r="JRS72" s="68">
        <v>7331.46</v>
      </c>
      <c r="JRT72" s="69"/>
      <c r="JRU72" s="64" t="s">
        <v>335</v>
      </c>
      <c r="JRV72" s="65" t="s">
        <v>336</v>
      </c>
      <c r="JRW72" s="65" t="s">
        <v>121</v>
      </c>
      <c r="JRX72" s="66">
        <v>8627</v>
      </c>
      <c r="JRY72" s="66"/>
      <c r="JRZ72" s="67">
        <v>1295.54</v>
      </c>
      <c r="JSA72" s="68">
        <v>7331.46</v>
      </c>
      <c r="JSB72" s="69"/>
      <c r="JSC72" s="64" t="s">
        <v>335</v>
      </c>
      <c r="JSD72" s="65" t="s">
        <v>336</v>
      </c>
      <c r="JSE72" s="65" t="s">
        <v>121</v>
      </c>
      <c r="JSF72" s="66">
        <v>8627</v>
      </c>
      <c r="JSG72" s="66"/>
      <c r="JSH72" s="67">
        <v>1295.54</v>
      </c>
      <c r="JSI72" s="68">
        <v>7331.46</v>
      </c>
      <c r="JSJ72" s="69"/>
      <c r="JSK72" s="64" t="s">
        <v>335</v>
      </c>
      <c r="JSL72" s="65" t="s">
        <v>336</v>
      </c>
      <c r="JSM72" s="65" t="s">
        <v>121</v>
      </c>
      <c r="JSN72" s="66">
        <v>8627</v>
      </c>
      <c r="JSO72" s="66"/>
      <c r="JSP72" s="67">
        <v>1295.54</v>
      </c>
      <c r="JSQ72" s="68">
        <v>7331.46</v>
      </c>
      <c r="JSR72" s="69"/>
      <c r="JSS72" s="64" t="s">
        <v>335</v>
      </c>
      <c r="JST72" s="65" t="s">
        <v>336</v>
      </c>
      <c r="JSU72" s="65" t="s">
        <v>121</v>
      </c>
      <c r="JSV72" s="66">
        <v>8627</v>
      </c>
      <c r="JSW72" s="66"/>
      <c r="JSX72" s="67">
        <v>1295.54</v>
      </c>
      <c r="JSY72" s="68">
        <v>7331.46</v>
      </c>
      <c r="JSZ72" s="69"/>
      <c r="JTA72" s="64" t="s">
        <v>335</v>
      </c>
      <c r="JTB72" s="65" t="s">
        <v>336</v>
      </c>
      <c r="JTC72" s="65" t="s">
        <v>121</v>
      </c>
      <c r="JTD72" s="66">
        <v>8627</v>
      </c>
      <c r="JTE72" s="66"/>
      <c r="JTF72" s="67">
        <v>1295.54</v>
      </c>
      <c r="JTG72" s="68">
        <v>7331.46</v>
      </c>
      <c r="JTH72" s="69"/>
      <c r="JTI72" s="64" t="s">
        <v>335</v>
      </c>
      <c r="JTJ72" s="65" t="s">
        <v>336</v>
      </c>
      <c r="JTK72" s="65" t="s">
        <v>121</v>
      </c>
      <c r="JTL72" s="66">
        <v>8627</v>
      </c>
      <c r="JTM72" s="66"/>
      <c r="JTN72" s="67">
        <v>1295.54</v>
      </c>
      <c r="JTO72" s="68">
        <v>7331.46</v>
      </c>
      <c r="JTP72" s="69"/>
      <c r="JTQ72" s="64" t="s">
        <v>335</v>
      </c>
      <c r="JTR72" s="65" t="s">
        <v>336</v>
      </c>
      <c r="JTS72" s="65" t="s">
        <v>121</v>
      </c>
      <c r="JTT72" s="66">
        <v>8627</v>
      </c>
      <c r="JTU72" s="66"/>
      <c r="JTV72" s="67">
        <v>1295.54</v>
      </c>
      <c r="JTW72" s="68">
        <v>7331.46</v>
      </c>
      <c r="JTX72" s="69"/>
      <c r="JTY72" s="64" t="s">
        <v>335</v>
      </c>
      <c r="JTZ72" s="65" t="s">
        <v>336</v>
      </c>
      <c r="JUA72" s="65" t="s">
        <v>121</v>
      </c>
      <c r="JUB72" s="66">
        <v>8627</v>
      </c>
      <c r="JUC72" s="66"/>
      <c r="JUD72" s="67">
        <v>1295.54</v>
      </c>
      <c r="JUE72" s="68">
        <v>7331.46</v>
      </c>
      <c r="JUF72" s="69"/>
      <c r="JUG72" s="64" t="s">
        <v>335</v>
      </c>
      <c r="JUH72" s="65" t="s">
        <v>336</v>
      </c>
      <c r="JUI72" s="65" t="s">
        <v>121</v>
      </c>
      <c r="JUJ72" s="66">
        <v>8627</v>
      </c>
      <c r="JUK72" s="66"/>
      <c r="JUL72" s="67">
        <v>1295.54</v>
      </c>
      <c r="JUM72" s="68">
        <v>7331.46</v>
      </c>
      <c r="JUN72" s="69"/>
      <c r="JUO72" s="64" t="s">
        <v>335</v>
      </c>
      <c r="JUP72" s="65" t="s">
        <v>336</v>
      </c>
      <c r="JUQ72" s="65" t="s">
        <v>121</v>
      </c>
      <c r="JUR72" s="66">
        <v>8627</v>
      </c>
      <c r="JUS72" s="66"/>
      <c r="JUT72" s="67">
        <v>1295.54</v>
      </c>
      <c r="JUU72" s="68">
        <v>7331.46</v>
      </c>
      <c r="JUV72" s="69"/>
      <c r="JUW72" s="64" t="s">
        <v>335</v>
      </c>
      <c r="JUX72" s="65" t="s">
        <v>336</v>
      </c>
      <c r="JUY72" s="65" t="s">
        <v>121</v>
      </c>
      <c r="JUZ72" s="66">
        <v>8627</v>
      </c>
      <c r="JVA72" s="66"/>
      <c r="JVB72" s="67">
        <v>1295.54</v>
      </c>
      <c r="JVC72" s="68">
        <v>7331.46</v>
      </c>
      <c r="JVD72" s="69"/>
      <c r="JVE72" s="64" t="s">
        <v>335</v>
      </c>
      <c r="JVF72" s="65" t="s">
        <v>336</v>
      </c>
      <c r="JVG72" s="65" t="s">
        <v>121</v>
      </c>
      <c r="JVH72" s="66">
        <v>8627</v>
      </c>
      <c r="JVI72" s="66"/>
      <c r="JVJ72" s="67">
        <v>1295.54</v>
      </c>
      <c r="JVK72" s="68">
        <v>7331.46</v>
      </c>
      <c r="JVL72" s="69"/>
      <c r="JVM72" s="64" t="s">
        <v>335</v>
      </c>
      <c r="JVN72" s="65" t="s">
        <v>336</v>
      </c>
      <c r="JVO72" s="65" t="s">
        <v>121</v>
      </c>
      <c r="JVP72" s="66">
        <v>8627</v>
      </c>
      <c r="JVQ72" s="66"/>
      <c r="JVR72" s="67">
        <v>1295.54</v>
      </c>
      <c r="JVS72" s="68">
        <v>7331.46</v>
      </c>
      <c r="JVT72" s="69"/>
      <c r="JVU72" s="64" t="s">
        <v>335</v>
      </c>
      <c r="JVV72" s="65" t="s">
        <v>336</v>
      </c>
      <c r="JVW72" s="65" t="s">
        <v>121</v>
      </c>
      <c r="JVX72" s="66">
        <v>8627</v>
      </c>
      <c r="JVY72" s="66"/>
      <c r="JVZ72" s="67">
        <v>1295.54</v>
      </c>
      <c r="JWA72" s="68">
        <v>7331.46</v>
      </c>
      <c r="JWB72" s="69"/>
      <c r="JWC72" s="64" t="s">
        <v>335</v>
      </c>
      <c r="JWD72" s="65" t="s">
        <v>336</v>
      </c>
      <c r="JWE72" s="65" t="s">
        <v>121</v>
      </c>
      <c r="JWF72" s="66">
        <v>8627</v>
      </c>
      <c r="JWG72" s="66"/>
      <c r="JWH72" s="67">
        <v>1295.54</v>
      </c>
      <c r="JWI72" s="68">
        <v>7331.46</v>
      </c>
      <c r="JWJ72" s="69"/>
      <c r="JWK72" s="64" t="s">
        <v>335</v>
      </c>
      <c r="JWL72" s="65" t="s">
        <v>336</v>
      </c>
      <c r="JWM72" s="65" t="s">
        <v>121</v>
      </c>
      <c r="JWN72" s="66">
        <v>8627</v>
      </c>
      <c r="JWO72" s="66"/>
      <c r="JWP72" s="67">
        <v>1295.54</v>
      </c>
      <c r="JWQ72" s="68">
        <v>7331.46</v>
      </c>
      <c r="JWR72" s="69"/>
      <c r="JWS72" s="64" t="s">
        <v>335</v>
      </c>
      <c r="JWT72" s="65" t="s">
        <v>336</v>
      </c>
      <c r="JWU72" s="65" t="s">
        <v>121</v>
      </c>
      <c r="JWV72" s="66">
        <v>8627</v>
      </c>
      <c r="JWW72" s="66"/>
      <c r="JWX72" s="67">
        <v>1295.54</v>
      </c>
      <c r="JWY72" s="68">
        <v>7331.46</v>
      </c>
      <c r="JWZ72" s="69"/>
      <c r="JXA72" s="64" t="s">
        <v>335</v>
      </c>
      <c r="JXB72" s="65" t="s">
        <v>336</v>
      </c>
      <c r="JXC72" s="65" t="s">
        <v>121</v>
      </c>
      <c r="JXD72" s="66">
        <v>8627</v>
      </c>
      <c r="JXE72" s="66"/>
      <c r="JXF72" s="67">
        <v>1295.54</v>
      </c>
      <c r="JXG72" s="68">
        <v>7331.46</v>
      </c>
      <c r="JXH72" s="69"/>
      <c r="JXI72" s="64" t="s">
        <v>335</v>
      </c>
      <c r="JXJ72" s="65" t="s">
        <v>336</v>
      </c>
      <c r="JXK72" s="65" t="s">
        <v>121</v>
      </c>
      <c r="JXL72" s="66">
        <v>8627</v>
      </c>
      <c r="JXM72" s="66"/>
      <c r="JXN72" s="67">
        <v>1295.54</v>
      </c>
      <c r="JXO72" s="68">
        <v>7331.46</v>
      </c>
      <c r="JXP72" s="69"/>
      <c r="JXQ72" s="64" t="s">
        <v>335</v>
      </c>
      <c r="JXR72" s="65" t="s">
        <v>336</v>
      </c>
      <c r="JXS72" s="65" t="s">
        <v>121</v>
      </c>
      <c r="JXT72" s="66">
        <v>8627</v>
      </c>
      <c r="JXU72" s="66"/>
      <c r="JXV72" s="67">
        <v>1295.54</v>
      </c>
      <c r="JXW72" s="68">
        <v>7331.46</v>
      </c>
      <c r="JXX72" s="69"/>
      <c r="JXY72" s="64" t="s">
        <v>335</v>
      </c>
      <c r="JXZ72" s="65" t="s">
        <v>336</v>
      </c>
      <c r="JYA72" s="65" t="s">
        <v>121</v>
      </c>
      <c r="JYB72" s="66">
        <v>8627</v>
      </c>
      <c r="JYC72" s="66"/>
      <c r="JYD72" s="67">
        <v>1295.54</v>
      </c>
      <c r="JYE72" s="68">
        <v>7331.46</v>
      </c>
      <c r="JYF72" s="69"/>
      <c r="JYG72" s="64" t="s">
        <v>335</v>
      </c>
      <c r="JYH72" s="65" t="s">
        <v>336</v>
      </c>
      <c r="JYI72" s="65" t="s">
        <v>121</v>
      </c>
      <c r="JYJ72" s="66">
        <v>8627</v>
      </c>
      <c r="JYK72" s="66"/>
      <c r="JYL72" s="67">
        <v>1295.54</v>
      </c>
      <c r="JYM72" s="68">
        <v>7331.46</v>
      </c>
      <c r="JYN72" s="69"/>
      <c r="JYO72" s="64" t="s">
        <v>335</v>
      </c>
      <c r="JYP72" s="65" t="s">
        <v>336</v>
      </c>
      <c r="JYQ72" s="65" t="s">
        <v>121</v>
      </c>
      <c r="JYR72" s="66">
        <v>8627</v>
      </c>
      <c r="JYS72" s="66"/>
      <c r="JYT72" s="67">
        <v>1295.54</v>
      </c>
      <c r="JYU72" s="68">
        <v>7331.46</v>
      </c>
      <c r="JYV72" s="69"/>
      <c r="JYW72" s="64" t="s">
        <v>335</v>
      </c>
      <c r="JYX72" s="65" t="s">
        <v>336</v>
      </c>
      <c r="JYY72" s="65" t="s">
        <v>121</v>
      </c>
      <c r="JYZ72" s="66">
        <v>8627</v>
      </c>
      <c r="JZA72" s="66"/>
      <c r="JZB72" s="67">
        <v>1295.54</v>
      </c>
      <c r="JZC72" s="68">
        <v>7331.46</v>
      </c>
      <c r="JZD72" s="69"/>
      <c r="JZE72" s="64" t="s">
        <v>335</v>
      </c>
      <c r="JZF72" s="65" t="s">
        <v>336</v>
      </c>
      <c r="JZG72" s="65" t="s">
        <v>121</v>
      </c>
      <c r="JZH72" s="66">
        <v>8627</v>
      </c>
      <c r="JZI72" s="66"/>
      <c r="JZJ72" s="67">
        <v>1295.54</v>
      </c>
      <c r="JZK72" s="68">
        <v>7331.46</v>
      </c>
      <c r="JZL72" s="69"/>
      <c r="JZM72" s="64" t="s">
        <v>335</v>
      </c>
      <c r="JZN72" s="65" t="s">
        <v>336</v>
      </c>
      <c r="JZO72" s="65" t="s">
        <v>121</v>
      </c>
      <c r="JZP72" s="66">
        <v>8627</v>
      </c>
      <c r="JZQ72" s="66"/>
      <c r="JZR72" s="67">
        <v>1295.54</v>
      </c>
      <c r="JZS72" s="68">
        <v>7331.46</v>
      </c>
      <c r="JZT72" s="69"/>
      <c r="JZU72" s="64" t="s">
        <v>335</v>
      </c>
      <c r="JZV72" s="65" t="s">
        <v>336</v>
      </c>
      <c r="JZW72" s="65" t="s">
        <v>121</v>
      </c>
      <c r="JZX72" s="66">
        <v>8627</v>
      </c>
      <c r="JZY72" s="66"/>
      <c r="JZZ72" s="67">
        <v>1295.54</v>
      </c>
      <c r="KAA72" s="68">
        <v>7331.46</v>
      </c>
      <c r="KAB72" s="69"/>
      <c r="KAC72" s="64" t="s">
        <v>335</v>
      </c>
      <c r="KAD72" s="65" t="s">
        <v>336</v>
      </c>
      <c r="KAE72" s="65" t="s">
        <v>121</v>
      </c>
      <c r="KAF72" s="66">
        <v>8627</v>
      </c>
      <c r="KAG72" s="66"/>
      <c r="KAH72" s="67">
        <v>1295.54</v>
      </c>
      <c r="KAI72" s="68">
        <v>7331.46</v>
      </c>
      <c r="KAJ72" s="69"/>
      <c r="KAK72" s="64" t="s">
        <v>335</v>
      </c>
      <c r="KAL72" s="65" t="s">
        <v>336</v>
      </c>
      <c r="KAM72" s="65" t="s">
        <v>121</v>
      </c>
      <c r="KAN72" s="66">
        <v>8627</v>
      </c>
      <c r="KAO72" s="66"/>
      <c r="KAP72" s="67">
        <v>1295.54</v>
      </c>
      <c r="KAQ72" s="68">
        <v>7331.46</v>
      </c>
      <c r="KAR72" s="69"/>
      <c r="KAS72" s="64" t="s">
        <v>335</v>
      </c>
      <c r="KAT72" s="65" t="s">
        <v>336</v>
      </c>
      <c r="KAU72" s="65" t="s">
        <v>121</v>
      </c>
      <c r="KAV72" s="66">
        <v>8627</v>
      </c>
      <c r="KAW72" s="66"/>
      <c r="KAX72" s="67">
        <v>1295.54</v>
      </c>
      <c r="KAY72" s="68">
        <v>7331.46</v>
      </c>
      <c r="KAZ72" s="69"/>
      <c r="KBA72" s="64" t="s">
        <v>335</v>
      </c>
      <c r="KBB72" s="65" t="s">
        <v>336</v>
      </c>
      <c r="KBC72" s="65" t="s">
        <v>121</v>
      </c>
      <c r="KBD72" s="66">
        <v>8627</v>
      </c>
      <c r="KBE72" s="66"/>
      <c r="KBF72" s="67">
        <v>1295.54</v>
      </c>
      <c r="KBG72" s="68">
        <v>7331.46</v>
      </c>
      <c r="KBH72" s="69"/>
      <c r="KBI72" s="64" t="s">
        <v>335</v>
      </c>
      <c r="KBJ72" s="65" t="s">
        <v>336</v>
      </c>
      <c r="KBK72" s="65" t="s">
        <v>121</v>
      </c>
      <c r="KBL72" s="66">
        <v>8627</v>
      </c>
      <c r="KBM72" s="66"/>
      <c r="KBN72" s="67">
        <v>1295.54</v>
      </c>
      <c r="KBO72" s="68">
        <v>7331.46</v>
      </c>
      <c r="KBP72" s="69"/>
      <c r="KBQ72" s="64" t="s">
        <v>335</v>
      </c>
      <c r="KBR72" s="65" t="s">
        <v>336</v>
      </c>
      <c r="KBS72" s="65" t="s">
        <v>121</v>
      </c>
      <c r="KBT72" s="66">
        <v>8627</v>
      </c>
      <c r="KBU72" s="66"/>
      <c r="KBV72" s="67">
        <v>1295.54</v>
      </c>
      <c r="KBW72" s="68">
        <v>7331.46</v>
      </c>
      <c r="KBX72" s="69"/>
      <c r="KBY72" s="64" t="s">
        <v>335</v>
      </c>
      <c r="KBZ72" s="65" t="s">
        <v>336</v>
      </c>
      <c r="KCA72" s="65" t="s">
        <v>121</v>
      </c>
      <c r="KCB72" s="66">
        <v>8627</v>
      </c>
      <c r="KCC72" s="66"/>
      <c r="KCD72" s="67">
        <v>1295.54</v>
      </c>
      <c r="KCE72" s="68">
        <v>7331.46</v>
      </c>
      <c r="KCF72" s="69"/>
      <c r="KCG72" s="64" t="s">
        <v>335</v>
      </c>
      <c r="KCH72" s="65" t="s">
        <v>336</v>
      </c>
      <c r="KCI72" s="65" t="s">
        <v>121</v>
      </c>
      <c r="KCJ72" s="66">
        <v>8627</v>
      </c>
      <c r="KCK72" s="66"/>
      <c r="KCL72" s="67">
        <v>1295.54</v>
      </c>
      <c r="KCM72" s="68">
        <v>7331.46</v>
      </c>
      <c r="KCN72" s="69"/>
      <c r="KCO72" s="64" t="s">
        <v>335</v>
      </c>
      <c r="KCP72" s="65" t="s">
        <v>336</v>
      </c>
      <c r="KCQ72" s="65" t="s">
        <v>121</v>
      </c>
      <c r="KCR72" s="66">
        <v>8627</v>
      </c>
      <c r="KCS72" s="66"/>
      <c r="KCT72" s="67">
        <v>1295.54</v>
      </c>
      <c r="KCU72" s="68">
        <v>7331.46</v>
      </c>
      <c r="KCV72" s="69"/>
      <c r="KCW72" s="64" t="s">
        <v>335</v>
      </c>
      <c r="KCX72" s="65" t="s">
        <v>336</v>
      </c>
      <c r="KCY72" s="65" t="s">
        <v>121</v>
      </c>
      <c r="KCZ72" s="66">
        <v>8627</v>
      </c>
      <c r="KDA72" s="66"/>
      <c r="KDB72" s="67">
        <v>1295.54</v>
      </c>
      <c r="KDC72" s="68">
        <v>7331.46</v>
      </c>
      <c r="KDD72" s="69"/>
      <c r="KDE72" s="64" t="s">
        <v>335</v>
      </c>
      <c r="KDF72" s="65" t="s">
        <v>336</v>
      </c>
      <c r="KDG72" s="65" t="s">
        <v>121</v>
      </c>
      <c r="KDH72" s="66">
        <v>8627</v>
      </c>
      <c r="KDI72" s="66"/>
      <c r="KDJ72" s="67">
        <v>1295.54</v>
      </c>
      <c r="KDK72" s="68">
        <v>7331.46</v>
      </c>
      <c r="KDL72" s="69"/>
      <c r="KDM72" s="64" t="s">
        <v>335</v>
      </c>
      <c r="KDN72" s="65" t="s">
        <v>336</v>
      </c>
      <c r="KDO72" s="65" t="s">
        <v>121</v>
      </c>
      <c r="KDP72" s="66">
        <v>8627</v>
      </c>
      <c r="KDQ72" s="66"/>
      <c r="KDR72" s="67">
        <v>1295.54</v>
      </c>
      <c r="KDS72" s="68">
        <v>7331.46</v>
      </c>
      <c r="KDT72" s="69"/>
      <c r="KDU72" s="64" t="s">
        <v>335</v>
      </c>
      <c r="KDV72" s="65" t="s">
        <v>336</v>
      </c>
      <c r="KDW72" s="65" t="s">
        <v>121</v>
      </c>
      <c r="KDX72" s="66">
        <v>8627</v>
      </c>
      <c r="KDY72" s="66"/>
      <c r="KDZ72" s="67">
        <v>1295.54</v>
      </c>
      <c r="KEA72" s="68">
        <v>7331.46</v>
      </c>
      <c r="KEB72" s="69"/>
      <c r="KEC72" s="64" t="s">
        <v>335</v>
      </c>
      <c r="KED72" s="65" t="s">
        <v>336</v>
      </c>
      <c r="KEE72" s="65" t="s">
        <v>121</v>
      </c>
      <c r="KEF72" s="66">
        <v>8627</v>
      </c>
      <c r="KEG72" s="66"/>
      <c r="KEH72" s="67">
        <v>1295.54</v>
      </c>
      <c r="KEI72" s="68">
        <v>7331.46</v>
      </c>
      <c r="KEJ72" s="69"/>
      <c r="KEK72" s="64" t="s">
        <v>335</v>
      </c>
      <c r="KEL72" s="65" t="s">
        <v>336</v>
      </c>
      <c r="KEM72" s="65" t="s">
        <v>121</v>
      </c>
      <c r="KEN72" s="66">
        <v>8627</v>
      </c>
      <c r="KEO72" s="66"/>
      <c r="KEP72" s="67">
        <v>1295.54</v>
      </c>
      <c r="KEQ72" s="68">
        <v>7331.46</v>
      </c>
      <c r="KER72" s="69"/>
      <c r="KES72" s="64" t="s">
        <v>335</v>
      </c>
      <c r="KET72" s="65" t="s">
        <v>336</v>
      </c>
      <c r="KEU72" s="65" t="s">
        <v>121</v>
      </c>
      <c r="KEV72" s="66">
        <v>8627</v>
      </c>
      <c r="KEW72" s="66"/>
      <c r="KEX72" s="67">
        <v>1295.54</v>
      </c>
      <c r="KEY72" s="68">
        <v>7331.46</v>
      </c>
      <c r="KEZ72" s="69"/>
      <c r="KFA72" s="64" t="s">
        <v>335</v>
      </c>
      <c r="KFB72" s="65" t="s">
        <v>336</v>
      </c>
      <c r="KFC72" s="65" t="s">
        <v>121</v>
      </c>
      <c r="KFD72" s="66">
        <v>8627</v>
      </c>
      <c r="KFE72" s="66"/>
      <c r="KFF72" s="67">
        <v>1295.54</v>
      </c>
      <c r="KFG72" s="68">
        <v>7331.46</v>
      </c>
      <c r="KFH72" s="69"/>
      <c r="KFI72" s="64" t="s">
        <v>335</v>
      </c>
      <c r="KFJ72" s="65" t="s">
        <v>336</v>
      </c>
      <c r="KFK72" s="65" t="s">
        <v>121</v>
      </c>
      <c r="KFL72" s="66">
        <v>8627</v>
      </c>
      <c r="KFM72" s="66"/>
      <c r="KFN72" s="67">
        <v>1295.54</v>
      </c>
      <c r="KFO72" s="68">
        <v>7331.46</v>
      </c>
      <c r="KFP72" s="69"/>
      <c r="KFQ72" s="64" t="s">
        <v>335</v>
      </c>
      <c r="KFR72" s="65" t="s">
        <v>336</v>
      </c>
      <c r="KFS72" s="65" t="s">
        <v>121</v>
      </c>
      <c r="KFT72" s="66">
        <v>8627</v>
      </c>
      <c r="KFU72" s="66"/>
      <c r="KFV72" s="67">
        <v>1295.54</v>
      </c>
      <c r="KFW72" s="68">
        <v>7331.46</v>
      </c>
      <c r="KFX72" s="69"/>
      <c r="KFY72" s="64" t="s">
        <v>335</v>
      </c>
      <c r="KFZ72" s="65" t="s">
        <v>336</v>
      </c>
      <c r="KGA72" s="65" t="s">
        <v>121</v>
      </c>
      <c r="KGB72" s="66">
        <v>8627</v>
      </c>
      <c r="KGC72" s="66"/>
      <c r="KGD72" s="67">
        <v>1295.54</v>
      </c>
      <c r="KGE72" s="68">
        <v>7331.46</v>
      </c>
      <c r="KGF72" s="69"/>
      <c r="KGG72" s="64" t="s">
        <v>335</v>
      </c>
      <c r="KGH72" s="65" t="s">
        <v>336</v>
      </c>
      <c r="KGI72" s="65" t="s">
        <v>121</v>
      </c>
      <c r="KGJ72" s="66">
        <v>8627</v>
      </c>
      <c r="KGK72" s="66"/>
      <c r="KGL72" s="67">
        <v>1295.54</v>
      </c>
      <c r="KGM72" s="68">
        <v>7331.46</v>
      </c>
      <c r="KGN72" s="69"/>
      <c r="KGO72" s="64" t="s">
        <v>335</v>
      </c>
      <c r="KGP72" s="65" t="s">
        <v>336</v>
      </c>
      <c r="KGQ72" s="65" t="s">
        <v>121</v>
      </c>
      <c r="KGR72" s="66">
        <v>8627</v>
      </c>
      <c r="KGS72" s="66"/>
      <c r="KGT72" s="67">
        <v>1295.54</v>
      </c>
      <c r="KGU72" s="68">
        <v>7331.46</v>
      </c>
      <c r="KGV72" s="69"/>
      <c r="KGW72" s="64" t="s">
        <v>335</v>
      </c>
      <c r="KGX72" s="65" t="s">
        <v>336</v>
      </c>
      <c r="KGY72" s="65" t="s">
        <v>121</v>
      </c>
      <c r="KGZ72" s="66">
        <v>8627</v>
      </c>
      <c r="KHA72" s="66"/>
      <c r="KHB72" s="67">
        <v>1295.54</v>
      </c>
      <c r="KHC72" s="68">
        <v>7331.46</v>
      </c>
      <c r="KHD72" s="69"/>
      <c r="KHE72" s="64" t="s">
        <v>335</v>
      </c>
      <c r="KHF72" s="65" t="s">
        <v>336</v>
      </c>
      <c r="KHG72" s="65" t="s">
        <v>121</v>
      </c>
      <c r="KHH72" s="66">
        <v>8627</v>
      </c>
      <c r="KHI72" s="66"/>
      <c r="KHJ72" s="67">
        <v>1295.54</v>
      </c>
      <c r="KHK72" s="68">
        <v>7331.46</v>
      </c>
      <c r="KHL72" s="69"/>
      <c r="KHM72" s="64" t="s">
        <v>335</v>
      </c>
      <c r="KHN72" s="65" t="s">
        <v>336</v>
      </c>
      <c r="KHO72" s="65" t="s">
        <v>121</v>
      </c>
      <c r="KHP72" s="66">
        <v>8627</v>
      </c>
      <c r="KHQ72" s="66"/>
      <c r="KHR72" s="67">
        <v>1295.54</v>
      </c>
      <c r="KHS72" s="68">
        <v>7331.46</v>
      </c>
      <c r="KHT72" s="69"/>
      <c r="KHU72" s="64" t="s">
        <v>335</v>
      </c>
      <c r="KHV72" s="65" t="s">
        <v>336</v>
      </c>
      <c r="KHW72" s="65" t="s">
        <v>121</v>
      </c>
      <c r="KHX72" s="66">
        <v>8627</v>
      </c>
      <c r="KHY72" s="66"/>
      <c r="KHZ72" s="67">
        <v>1295.54</v>
      </c>
      <c r="KIA72" s="68">
        <v>7331.46</v>
      </c>
      <c r="KIB72" s="69"/>
      <c r="KIC72" s="64" t="s">
        <v>335</v>
      </c>
      <c r="KID72" s="65" t="s">
        <v>336</v>
      </c>
      <c r="KIE72" s="65" t="s">
        <v>121</v>
      </c>
      <c r="KIF72" s="66">
        <v>8627</v>
      </c>
      <c r="KIG72" s="66"/>
      <c r="KIH72" s="67">
        <v>1295.54</v>
      </c>
      <c r="KII72" s="68">
        <v>7331.46</v>
      </c>
      <c r="KIJ72" s="69"/>
      <c r="KIK72" s="64" t="s">
        <v>335</v>
      </c>
      <c r="KIL72" s="65" t="s">
        <v>336</v>
      </c>
      <c r="KIM72" s="65" t="s">
        <v>121</v>
      </c>
      <c r="KIN72" s="66">
        <v>8627</v>
      </c>
      <c r="KIO72" s="66"/>
      <c r="KIP72" s="67">
        <v>1295.54</v>
      </c>
      <c r="KIQ72" s="68">
        <v>7331.46</v>
      </c>
      <c r="KIR72" s="69"/>
      <c r="KIS72" s="64" t="s">
        <v>335</v>
      </c>
      <c r="KIT72" s="65" t="s">
        <v>336</v>
      </c>
      <c r="KIU72" s="65" t="s">
        <v>121</v>
      </c>
      <c r="KIV72" s="66">
        <v>8627</v>
      </c>
      <c r="KIW72" s="66"/>
      <c r="KIX72" s="67">
        <v>1295.54</v>
      </c>
      <c r="KIY72" s="68">
        <v>7331.46</v>
      </c>
      <c r="KIZ72" s="69"/>
      <c r="KJA72" s="64" t="s">
        <v>335</v>
      </c>
      <c r="KJB72" s="65" t="s">
        <v>336</v>
      </c>
      <c r="KJC72" s="65" t="s">
        <v>121</v>
      </c>
      <c r="KJD72" s="66">
        <v>8627</v>
      </c>
      <c r="KJE72" s="66"/>
      <c r="KJF72" s="67">
        <v>1295.54</v>
      </c>
      <c r="KJG72" s="68">
        <v>7331.46</v>
      </c>
      <c r="KJH72" s="69"/>
      <c r="KJI72" s="64" t="s">
        <v>335</v>
      </c>
      <c r="KJJ72" s="65" t="s">
        <v>336</v>
      </c>
      <c r="KJK72" s="65" t="s">
        <v>121</v>
      </c>
      <c r="KJL72" s="66">
        <v>8627</v>
      </c>
      <c r="KJM72" s="66"/>
      <c r="KJN72" s="67">
        <v>1295.54</v>
      </c>
      <c r="KJO72" s="68">
        <v>7331.46</v>
      </c>
      <c r="KJP72" s="69"/>
      <c r="KJQ72" s="64" t="s">
        <v>335</v>
      </c>
      <c r="KJR72" s="65" t="s">
        <v>336</v>
      </c>
      <c r="KJS72" s="65" t="s">
        <v>121</v>
      </c>
      <c r="KJT72" s="66">
        <v>8627</v>
      </c>
      <c r="KJU72" s="66"/>
      <c r="KJV72" s="67">
        <v>1295.54</v>
      </c>
      <c r="KJW72" s="68">
        <v>7331.46</v>
      </c>
      <c r="KJX72" s="69"/>
      <c r="KJY72" s="64" t="s">
        <v>335</v>
      </c>
      <c r="KJZ72" s="65" t="s">
        <v>336</v>
      </c>
      <c r="KKA72" s="65" t="s">
        <v>121</v>
      </c>
      <c r="KKB72" s="66">
        <v>8627</v>
      </c>
      <c r="KKC72" s="66"/>
      <c r="KKD72" s="67">
        <v>1295.54</v>
      </c>
      <c r="KKE72" s="68">
        <v>7331.46</v>
      </c>
      <c r="KKF72" s="69"/>
      <c r="KKG72" s="64" t="s">
        <v>335</v>
      </c>
      <c r="KKH72" s="65" t="s">
        <v>336</v>
      </c>
      <c r="KKI72" s="65" t="s">
        <v>121</v>
      </c>
      <c r="KKJ72" s="66">
        <v>8627</v>
      </c>
      <c r="KKK72" s="66"/>
      <c r="KKL72" s="67">
        <v>1295.54</v>
      </c>
      <c r="KKM72" s="68">
        <v>7331.46</v>
      </c>
      <c r="KKN72" s="69"/>
      <c r="KKO72" s="64" t="s">
        <v>335</v>
      </c>
      <c r="KKP72" s="65" t="s">
        <v>336</v>
      </c>
      <c r="KKQ72" s="65" t="s">
        <v>121</v>
      </c>
      <c r="KKR72" s="66">
        <v>8627</v>
      </c>
      <c r="KKS72" s="66"/>
      <c r="KKT72" s="67">
        <v>1295.54</v>
      </c>
      <c r="KKU72" s="68">
        <v>7331.46</v>
      </c>
      <c r="KKV72" s="69"/>
      <c r="KKW72" s="64" t="s">
        <v>335</v>
      </c>
      <c r="KKX72" s="65" t="s">
        <v>336</v>
      </c>
      <c r="KKY72" s="65" t="s">
        <v>121</v>
      </c>
      <c r="KKZ72" s="66">
        <v>8627</v>
      </c>
      <c r="KLA72" s="66"/>
      <c r="KLB72" s="67">
        <v>1295.54</v>
      </c>
      <c r="KLC72" s="68">
        <v>7331.46</v>
      </c>
      <c r="KLD72" s="69"/>
      <c r="KLE72" s="64" t="s">
        <v>335</v>
      </c>
      <c r="KLF72" s="65" t="s">
        <v>336</v>
      </c>
      <c r="KLG72" s="65" t="s">
        <v>121</v>
      </c>
      <c r="KLH72" s="66">
        <v>8627</v>
      </c>
      <c r="KLI72" s="66"/>
      <c r="KLJ72" s="67">
        <v>1295.54</v>
      </c>
      <c r="KLK72" s="68">
        <v>7331.46</v>
      </c>
      <c r="KLL72" s="69"/>
      <c r="KLM72" s="64" t="s">
        <v>335</v>
      </c>
      <c r="KLN72" s="65" t="s">
        <v>336</v>
      </c>
      <c r="KLO72" s="65" t="s">
        <v>121</v>
      </c>
      <c r="KLP72" s="66">
        <v>8627</v>
      </c>
      <c r="KLQ72" s="66"/>
      <c r="KLR72" s="67">
        <v>1295.54</v>
      </c>
      <c r="KLS72" s="68">
        <v>7331.46</v>
      </c>
      <c r="KLT72" s="69"/>
      <c r="KLU72" s="64" t="s">
        <v>335</v>
      </c>
      <c r="KLV72" s="65" t="s">
        <v>336</v>
      </c>
      <c r="KLW72" s="65" t="s">
        <v>121</v>
      </c>
      <c r="KLX72" s="66">
        <v>8627</v>
      </c>
      <c r="KLY72" s="66"/>
      <c r="KLZ72" s="67">
        <v>1295.54</v>
      </c>
      <c r="KMA72" s="68">
        <v>7331.46</v>
      </c>
      <c r="KMB72" s="69"/>
      <c r="KMC72" s="64" t="s">
        <v>335</v>
      </c>
      <c r="KMD72" s="65" t="s">
        <v>336</v>
      </c>
      <c r="KME72" s="65" t="s">
        <v>121</v>
      </c>
      <c r="KMF72" s="66">
        <v>8627</v>
      </c>
      <c r="KMG72" s="66"/>
      <c r="KMH72" s="67">
        <v>1295.54</v>
      </c>
      <c r="KMI72" s="68">
        <v>7331.46</v>
      </c>
      <c r="KMJ72" s="69"/>
      <c r="KMK72" s="64" t="s">
        <v>335</v>
      </c>
      <c r="KML72" s="65" t="s">
        <v>336</v>
      </c>
      <c r="KMM72" s="65" t="s">
        <v>121</v>
      </c>
      <c r="KMN72" s="66">
        <v>8627</v>
      </c>
      <c r="KMO72" s="66"/>
      <c r="KMP72" s="67">
        <v>1295.54</v>
      </c>
      <c r="KMQ72" s="68">
        <v>7331.46</v>
      </c>
      <c r="KMR72" s="69"/>
      <c r="KMS72" s="64" t="s">
        <v>335</v>
      </c>
      <c r="KMT72" s="65" t="s">
        <v>336</v>
      </c>
      <c r="KMU72" s="65" t="s">
        <v>121</v>
      </c>
      <c r="KMV72" s="66">
        <v>8627</v>
      </c>
      <c r="KMW72" s="66"/>
      <c r="KMX72" s="67">
        <v>1295.54</v>
      </c>
      <c r="KMY72" s="68">
        <v>7331.46</v>
      </c>
      <c r="KMZ72" s="69"/>
      <c r="KNA72" s="64" t="s">
        <v>335</v>
      </c>
      <c r="KNB72" s="65" t="s">
        <v>336</v>
      </c>
      <c r="KNC72" s="65" t="s">
        <v>121</v>
      </c>
      <c r="KND72" s="66">
        <v>8627</v>
      </c>
      <c r="KNE72" s="66"/>
      <c r="KNF72" s="67">
        <v>1295.54</v>
      </c>
      <c r="KNG72" s="68">
        <v>7331.46</v>
      </c>
      <c r="KNH72" s="69"/>
      <c r="KNI72" s="64" t="s">
        <v>335</v>
      </c>
      <c r="KNJ72" s="65" t="s">
        <v>336</v>
      </c>
      <c r="KNK72" s="65" t="s">
        <v>121</v>
      </c>
      <c r="KNL72" s="66">
        <v>8627</v>
      </c>
      <c r="KNM72" s="66"/>
      <c r="KNN72" s="67">
        <v>1295.54</v>
      </c>
      <c r="KNO72" s="68">
        <v>7331.46</v>
      </c>
      <c r="KNP72" s="69"/>
      <c r="KNQ72" s="64" t="s">
        <v>335</v>
      </c>
      <c r="KNR72" s="65" t="s">
        <v>336</v>
      </c>
      <c r="KNS72" s="65" t="s">
        <v>121</v>
      </c>
      <c r="KNT72" s="66">
        <v>8627</v>
      </c>
      <c r="KNU72" s="66"/>
      <c r="KNV72" s="67">
        <v>1295.54</v>
      </c>
      <c r="KNW72" s="68">
        <v>7331.46</v>
      </c>
      <c r="KNX72" s="69"/>
      <c r="KNY72" s="64" t="s">
        <v>335</v>
      </c>
      <c r="KNZ72" s="65" t="s">
        <v>336</v>
      </c>
      <c r="KOA72" s="65" t="s">
        <v>121</v>
      </c>
      <c r="KOB72" s="66">
        <v>8627</v>
      </c>
      <c r="KOC72" s="66"/>
      <c r="KOD72" s="67">
        <v>1295.54</v>
      </c>
      <c r="KOE72" s="68">
        <v>7331.46</v>
      </c>
      <c r="KOF72" s="69"/>
      <c r="KOG72" s="64" t="s">
        <v>335</v>
      </c>
      <c r="KOH72" s="65" t="s">
        <v>336</v>
      </c>
      <c r="KOI72" s="65" t="s">
        <v>121</v>
      </c>
      <c r="KOJ72" s="66">
        <v>8627</v>
      </c>
      <c r="KOK72" s="66"/>
      <c r="KOL72" s="67">
        <v>1295.54</v>
      </c>
      <c r="KOM72" s="68">
        <v>7331.46</v>
      </c>
      <c r="KON72" s="69"/>
      <c r="KOO72" s="64" t="s">
        <v>335</v>
      </c>
      <c r="KOP72" s="65" t="s">
        <v>336</v>
      </c>
      <c r="KOQ72" s="65" t="s">
        <v>121</v>
      </c>
      <c r="KOR72" s="66">
        <v>8627</v>
      </c>
      <c r="KOS72" s="66"/>
      <c r="KOT72" s="67">
        <v>1295.54</v>
      </c>
      <c r="KOU72" s="68">
        <v>7331.46</v>
      </c>
      <c r="KOV72" s="69"/>
      <c r="KOW72" s="64" t="s">
        <v>335</v>
      </c>
      <c r="KOX72" s="65" t="s">
        <v>336</v>
      </c>
      <c r="KOY72" s="65" t="s">
        <v>121</v>
      </c>
      <c r="KOZ72" s="66">
        <v>8627</v>
      </c>
      <c r="KPA72" s="66"/>
      <c r="KPB72" s="67">
        <v>1295.54</v>
      </c>
      <c r="KPC72" s="68">
        <v>7331.46</v>
      </c>
      <c r="KPD72" s="69"/>
      <c r="KPE72" s="64" t="s">
        <v>335</v>
      </c>
      <c r="KPF72" s="65" t="s">
        <v>336</v>
      </c>
      <c r="KPG72" s="65" t="s">
        <v>121</v>
      </c>
      <c r="KPH72" s="66">
        <v>8627</v>
      </c>
      <c r="KPI72" s="66"/>
      <c r="KPJ72" s="67">
        <v>1295.54</v>
      </c>
      <c r="KPK72" s="68">
        <v>7331.46</v>
      </c>
      <c r="KPL72" s="69"/>
      <c r="KPM72" s="64" t="s">
        <v>335</v>
      </c>
      <c r="KPN72" s="65" t="s">
        <v>336</v>
      </c>
      <c r="KPO72" s="65" t="s">
        <v>121</v>
      </c>
      <c r="KPP72" s="66">
        <v>8627</v>
      </c>
      <c r="KPQ72" s="66"/>
      <c r="KPR72" s="67">
        <v>1295.54</v>
      </c>
      <c r="KPS72" s="68">
        <v>7331.46</v>
      </c>
      <c r="KPT72" s="69"/>
      <c r="KPU72" s="64" t="s">
        <v>335</v>
      </c>
      <c r="KPV72" s="65" t="s">
        <v>336</v>
      </c>
      <c r="KPW72" s="65" t="s">
        <v>121</v>
      </c>
      <c r="KPX72" s="66">
        <v>8627</v>
      </c>
      <c r="KPY72" s="66"/>
      <c r="KPZ72" s="67">
        <v>1295.54</v>
      </c>
      <c r="KQA72" s="68">
        <v>7331.46</v>
      </c>
      <c r="KQB72" s="69"/>
      <c r="KQC72" s="64" t="s">
        <v>335</v>
      </c>
      <c r="KQD72" s="65" t="s">
        <v>336</v>
      </c>
      <c r="KQE72" s="65" t="s">
        <v>121</v>
      </c>
      <c r="KQF72" s="66">
        <v>8627</v>
      </c>
      <c r="KQG72" s="66"/>
      <c r="KQH72" s="67">
        <v>1295.54</v>
      </c>
      <c r="KQI72" s="68">
        <v>7331.46</v>
      </c>
      <c r="KQJ72" s="69"/>
      <c r="KQK72" s="64" t="s">
        <v>335</v>
      </c>
      <c r="KQL72" s="65" t="s">
        <v>336</v>
      </c>
      <c r="KQM72" s="65" t="s">
        <v>121</v>
      </c>
      <c r="KQN72" s="66">
        <v>8627</v>
      </c>
      <c r="KQO72" s="66"/>
      <c r="KQP72" s="67">
        <v>1295.54</v>
      </c>
      <c r="KQQ72" s="68">
        <v>7331.46</v>
      </c>
      <c r="KQR72" s="69"/>
      <c r="KQS72" s="64" t="s">
        <v>335</v>
      </c>
      <c r="KQT72" s="65" t="s">
        <v>336</v>
      </c>
      <c r="KQU72" s="65" t="s">
        <v>121</v>
      </c>
      <c r="KQV72" s="66">
        <v>8627</v>
      </c>
      <c r="KQW72" s="66"/>
      <c r="KQX72" s="67">
        <v>1295.54</v>
      </c>
      <c r="KQY72" s="68">
        <v>7331.46</v>
      </c>
      <c r="KQZ72" s="69"/>
      <c r="KRA72" s="64" t="s">
        <v>335</v>
      </c>
      <c r="KRB72" s="65" t="s">
        <v>336</v>
      </c>
      <c r="KRC72" s="65" t="s">
        <v>121</v>
      </c>
      <c r="KRD72" s="66">
        <v>8627</v>
      </c>
      <c r="KRE72" s="66"/>
      <c r="KRF72" s="67">
        <v>1295.54</v>
      </c>
      <c r="KRG72" s="68">
        <v>7331.46</v>
      </c>
      <c r="KRH72" s="69"/>
      <c r="KRI72" s="64" t="s">
        <v>335</v>
      </c>
      <c r="KRJ72" s="65" t="s">
        <v>336</v>
      </c>
      <c r="KRK72" s="65" t="s">
        <v>121</v>
      </c>
      <c r="KRL72" s="66">
        <v>8627</v>
      </c>
      <c r="KRM72" s="66"/>
      <c r="KRN72" s="67">
        <v>1295.54</v>
      </c>
      <c r="KRO72" s="68">
        <v>7331.46</v>
      </c>
      <c r="KRP72" s="69"/>
      <c r="KRQ72" s="64" t="s">
        <v>335</v>
      </c>
      <c r="KRR72" s="65" t="s">
        <v>336</v>
      </c>
      <c r="KRS72" s="65" t="s">
        <v>121</v>
      </c>
      <c r="KRT72" s="66">
        <v>8627</v>
      </c>
      <c r="KRU72" s="66"/>
      <c r="KRV72" s="67">
        <v>1295.54</v>
      </c>
      <c r="KRW72" s="68">
        <v>7331.46</v>
      </c>
      <c r="KRX72" s="69"/>
      <c r="KRY72" s="64" t="s">
        <v>335</v>
      </c>
      <c r="KRZ72" s="65" t="s">
        <v>336</v>
      </c>
      <c r="KSA72" s="65" t="s">
        <v>121</v>
      </c>
      <c r="KSB72" s="66">
        <v>8627</v>
      </c>
      <c r="KSC72" s="66"/>
      <c r="KSD72" s="67">
        <v>1295.54</v>
      </c>
      <c r="KSE72" s="68">
        <v>7331.46</v>
      </c>
      <c r="KSF72" s="69"/>
      <c r="KSG72" s="64" t="s">
        <v>335</v>
      </c>
      <c r="KSH72" s="65" t="s">
        <v>336</v>
      </c>
      <c r="KSI72" s="65" t="s">
        <v>121</v>
      </c>
      <c r="KSJ72" s="66">
        <v>8627</v>
      </c>
      <c r="KSK72" s="66"/>
      <c r="KSL72" s="67">
        <v>1295.54</v>
      </c>
      <c r="KSM72" s="68">
        <v>7331.46</v>
      </c>
      <c r="KSN72" s="69"/>
      <c r="KSO72" s="64" t="s">
        <v>335</v>
      </c>
      <c r="KSP72" s="65" t="s">
        <v>336</v>
      </c>
      <c r="KSQ72" s="65" t="s">
        <v>121</v>
      </c>
      <c r="KSR72" s="66">
        <v>8627</v>
      </c>
      <c r="KSS72" s="66"/>
      <c r="KST72" s="67">
        <v>1295.54</v>
      </c>
      <c r="KSU72" s="68">
        <v>7331.46</v>
      </c>
      <c r="KSV72" s="69"/>
      <c r="KSW72" s="64" t="s">
        <v>335</v>
      </c>
      <c r="KSX72" s="65" t="s">
        <v>336</v>
      </c>
      <c r="KSY72" s="65" t="s">
        <v>121</v>
      </c>
      <c r="KSZ72" s="66">
        <v>8627</v>
      </c>
      <c r="KTA72" s="66"/>
      <c r="KTB72" s="67">
        <v>1295.54</v>
      </c>
      <c r="KTC72" s="68">
        <v>7331.46</v>
      </c>
      <c r="KTD72" s="69"/>
      <c r="KTE72" s="64" t="s">
        <v>335</v>
      </c>
      <c r="KTF72" s="65" t="s">
        <v>336</v>
      </c>
      <c r="KTG72" s="65" t="s">
        <v>121</v>
      </c>
      <c r="KTH72" s="66">
        <v>8627</v>
      </c>
      <c r="KTI72" s="66"/>
      <c r="KTJ72" s="67">
        <v>1295.54</v>
      </c>
      <c r="KTK72" s="68">
        <v>7331.46</v>
      </c>
      <c r="KTL72" s="69"/>
      <c r="KTM72" s="64" t="s">
        <v>335</v>
      </c>
      <c r="KTN72" s="65" t="s">
        <v>336</v>
      </c>
      <c r="KTO72" s="65" t="s">
        <v>121</v>
      </c>
      <c r="KTP72" s="66">
        <v>8627</v>
      </c>
      <c r="KTQ72" s="66"/>
      <c r="KTR72" s="67">
        <v>1295.54</v>
      </c>
      <c r="KTS72" s="68">
        <v>7331.46</v>
      </c>
      <c r="KTT72" s="69"/>
      <c r="KTU72" s="64" t="s">
        <v>335</v>
      </c>
      <c r="KTV72" s="65" t="s">
        <v>336</v>
      </c>
      <c r="KTW72" s="65" t="s">
        <v>121</v>
      </c>
      <c r="KTX72" s="66">
        <v>8627</v>
      </c>
      <c r="KTY72" s="66"/>
      <c r="KTZ72" s="67">
        <v>1295.54</v>
      </c>
      <c r="KUA72" s="68">
        <v>7331.46</v>
      </c>
      <c r="KUB72" s="69"/>
      <c r="KUC72" s="64" t="s">
        <v>335</v>
      </c>
      <c r="KUD72" s="65" t="s">
        <v>336</v>
      </c>
      <c r="KUE72" s="65" t="s">
        <v>121</v>
      </c>
      <c r="KUF72" s="66">
        <v>8627</v>
      </c>
      <c r="KUG72" s="66"/>
      <c r="KUH72" s="67">
        <v>1295.54</v>
      </c>
      <c r="KUI72" s="68">
        <v>7331.46</v>
      </c>
      <c r="KUJ72" s="69"/>
      <c r="KUK72" s="64" t="s">
        <v>335</v>
      </c>
      <c r="KUL72" s="65" t="s">
        <v>336</v>
      </c>
      <c r="KUM72" s="65" t="s">
        <v>121</v>
      </c>
      <c r="KUN72" s="66">
        <v>8627</v>
      </c>
      <c r="KUO72" s="66"/>
      <c r="KUP72" s="67">
        <v>1295.54</v>
      </c>
      <c r="KUQ72" s="68">
        <v>7331.46</v>
      </c>
      <c r="KUR72" s="69"/>
      <c r="KUS72" s="64" t="s">
        <v>335</v>
      </c>
      <c r="KUT72" s="65" t="s">
        <v>336</v>
      </c>
      <c r="KUU72" s="65" t="s">
        <v>121</v>
      </c>
      <c r="KUV72" s="66">
        <v>8627</v>
      </c>
      <c r="KUW72" s="66"/>
      <c r="KUX72" s="67">
        <v>1295.54</v>
      </c>
      <c r="KUY72" s="68">
        <v>7331.46</v>
      </c>
      <c r="KUZ72" s="69"/>
      <c r="KVA72" s="64" t="s">
        <v>335</v>
      </c>
      <c r="KVB72" s="65" t="s">
        <v>336</v>
      </c>
      <c r="KVC72" s="65" t="s">
        <v>121</v>
      </c>
      <c r="KVD72" s="66">
        <v>8627</v>
      </c>
      <c r="KVE72" s="66"/>
      <c r="KVF72" s="67">
        <v>1295.54</v>
      </c>
      <c r="KVG72" s="68">
        <v>7331.46</v>
      </c>
      <c r="KVH72" s="69"/>
      <c r="KVI72" s="64" t="s">
        <v>335</v>
      </c>
      <c r="KVJ72" s="65" t="s">
        <v>336</v>
      </c>
      <c r="KVK72" s="65" t="s">
        <v>121</v>
      </c>
      <c r="KVL72" s="66">
        <v>8627</v>
      </c>
      <c r="KVM72" s="66"/>
      <c r="KVN72" s="67">
        <v>1295.54</v>
      </c>
      <c r="KVO72" s="68">
        <v>7331.46</v>
      </c>
      <c r="KVP72" s="69"/>
      <c r="KVQ72" s="64" t="s">
        <v>335</v>
      </c>
      <c r="KVR72" s="65" t="s">
        <v>336</v>
      </c>
      <c r="KVS72" s="65" t="s">
        <v>121</v>
      </c>
      <c r="KVT72" s="66">
        <v>8627</v>
      </c>
      <c r="KVU72" s="66"/>
      <c r="KVV72" s="67">
        <v>1295.54</v>
      </c>
      <c r="KVW72" s="68">
        <v>7331.46</v>
      </c>
      <c r="KVX72" s="69"/>
      <c r="KVY72" s="64" t="s">
        <v>335</v>
      </c>
      <c r="KVZ72" s="65" t="s">
        <v>336</v>
      </c>
      <c r="KWA72" s="65" t="s">
        <v>121</v>
      </c>
      <c r="KWB72" s="66">
        <v>8627</v>
      </c>
      <c r="KWC72" s="66"/>
      <c r="KWD72" s="67">
        <v>1295.54</v>
      </c>
      <c r="KWE72" s="68">
        <v>7331.46</v>
      </c>
      <c r="KWF72" s="69"/>
      <c r="KWG72" s="64" t="s">
        <v>335</v>
      </c>
      <c r="KWH72" s="65" t="s">
        <v>336</v>
      </c>
      <c r="KWI72" s="65" t="s">
        <v>121</v>
      </c>
      <c r="KWJ72" s="66">
        <v>8627</v>
      </c>
      <c r="KWK72" s="66"/>
      <c r="KWL72" s="67">
        <v>1295.54</v>
      </c>
      <c r="KWM72" s="68">
        <v>7331.46</v>
      </c>
      <c r="KWN72" s="69"/>
      <c r="KWO72" s="64" t="s">
        <v>335</v>
      </c>
      <c r="KWP72" s="65" t="s">
        <v>336</v>
      </c>
      <c r="KWQ72" s="65" t="s">
        <v>121</v>
      </c>
      <c r="KWR72" s="66">
        <v>8627</v>
      </c>
      <c r="KWS72" s="66"/>
      <c r="KWT72" s="67">
        <v>1295.54</v>
      </c>
      <c r="KWU72" s="68">
        <v>7331.46</v>
      </c>
      <c r="KWV72" s="69"/>
      <c r="KWW72" s="64" t="s">
        <v>335</v>
      </c>
      <c r="KWX72" s="65" t="s">
        <v>336</v>
      </c>
      <c r="KWY72" s="65" t="s">
        <v>121</v>
      </c>
      <c r="KWZ72" s="66">
        <v>8627</v>
      </c>
      <c r="KXA72" s="66"/>
      <c r="KXB72" s="67">
        <v>1295.54</v>
      </c>
      <c r="KXC72" s="68">
        <v>7331.46</v>
      </c>
      <c r="KXD72" s="69"/>
      <c r="KXE72" s="64" t="s">
        <v>335</v>
      </c>
      <c r="KXF72" s="65" t="s">
        <v>336</v>
      </c>
      <c r="KXG72" s="65" t="s">
        <v>121</v>
      </c>
      <c r="KXH72" s="66">
        <v>8627</v>
      </c>
      <c r="KXI72" s="66"/>
      <c r="KXJ72" s="67">
        <v>1295.54</v>
      </c>
      <c r="KXK72" s="68">
        <v>7331.46</v>
      </c>
      <c r="KXL72" s="69"/>
      <c r="KXM72" s="64" t="s">
        <v>335</v>
      </c>
      <c r="KXN72" s="65" t="s">
        <v>336</v>
      </c>
      <c r="KXO72" s="65" t="s">
        <v>121</v>
      </c>
      <c r="KXP72" s="66">
        <v>8627</v>
      </c>
      <c r="KXQ72" s="66"/>
      <c r="KXR72" s="67">
        <v>1295.54</v>
      </c>
      <c r="KXS72" s="68">
        <v>7331.46</v>
      </c>
      <c r="KXT72" s="69"/>
      <c r="KXU72" s="64" t="s">
        <v>335</v>
      </c>
      <c r="KXV72" s="65" t="s">
        <v>336</v>
      </c>
      <c r="KXW72" s="65" t="s">
        <v>121</v>
      </c>
      <c r="KXX72" s="66">
        <v>8627</v>
      </c>
      <c r="KXY72" s="66"/>
      <c r="KXZ72" s="67">
        <v>1295.54</v>
      </c>
      <c r="KYA72" s="68">
        <v>7331.46</v>
      </c>
      <c r="KYB72" s="69"/>
      <c r="KYC72" s="64" t="s">
        <v>335</v>
      </c>
      <c r="KYD72" s="65" t="s">
        <v>336</v>
      </c>
      <c r="KYE72" s="65" t="s">
        <v>121</v>
      </c>
      <c r="KYF72" s="66">
        <v>8627</v>
      </c>
      <c r="KYG72" s="66"/>
      <c r="KYH72" s="67">
        <v>1295.54</v>
      </c>
      <c r="KYI72" s="68">
        <v>7331.46</v>
      </c>
      <c r="KYJ72" s="69"/>
      <c r="KYK72" s="64" t="s">
        <v>335</v>
      </c>
      <c r="KYL72" s="65" t="s">
        <v>336</v>
      </c>
      <c r="KYM72" s="65" t="s">
        <v>121</v>
      </c>
      <c r="KYN72" s="66">
        <v>8627</v>
      </c>
      <c r="KYO72" s="66"/>
      <c r="KYP72" s="67">
        <v>1295.54</v>
      </c>
      <c r="KYQ72" s="68">
        <v>7331.46</v>
      </c>
      <c r="KYR72" s="69"/>
      <c r="KYS72" s="64" t="s">
        <v>335</v>
      </c>
      <c r="KYT72" s="65" t="s">
        <v>336</v>
      </c>
      <c r="KYU72" s="65" t="s">
        <v>121</v>
      </c>
      <c r="KYV72" s="66">
        <v>8627</v>
      </c>
      <c r="KYW72" s="66"/>
      <c r="KYX72" s="67">
        <v>1295.54</v>
      </c>
      <c r="KYY72" s="68">
        <v>7331.46</v>
      </c>
      <c r="KYZ72" s="69"/>
      <c r="KZA72" s="64" t="s">
        <v>335</v>
      </c>
      <c r="KZB72" s="65" t="s">
        <v>336</v>
      </c>
      <c r="KZC72" s="65" t="s">
        <v>121</v>
      </c>
      <c r="KZD72" s="66">
        <v>8627</v>
      </c>
      <c r="KZE72" s="66"/>
      <c r="KZF72" s="67">
        <v>1295.54</v>
      </c>
      <c r="KZG72" s="68">
        <v>7331.46</v>
      </c>
      <c r="KZH72" s="69"/>
      <c r="KZI72" s="64" t="s">
        <v>335</v>
      </c>
      <c r="KZJ72" s="65" t="s">
        <v>336</v>
      </c>
      <c r="KZK72" s="65" t="s">
        <v>121</v>
      </c>
      <c r="KZL72" s="66">
        <v>8627</v>
      </c>
      <c r="KZM72" s="66"/>
      <c r="KZN72" s="67">
        <v>1295.54</v>
      </c>
      <c r="KZO72" s="68">
        <v>7331.46</v>
      </c>
      <c r="KZP72" s="69"/>
      <c r="KZQ72" s="64" t="s">
        <v>335</v>
      </c>
      <c r="KZR72" s="65" t="s">
        <v>336</v>
      </c>
      <c r="KZS72" s="65" t="s">
        <v>121</v>
      </c>
      <c r="KZT72" s="66">
        <v>8627</v>
      </c>
      <c r="KZU72" s="66"/>
      <c r="KZV72" s="67">
        <v>1295.54</v>
      </c>
      <c r="KZW72" s="68">
        <v>7331.46</v>
      </c>
      <c r="KZX72" s="69"/>
      <c r="KZY72" s="64" t="s">
        <v>335</v>
      </c>
      <c r="KZZ72" s="65" t="s">
        <v>336</v>
      </c>
      <c r="LAA72" s="65" t="s">
        <v>121</v>
      </c>
      <c r="LAB72" s="66">
        <v>8627</v>
      </c>
      <c r="LAC72" s="66"/>
      <c r="LAD72" s="67">
        <v>1295.54</v>
      </c>
      <c r="LAE72" s="68">
        <v>7331.46</v>
      </c>
      <c r="LAF72" s="69"/>
      <c r="LAG72" s="64" t="s">
        <v>335</v>
      </c>
      <c r="LAH72" s="65" t="s">
        <v>336</v>
      </c>
      <c r="LAI72" s="65" t="s">
        <v>121</v>
      </c>
      <c r="LAJ72" s="66">
        <v>8627</v>
      </c>
      <c r="LAK72" s="66"/>
      <c r="LAL72" s="67">
        <v>1295.54</v>
      </c>
      <c r="LAM72" s="68">
        <v>7331.46</v>
      </c>
      <c r="LAN72" s="69"/>
      <c r="LAO72" s="64" t="s">
        <v>335</v>
      </c>
      <c r="LAP72" s="65" t="s">
        <v>336</v>
      </c>
      <c r="LAQ72" s="65" t="s">
        <v>121</v>
      </c>
      <c r="LAR72" s="66">
        <v>8627</v>
      </c>
      <c r="LAS72" s="66"/>
      <c r="LAT72" s="67">
        <v>1295.54</v>
      </c>
      <c r="LAU72" s="68">
        <v>7331.46</v>
      </c>
      <c r="LAV72" s="69"/>
      <c r="LAW72" s="64" t="s">
        <v>335</v>
      </c>
      <c r="LAX72" s="65" t="s">
        <v>336</v>
      </c>
      <c r="LAY72" s="65" t="s">
        <v>121</v>
      </c>
      <c r="LAZ72" s="66">
        <v>8627</v>
      </c>
      <c r="LBA72" s="66"/>
      <c r="LBB72" s="67">
        <v>1295.54</v>
      </c>
      <c r="LBC72" s="68">
        <v>7331.46</v>
      </c>
      <c r="LBD72" s="69"/>
      <c r="LBE72" s="64" t="s">
        <v>335</v>
      </c>
      <c r="LBF72" s="65" t="s">
        <v>336</v>
      </c>
      <c r="LBG72" s="65" t="s">
        <v>121</v>
      </c>
      <c r="LBH72" s="66">
        <v>8627</v>
      </c>
      <c r="LBI72" s="66"/>
      <c r="LBJ72" s="67">
        <v>1295.54</v>
      </c>
      <c r="LBK72" s="68">
        <v>7331.46</v>
      </c>
      <c r="LBL72" s="69"/>
      <c r="LBM72" s="64" t="s">
        <v>335</v>
      </c>
      <c r="LBN72" s="65" t="s">
        <v>336</v>
      </c>
      <c r="LBO72" s="65" t="s">
        <v>121</v>
      </c>
      <c r="LBP72" s="66">
        <v>8627</v>
      </c>
      <c r="LBQ72" s="66"/>
      <c r="LBR72" s="67">
        <v>1295.54</v>
      </c>
      <c r="LBS72" s="68">
        <v>7331.46</v>
      </c>
      <c r="LBT72" s="69"/>
      <c r="LBU72" s="64" t="s">
        <v>335</v>
      </c>
      <c r="LBV72" s="65" t="s">
        <v>336</v>
      </c>
      <c r="LBW72" s="65" t="s">
        <v>121</v>
      </c>
      <c r="LBX72" s="66">
        <v>8627</v>
      </c>
      <c r="LBY72" s="66"/>
      <c r="LBZ72" s="67">
        <v>1295.54</v>
      </c>
      <c r="LCA72" s="68">
        <v>7331.46</v>
      </c>
      <c r="LCB72" s="69"/>
      <c r="LCC72" s="64" t="s">
        <v>335</v>
      </c>
      <c r="LCD72" s="65" t="s">
        <v>336</v>
      </c>
      <c r="LCE72" s="65" t="s">
        <v>121</v>
      </c>
      <c r="LCF72" s="66">
        <v>8627</v>
      </c>
      <c r="LCG72" s="66"/>
      <c r="LCH72" s="67">
        <v>1295.54</v>
      </c>
      <c r="LCI72" s="68">
        <v>7331.46</v>
      </c>
      <c r="LCJ72" s="69"/>
      <c r="LCK72" s="64" t="s">
        <v>335</v>
      </c>
      <c r="LCL72" s="65" t="s">
        <v>336</v>
      </c>
      <c r="LCM72" s="65" t="s">
        <v>121</v>
      </c>
      <c r="LCN72" s="66">
        <v>8627</v>
      </c>
      <c r="LCO72" s="66"/>
      <c r="LCP72" s="67">
        <v>1295.54</v>
      </c>
      <c r="LCQ72" s="68">
        <v>7331.46</v>
      </c>
      <c r="LCR72" s="69"/>
      <c r="LCS72" s="64" t="s">
        <v>335</v>
      </c>
      <c r="LCT72" s="65" t="s">
        <v>336</v>
      </c>
      <c r="LCU72" s="65" t="s">
        <v>121</v>
      </c>
      <c r="LCV72" s="66">
        <v>8627</v>
      </c>
      <c r="LCW72" s="66"/>
      <c r="LCX72" s="67">
        <v>1295.54</v>
      </c>
      <c r="LCY72" s="68">
        <v>7331.46</v>
      </c>
      <c r="LCZ72" s="69"/>
      <c r="LDA72" s="64" t="s">
        <v>335</v>
      </c>
      <c r="LDB72" s="65" t="s">
        <v>336</v>
      </c>
      <c r="LDC72" s="65" t="s">
        <v>121</v>
      </c>
      <c r="LDD72" s="66">
        <v>8627</v>
      </c>
      <c r="LDE72" s="66"/>
      <c r="LDF72" s="67">
        <v>1295.54</v>
      </c>
      <c r="LDG72" s="68">
        <v>7331.46</v>
      </c>
      <c r="LDH72" s="69"/>
      <c r="LDI72" s="64" t="s">
        <v>335</v>
      </c>
      <c r="LDJ72" s="65" t="s">
        <v>336</v>
      </c>
      <c r="LDK72" s="65" t="s">
        <v>121</v>
      </c>
      <c r="LDL72" s="66">
        <v>8627</v>
      </c>
      <c r="LDM72" s="66"/>
      <c r="LDN72" s="67">
        <v>1295.54</v>
      </c>
      <c r="LDO72" s="68">
        <v>7331.46</v>
      </c>
      <c r="LDP72" s="69"/>
      <c r="LDQ72" s="64" t="s">
        <v>335</v>
      </c>
      <c r="LDR72" s="65" t="s">
        <v>336</v>
      </c>
      <c r="LDS72" s="65" t="s">
        <v>121</v>
      </c>
      <c r="LDT72" s="66">
        <v>8627</v>
      </c>
      <c r="LDU72" s="66"/>
      <c r="LDV72" s="67">
        <v>1295.54</v>
      </c>
      <c r="LDW72" s="68">
        <v>7331.46</v>
      </c>
      <c r="LDX72" s="69"/>
      <c r="LDY72" s="64" t="s">
        <v>335</v>
      </c>
      <c r="LDZ72" s="65" t="s">
        <v>336</v>
      </c>
      <c r="LEA72" s="65" t="s">
        <v>121</v>
      </c>
      <c r="LEB72" s="66">
        <v>8627</v>
      </c>
      <c r="LEC72" s="66"/>
      <c r="LED72" s="67">
        <v>1295.54</v>
      </c>
      <c r="LEE72" s="68">
        <v>7331.46</v>
      </c>
      <c r="LEF72" s="69"/>
      <c r="LEG72" s="64" t="s">
        <v>335</v>
      </c>
      <c r="LEH72" s="65" t="s">
        <v>336</v>
      </c>
      <c r="LEI72" s="65" t="s">
        <v>121</v>
      </c>
      <c r="LEJ72" s="66">
        <v>8627</v>
      </c>
      <c r="LEK72" s="66"/>
      <c r="LEL72" s="67">
        <v>1295.54</v>
      </c>
      <c r="LEM72" s="68">
        <v>7331.46</v>
      </c>
      <c r="LEN72" s="69"/>
      <c r="LEO72" s="64" t="s">
        <v>335</v>
      </c>
      <c r="LEP72" s="65" t="s">
        <v>336</v>
      </c>
      <c r="LEQ72" s="65" t="s">
        <v>121</v>
      </c>
      <c r="LER72" s="66">
        <v>8627</v>
      </c>
      <c r="LES72" s="66"/>
      <c r="LET72" s="67">
        <v>1295.54</v>
      </c>
      <c r="LEU72" s="68">
        <v>7331.46</v>
      </c>
      <c r="LEV72" s="69"/>
      <c r="LEW72" s="64" t="s">
        <v>335</v>
      </c>
      <c r="LEX72" s="65" t="s">
        <v>336</v>
      </c>
      <c r="LEY72" s="65" t="s">
        <v>121</v>
      </c>
      <c r="LEZ72" s="66">
        <v>8627</v>
      </c>
      <c r="LFA72" s="66"/>
      <c r="LFB72" s="67">
        <v>1295.54</v>
      </c>
      <c r="LFC72" s="68">
        <v>7331.46</v>
      </c>
      <c r="LFD72" s="69"/>
      <c r="LFE72" s="64" t="s">
        <v>335</v>
      </c>
      <c r="LFF72" s="65" t="s">
        <v>336</v>
      </c>
      <c r="LFG72" s="65" t="s">
        <v>121</v>
      </c>
      <c r="LFH72" s="66">
        <v>8627</v>
      </c>
      <c r="LFI72" s="66"/>
      <c r="LFJ72" s="67">
        <v>1295.54</v>
      </c>
      <c r="LFK72" s="68">
        <v>7331.46</v>
      </c>
      <c r="LFL72" s="69"/>
      <c r="LFM72" s="64" t="s">
        <v>335</v>
      </c>
      <c r="LFN72" s="65" t="s">
        <v>336</v>
      </c>
      <c r="LFO72" s="65" t="s">
        <v>121</v>
      </c>
      <c r="LFP72" s="66">
        <v>8627</v>
      </c>
      <c r="LFQ72" s="66"/>
      <c r="LFR72" s="67">
        <v>1295.54</v>
      </c>
      <c r="LFS72" s="68">
        <v>7331.46</v>
      </c>
      <c r="LFT72" s="69"/>
      <c r="LFU72" s="64" t="s">
        <v>335</v>
      </c>
      <c r="LFV72" s="65" t="s">
        <v>336</v>
      </c>
      <c r="LFW72" s="65" t="s">
        <v>121</v>
      </c>
      <c r="LFX72" s="66">
        <v>8627</v>
      </c>
      <c r="LFY72" s="66"/>
      <c r="LFZ72" s="67">
        <v>1295.54</v>
      </c>
      <c r="LGA72" s="68">
        <v>7331.46</v>
      </c>
      <c r="LGB72" s="69"/>
      <c r="LGC72" s="64" t="s">
        <v>335</v>
      </c>
      <c r="LGD72" s="65" t="s">
        <v>336</v>
      </c>
      <c r="LGE72" s="65" t="s">
        <v>121</v>
      </c>
      <c r="LGF72" s="66">
        <v>8627</v>
      </c>
      <c r="LGG72" s="66"/>
      <c r="LGH72" s="67">
        <v>1295.54</v>
      </c>
      <c r="LGI72" s="68">
        <v>7331.46</v>
      </c>
      <c r="LGJ72" s="69"/>
      <c r="LGK72" s="64" t="s">
        <v>335</v>
      </c>
      <c r="LGL72" s="65" t="s">
        <v>336</v>
      </c>
      <c r="LGM72" s="65" t="s">
        <v>121</v>
      </c>
      <c r="LGN72" s="66">
        <v>8627</v>
      </c>
      <c r="LGO72" s="66"/>
      <c r="LGP72" s="67">
        <v>1295.54</v>
      </c>
      <c r="LGQ72" s="68">
        <v>7331.46</v>
      </c>
      <c r="LGR72" s="69"/>
      <c r="LGS72" s="64" t="s">
        <v>335</v>
      </c>
      <c r="LGT72" s="65" t="s">
        <v>336</v>
      </c>
      <c r="LGU72" s="65" t="s">
        <v>121</v>
      </c>
      <c r="LGV72" s="66">
        <v>8627</v>
      </c>
      <c r="LGW72" s="66"/>
      <c r="LGX72" s="67">
        <v>1295.54</v>
      </c>
      <c r="LGY72" s="68">
        <v>7331.46</v>
      </c>
      <c r="LGZ72" s="69"/>
      <c r="LHA72" s="64" t="s">
        <v>335</v>
      </c>
      <c r="LHB72" s="65" t="s">
        <v>336</v>
      </c>
      <c r="LHC72" s="65" t="s">
        <v>121</v>
      </c>
      <c r="LHD72" s="66">
        <v>8627</v>
      </c>
      <c r="LHE72" s="66"/>
      <c r="LHF72" s="67">
        <v>1295.54</v>
      </c>
      <c r="LHG72" s="68">
        <v>7331.46</v>
      </c>
      <c r="LHH72" s="69"/>
      <c r="LHI72" s="64" t="s">
        <v>335</v>
      </c>
      <c r="LHJ72" s="65" t="s">
        <v>336</v>
      </c>
      <c r="LHK72" s="65" t="s">
        <v>121</v>
      </c>
      <c r="LHL72" s="66">
        <v>8627</v>
      </c>
      <c r="LHM72" s="66"/>
      <c r="LHN72" s="67">
        <v>1295.54</v>
      </c>
      <c r="LHO72" s="68">
        <v>7331.46</v>
      </c>
      <c r="LHP72" s="69"/>
      <c r="LHQ72" s="64" t="s">
        <v>335</v>
      </c>
      <c r="LHR72" s="65" t="s">
        <v>336</v>
      </c>
      <c r="LHS72" s="65" t="s">
        <v>121</v>
      </c>
      <c r="LHT72" s="66">
        <v>8627</v>
      </c>
      <c r="LHU72" s="66"/>
      <c r="LHV72" s="67">
        <v>1295.54</v>
      </c>
      <c r="LHW72" s="68">
        <v>7331.46</v>
      </c>
      <c r="LHX72" s="69"/>
      <c r="LHY72" s="64" t="s">
        <v>335</v>
      </c>
      <c r="LHZ72" s="65" t="s">
        <v>336</v>
      </c>
      <c r="LIA72" s="65" t="s">
        <v>121</v>
      </c>
      <c r="LIB72" s="66">
        <v>8627</v>
      </c>
      <c r="LIC72" s="66"/>
      <c r="LID72" s="67">
        <v>1295.54</v>
      </c>
      <c r="LIE72" s="68">
        <v>7331.46</v>
      </c>
      <c r="LIF72" s="69"/>
      <c r="LIG72" s="64" t="s">
        <v>335</v>
      </c>
      <c r="LIH72" s="65" t="s">
        <v>336</v>
      </c>
      <c r="LII72" s="65" t="s">
        <v>121</v>
      </c>
      <c r="LIJ72" s="66">
        <v>8627</v>
      </c>
      <c r="LIK72" s="66"/>
      <c r="LIL72" s="67">
        <v>1295.54</v>
      </c>
      <c r="LIM72" s="68">
        <v>7331.46</v>
      </c>
      <c r="LIN72" s="69"/>
      <c r="LIO72" s="64" t="s">
        <v>335</v>
      </c>
      <c r="LIP72" s="65" t="s">
        <v>336</v>
      </c>
      <c r="LIQ72" s="65" t="s">
        <v>121</v>
      </c>
      <c r="LIR72" s="66">
        <v>8627</v>
      </c>
      <c r="LIS72" s="66"/>
      <c r="LIT72" s="67">
        <v>1295.54</v>
      </c>
      <c r="LIU72" s="68">
        <v>7331.46</v>
      </c>
      <c r="LIV72" s="69"/>
      <c r="LIW72" s="64" t="s">
        <v>335</v>
      </c>
      <c r="LIX72" s="65" t="s">
        <v>336</v>
      </c>
      <c r="LIY72" s="65" t="s">
        <v>121</v>
      </c>
      <c r="LIZ72" s="66">
        <v>8627</v>
      </c>
      <c r="LJA72" s="66"/>
      <c r="LJB72" s="67">
        <v>1295.54</v>
      </c>
      <c r="LJC72" s="68">
        <v>7331.46</v>
      </c>
      <c r="LJD72" s="69"/>
      <c r="LJE72" s="64" t="s">
        <v>335</v>
      </c>
      <c r="LJF72" s="65" t="s">
        <v>336</v>
      </c>
      <c r="LJG72" s="65" t="s">
        <v>121</v>
      </c>
      <c r="LJH72" s="66">
        <v>8627</v>
      </c>
      <c r="LJI72" s="66"/>
      <c r="LJJ72" s="67">
        <v>1295.54</v>
      </c>
      <c r="LJK72" s="68">
        <v>7331.46</v>
      </c>
      <c r="LJL72" s="69"/>
      <c r="LJM72" s="64" t="s">
        <v>335</v>
      </c>
      <c r="LJN72" s="65" t="s">
        <v>336</v>
      </c>
      <c r="LJO72" s="65" t="s">
        <v>121</v>
      </c>
      <c r="LJP72" s="66">
        <v>8627</v>
      </c>
      <c r="LJQ72" s="66"/>
      <c r="LJR72" s="67">
        <v>1295.54</v>
      </c>
      <c r="LJS72" s="68">
        <v>7331.46</v>
      </c>
      <c r="LJT72" s="69"/>
      <c r="LJU72" s="64" t="s">
        <v>335</v>
      </c>
      <c r="LJV72" s="65" t="s">
        <v>336</v>
      </c>
      <c r="LJW72" s="65" t="s">
        <v>121</v>
      </c>
      <c r="LJX72" s="66">
        <v>8627</v>
      </c>
      <c r="LJY72" s="66"/>
      <c r="LJZ72" s="67">
        <v>1295.54</v>
      </c>
      <c r="LKA72" s="68">
        <v>7331.46</v>
      </c>
      <c r="LKB72" s="69"/>
      <c r="LKC72" s="64" t="s">
        <v>335</v>
      </c>
      <c r="LKD72" s="65" t="s">
        <v>336</v>
      </c>
      <c r="LKE72" s="65" t="s">
        <v>121</v>
      </c>
      <c r="LKF72" s="66">
        <v>8627</v>
      </c>
      <c r="LKG72" s="66"/>
      <c r="LKH72" s="67">
        <v>1295.54</v>
      </c>
      <c r="LKI72" s="68">
        <v>7331.46</v>
      </c>
      <c r="LKJ72" s="69"/>
      <c r="LKK72" s="64" t="s">
        <v>335</v>
      </c>
      <c r="LKL72" s="65" t="s">
        <v>336</v>
      </c>
      <c r="LKM72" s="65" t="s">
        <v>121</v>
      </c>
      <c r="LKN72" s="66">
        <v>8627</v>
      </c>
      <c r="LKO72" s="66"/>
      <c r="LKP72" s="67">
        <v>1295.54</v>
      </c>
      <c r="LKQ72" s="68">
        <v>7331.46</v>
      </c>
      <c r="LKR72" s="69"/>
      <c r="LKS72" s="64" t="s">
        <v>335</v>
      </c>
      <c r="LKT72" s="65" t="s">
        <v>336</v>
      </c>
      <c r="LKU72" s="65" t="s">
        <v>121</v>
      </c>
      <c r="LKV72" s="66">
        <v>8627</v>
      </c>
      <c r="LKW72" s="66"/>
      <c r="LKX72" s="67">
        <v>1295.54</v>
      </c>
      <c r="LKY72" s="68">
        <v>7331.46</v>
      </c>
      <c r="LKZ72" s="69"/>
      <c r="LLA72" s="64" t="s">
        <v>335</v>
      </c>
      <c r="LLB72" s="65" t="s">
        <v>336</v>
      </c>
      <c r="LLC72" s="65" t="s">
        <v>121</v>
      </c>
      <c r="LLD72" s="66">
        <v>8627</v>
      </c>
      <c r="LLE72" s="66"/>
      <c r="LLF72" s="67">
        <v>1295.54</v>
      </c>
      <c r="LLG72" s="68">
        <v>7331.46</v>
      </c>
      <c r="LLH72" s="69"/>
      <c r="LLI72" s="64" t="s">
        <v>335</v>
      </c>
      <c r="LLJ72" s="65" t="s">
        <v>336</v>
      </c>
      <c r="LLK72" s="65" t="s">
        <v>121</v>
      </c>
      <c r="LLL72" s="66">
        <v>8627</v>
      </c>
      <c r="LLM72" s="66"/>
      <c r="LLN72" s="67">
        <v>1295.54</v>
      </c>
      <c r="LLO72" s="68">
        <v>7331.46</v>
      </c>
      <c r="LLP72" s="69"/>
      <c r="LLQ72" s="64" t="s">
        <v>335</v>
      </c>
      <c r="LLR72" s="65" t="s">
        <v>336</v>
      </c>
      <c r="LLS72" s="65" t="s">
        <v>121</v>
      </c>
      <c r="LLT72" s="66">
        <v>8627</v>
      </c>
      <c r="LLU72" s="66"/>
      <c r="LLV72" s="67">
        <v>1295.54</v>
      </c>
      <c r="LLW72" s="68">
        <v>7331.46</v>
      </c>
      <c r="LLX72" s="69"/>
      <c r="LLY72" s="64" t="s">
        <v>335</v>
      </c>
      <c r="LLZ72" s="65" t="s">
        <v>336</v>
      </c>
      <c r="LMA72" s="65" t="s">
        <v>121</v>
      </c>
      <c r="LMB72" s="66">
        <v>8627</v>
      </c>
      <c r="LMC72" s="66"/>
      <c r="LMD72" s="67">
        <v>1295.54</v>
      </c>
      <c r="LME72" s="68">
        <v>7331.46</v>
      </c>
      <c r="LMF72" s="69"/>
      <c r="LMG72" s="64" t="s">
        <v>335</v>
      </c>
      <c r="LMH72" s="65" t="s">
        <v>336</v>
      </c>
      <c r="LMI72" s="65" t="s">
        <v>121</v>
      </c>
      <c r="LMJ72" s="66">
        <v>8627</v>
      </c>
      <c r="LMK72" s="66"/>
      <c r="LML72" s="67">
        <v>1295.54</v>
      </c>
      <c r="LMM72" s="68">
        <v>7331.46</v>
      </c>
      <c r="LMN72" s="69"/>
      <c r="LMO72" s="64" t="s">
        <v>335</v>
      </c>
      <c r="LMP72" s="65" t="s">
        <v>336</v>
      </c>
      <c r="LMQ72" s="65" t="s">
        <v>121</v>
      </c>
      <c r="LMR72" s="66">
        <v>8627</v>
      </c>
      <c r="LMS72" s="66"/>
      <c r="LMT72" s="67">
        <v>1295.54</v>
      </c>
      <c r="LMU72" s="68">
        <v>7331.46</v>
      </c>
      <c r="LMV72" s="69"/>
      <c r="LMW72" s="64" t="s">
        <v>335</v>
      </c>
      <c r="LMX72" s="65" t="s">
        <v>336</v>
      </c>
      <c r="LMY72" s="65" t="s">
        <v>121</v>
      </c>
      <c r="LMZ72" s="66">
        <v>8627</v>
      </c>
      <c r="LNA72" s="66"/>
      <c r="LNB72" s="67">
        <v>1295.54</v>
      </c>
      <c r="LNC72" s="68">
        <v>7331.46</v>
      </c>
      <c r="LND72" s="69"/>
      <c r="LNE72" s="64" t="s">
        <v>335</v>
      </c>
      <c r="LNF72" s="65" t="s">
        <v>336</v>
      </c>
      <c r="LNG72" s="65" t="s">
        <v>121</v>
      </c>
      <c r="LNH72" s="66">
        <v>8627</v>
      </c>
      <c r="LNI72" s="66"/>
      <c r="LNJ72" s="67">
        <v>1295.54</v>
      </c>
      <c r="LNK72" s="68">
        <v>7331.46</v>
      </c>
      <c r="LNL72" s="69"/>
      <c r="LNM72" s="64" t="s">
        <v>335</v>
      </c>
      <c r="LNN72" s="65" t="s">
        <v>336</v>
      </c>
      <c r="LNO72" s="65" t="s">
        <v>121</v>
      </c>
      <c r="LNP72" s="66">
        <v>8627</v>
      </c>
      <c r="LNQ72" s="66"/>
      <c r="LNR72" s="67">
        <v>1295.54</v>
      </c>
      <c r="LNS72" s="68">
        <v>7331.46</v>
      </c>
      <c r="LNT72" s="69"/>
      <c r="LNU72" s="64" t="s">
        <v>335</v>
      </c>
      <c r="LNV72" s="65" t="s">
        <v>336</v>
      </c>
      <c r="LNW72" s="65" t="s">
        <v>121</v>
      </c>
      <c r="LNX72" s="66">
        <v>8627</v>
      </c>
      <c r="LNY72" s="66"/>
      <c r="LNZ72" s="67">
        <v>1295.54</v>
      </c>
      <c r="LOA72" s="68">
        <v>7331.46</v>
      </c>
      <c r="LOB72" s="69"/>
      <c r="LOC72" s="64" t="s">
        <v>335</v>
      </c>
      <c r="LOD72" s="65" t="s">
        <v>336</v>
      </c>
      <c r="LOE72" s="65" t="s">
        <v>121</v>
      </c>
      <c r="LOF72" s="66">
        <v>8627</v>
      </c>
      <c r="LOG72" s="66"/>
      <c r="LOH72" s="67">
        <v>1295.54</v>
      </c>
      <c r="LOI72" s="68">
        <v>7331.46</v>
      </c>
      <c r="LOJ72" s="69"/>
      <c r="LOK72" s="64" t="s">
        <v>335</v>
      </c>
      <c r="LOL72" s="65" t="s">
        <v>336</v>
      </c>
      <c r="LOM72" s="65" t="s">
        <v>121</v>
      </c>
      <c r="LON72" s="66">
        <v>8627</v>
      </c>
      <c r="LOO72" s="66"/>
      <c r="LOP72" s="67">
        <v>1295.54</v>
      </c>
      <c r="LOQ72" s="68">
        <v>7331.46</v>
      </c>
      <c r="LOR72" s="69"/>
      <c r="LOS72" s="64" t="s">
        <v>335</v>
      </c>
      <c r="LOT72" s="65" t="s">
        <v>336</v>
      </c>
      <c r="LOU72" s="65" t="s">
        <v>121</v>
      </c>
      <c r="LOV72" s="66">
        <v>8627</v>
      </c>
      <c r="LOW72" s="66"/>
      <c r="LOX72" s="67">
        <v>1295.54</v>
      </c>
      <c r="LOY72" s="68">
        <v>7331.46</v>
      </c>
      <c r="LOZ72" s="69"/>
      <c r="LPA72" s="64" t="s">
        <v>335</v>
      </c>
      <c r="LPB72" s="65" t="s">
        <v>336</v>
      </c>
      <c r="LPC72" s="65" t="s">
        <v>121</v>
      </c>
      <c r="LPD72" s="66">
        <v>8627</v>
      </c>
      <c r="LPE72" s="66"/>
      <c r="LPF72" s="67">
        <v>1295.54</v>
      </c>
      <c r="LPG72" s="68">
        <v>7331.46</v>
      </c>
      <c r="LPH72" s="69"/>
      <c r="LPI72" s="64" t="s">
        <v>335</v>
      </c>
      <c r="LPJ72" s="65" t="s">
        <v>336</v>
      </c>
      <c r="LPK72" s="65" t="s">
        <v>121</v>
      </c>
      <c r="LPL72" s="66">
        <v>8627</v>
      </c>
      <c r="LPM72" s="66"/>
      <c r="LPN72" s="67">
        <v>1295.54</v>
      </c>
      <c r="LPO72" s="68">
        <v>7331.46</v>
      </c>
      <c r="LPP72" s="69"/>
      <c r="LPQ72" s="64" t="s">
        <v>335</v>
      </c>
      <c r="LPR72" s="65" t="s">
        <v>336</v>
      </c>
      <c r="LPS72" s="65" t="s">
        <v>121</v>
      </c>
      <c r="LPT72" s="66">
        <v>8627</v>
      </c>
      <c r="LPU72" s="66"/>
      <c r="LPV72" s="67">
        <v>1295.54</v>
      </c>
      <c r="LPW72" s="68">
        <v>7331.46</v>
      </c>
      <c r="LPX72" s="69"/>
      <c r="LPY72" s="64" t="s">
        <v>335</v>
      </c>
      <c r="LPZ72" s="65" t="s">
        <v>336</v>
      </c>
      <c r="LQA72" s="65" t="s">
        <v>121</v>
      </c>
      <c r="LQB72" s="66">
        <v>8627</v>
      </c>
      <c r="LQC72" s="66"/>
      <c r="LQD72" s="67">
        <v>1295.54</v>
      </c>
      <c r="LQE72" s="68">
        <v>7331.46</v>
      </c>
      <c r="LQF72" s="69"/>
      <c r="LQG72" s="64" t="s">
        <v>335</v>
      </c>
      <c r="LQH72" s="65" t="s">
        <v>336</v>
      </c>
      <c r="LQI72" s="65" t="s">
        <v>121</v>
      </c>
      <c r="LQJ72" s="66">
        <v>8627</v>
      </c>
      <c r="LQK72" s="66"/>
      <c r="LQL72" s="67">
        <v>1295.54</v>
      </c>
      <c r="LQM72" s="68">
        <v>7331.46</v>
      </c>
      <c r="LQN72" s="69"/>
      <c r="LQO72" s="64" t="s">
        <v>335</v>
      </c>
      <c r="LQP72" s="65" t="s">
        <v>336</v>
      </c>
      <c r="LQQ72" s="65" t="s">
        <v>121</v>
      </c>
      <c r="LQR72" s="66">
        <v>8627</v>
      </c>
      <c r="LQS72" s="66"/>
      <c r="LQT72" s="67">
        <v>1295.54</v>
      </c>
      <c r="LQU72" s="68">
        <v>7331.46</v>
      </c>
      <c r="LQV72" s="69"/>
      <c r="LQW72" s="64" t="s">
        <v>335</v>
      </c>
      <c r="LQX72" s="65" t="s">
        <v>336</v>
      </c>
      <c r="LQY72" s="65" t="s">
        <v>121</v>
      </c>
      <c r="LQZ72" s="66">
        <v>8627</v>
      </c>
      <c r="LRA72" s="66"/>
      <c r="LRB72" s="67">
        <v>1295.54</v>
      </c>
      <c r="LRC72" s="68">
        <v>7331.46</v>
      </c>
      <c r="LRD72" s="69"/>
      <c r="LRE72" s="64" t="s">
        <v>335</v>
      </c>
      <c r="LRF72" s="65" t="s">
        <v>336</v>
      </c>
      <c r="LRG72" s="65" t="s">
        <v>121</v>
      </c>
      <c r="LRH72" s="66">
        <v>8627</v>
      </c>
      <c r="LRI72" s="66"/>
      <c r="LRJ72" s="67">
        <v>1295.54</v>
      </c>
      <c r="LRK72" s="68">
        <v>7331.46</v>
      </c>
      <c r="LRL72" s="69"/>
      <c r="LRM72" s="64" t="s">
        <v>335</v>
      </c>
      <c r="LRN72" s="65" t="s">
        <v>336</v>
      </c>
      <c r="LRO72" s="65" t="s">
        <v>121</v>
      </c>
      <c r="LRP72" s="66">
        <v>8627</v>
      </c>
      <c r="LRQ72" s="66"/>
      <c r="LRR72" s="67">
        <v>1295.54</v>
      </c>
      <c r="LRS72" s="68">
        <v>7331.46</v>
      </c>
      <c r="LRT72" s="69"/>
      <c r="LRU72" s="64" t="s">
        <v>335</v>
      </c>
      <c r="LRV72" s="65" t="s">
        <v>336</v>
      </c>
      <c r="LRW72" s="65" t="s">
        <v>121</v>
      </c>
      <c r="LRX72" s="66">
        <v>8627</v>
      </c>
      <c r="LRY72" s="66"/>
      <c r="LRZ72" s="67">
        <v>1295.54</v>
      </c>
      <c r="LSA72" s="68">
        <v>7331.46</v>
      </c>
      <c r="LSB72" s="69"/>
      <c r="LSC72" s="64" t="s">
        <v>335</v>
      </c>
      <c r="LSD72" s="65" t="s">
        <v>336</v>
      </c>
      <c r="LSE72" s="65" t="s">
        <v>121</v>
      </c>
      <c r="LSF72" s="66">
        <v>8627</v>
      </c>
      <c r="LSG72" s="66"/>
      <c r="LSH72" s="67">
        <v>1295.54</v>
      </c>
      <c r="LSI72" s="68">
        <v>7331.46</v>
      </c>
      <c r="LSJ72" s="69"/>
      <c r="LSK72" s="64" t="s">
        <v>335</v>
      </c>
      <c r="LSL72" s="65" t="s">
        <v>336</v>
      </c>
      <c r="LSM72" s="65" t="s">
        <v>121</v>
      </c>
      <c r="LSN72" s="66">
        <v>8627</v>
      </c>
      <c r="LSO72" s="66"/>
      <c r="LSP72" s="67">
        <v>1295.54</v>
      </c>
      <c r="LSQ72" s="68">
        <v>7331.46</v>
      </c>
      <c r="LSR72" s="69"/>
      <c r="LSS72" s="64" t="s">
        <v>335</v>
      </c>
      <c r="LST72" s="65" t="s">
        <v>336</v>
      </c>
      <c r="LSU72" s="65" t="s">
        <v>121</v>
      </c>
      <c r="LSV72" s="66">
        <v>8627</v>
      </c>
      <c r="LSW72" s="66"/>
      <c r="LSX72" s="67">
        <v>1295.54</v>
      </c>
      <c r="LSY72" s="68">
        <v>7331.46</v>
      </c>
      <c r="LSZ72" s="69"/>
      <c r="LTA72" s="64" t="s">
        <v>335</v>
      </c>
      <c r="LTB72" s="65" t="s">
        <v>336</v>
      </c>
      <c r="LTC72" s="65" t="s">
        <v>121</v>
      </c>
      <c r="LTD72" s="66">
        <v>8627</v>
      </c>
      <c r="LTE72" s="66"/>
      <c r="LTF72" s="67">
        <v>1295.54</v>
      </c>
      <c r="LTG72" s="68">
        <v>7331.46</v>
      </c>
      <c r="LTH72" s="69"/>
      <c r="LTI72" s="64" t="s">
        <v>335</v>
      </c>
      <c r="LTJ72" s="65" t="s">
        <v>336</v>
      </c>
      <c r="LTK72" s="65" t="s">
        <v>121</v>
      </c>
      <c r="LTL72" s="66">
        <v>8627</v>
      </c>
      <c r="LTM72" s="66"/>
      <c r="LTN72" s="67">
        <v>1295.54</v>
      </c>
      <c r="LTO72" s="68">
        <v>7331.46</v>
      </c>
      <c r="LTP72" s="69"/>
      <c r="LTQ72" s="64" t="s">
        <v>335</v>
      </c>
      <c r="LTR72" s="65" t="s">
        <v>336</v>
      </c>
      <c r="LTS72" s="65" t="s">
        <v>121</v>
      </c>
      <c r="LTT72" s="66">
        <v>8627</v>
      </c>
      <c r="LTU72" s="66"/>
      <c r="LTV72" s="67">
        <v>1295.54</v>
      </c>
      <c r="LTW72" s="68">
        <v>7331.46</v>
      </c>
      <c r="LTX72" s="69"/>
      <c r="LTY72" s="64" t="s">
        <v>335</v>
      </c>
      <c r="LTZ72" s="65" t="s">
        <v>336</v>
      </c>
      <c r="LUA72" s="65" t="s">
        <v>121</v>
      </c>
      <c r="LUB72" s="66">
        <v>8627</v>
      </c>
      <c r="LUC72" s="66"/>
      <c r="LUD72" s="67">
        <v>1295.54</v>
      </c>
      <c r="LUE72" s="68">
        <v>7331.46</v>
      </c>
      <c r="LUF72" s="69"/>
      <c r="LUG72" s="64" t="s">
        <v>335</v>
      </c>
      <c r="LUH72" s="65" t="s">
        <v>336</v>
      </c>
      <c r="LUI72" s="65" t="s">
        <v>121</v>
      </c>
      <c r="LUJ72" s="66">
        <v>8627</v>
      </c>
      <c r="LUK72" s="66"/>
      <c r="LUL72" s="67">
        <v>1295.54</v>
      </c>
      <c r="LUM72" s="68">
        <v>7331.46</v>
      </c>
      <c r="LUN72" s="69"/>
      <c r="LUO72" s="64" t="s">
        <v>335</v>
      </c>
      <c r="LUP72" s="65" t="s">
        <v>336</v>
      </c>
      <c r="LUQ72" s="65" t="s">
        <v>121</v>
      </c>
      <c r="LUR72" s="66">
        <v>8627</v>
      </c>
      <c r="LUS72" s="66"/>
      <c r="LUT72" s="67">
        <v>1295.54</v>
      </c>
      <c r="LUU72" s="68">
        <v>7331.46</v>
      </c>
      <c r="LUV72" s="69"/>
      <c r="LUW72" s="64" t="s">
        <v>335</v>
      </c>
      <c r="LUX72" s="65" t="s">
        <v>336</v>
      </c>
      <c r="LUY72" s="65" t="s">
        <v>121</v>
      </c>
      <c r="LUZ72" s="66">
        <v>8627</v>
      </c>
      <c r="LVA72" s="66"/>
      <c r="LVB72" s="67">
        <v>1295.54</v>
      </c>
      <c r="LVC72" s="68">
        <v>7331.46</v>
      </c>
      <c r="LVD72" s="69"/>
      <c r="LVE72" s="64" t="s">
        <v>335</v>
      </c>
      <c r="LVF72" s="65" t="s">
        <v>336</v>
      </c>
      <c r="LVG72" s="65" t="s">
        <v>121</v>
      </c>
      <c r="LVH72" s="66">
        <v>8627</v>
      </c>
      <c r="LVI72" s="66"/>
      <c r="LVJ72" s="67">
        <v>1295.54</v>
      </c>
      <c r="LVK72" s="68">
        <v>7331.46</v>
      </c>
      <c r="LVL72" s="69"/>
      <c r="LVM72" s="64" t="s">
        <v>335</v>
      </c>
      <c r="LVN72" s="65" t="s">
        <v>336</v>
      </c>
      <c r="LVO72" s="65" t="s">
        <v>121</v>
      </c>
      <c r="LVP72" s="66">
        <v>8627</v>
      </c>
      <c r="LVQ72" s="66"/>
      <c r="LVR72" s="67">
        <v>1295.54</v>
      </c>
      <c r="LVS72" s="68">
        <v>7331.46</v>
      </c>
      <c r="LVT72" s="69"/>
      <c r="LVU72" s="64" t="s">
        <v>335</v>
      </c>
      <c r="LVV72" s="65" t="s">
        <v>336</v>
      </c>
      <c r="LVW72" s="65" t="s">
        <v>121</v>
      </c>
      <c r="LVX72" s="66">
        <v>8627</v>
      </c>
      <c r="LVY72" s="66"/>
      <c r="LVZ72" s="67">
        <v>1295.54</v>
      </c>
      <c r="LWA72" s="68">
        <v>7331.46</v>
      </c>
      <c r="LWB72" s="69"/>
      <c r="LWC72" s="64" t="s">
        <v>335</v>
      </c>
      <c r="LWD72" s="65" t="s">
        <v>336</v>
      </c>
      <c r="LWE72" s="65" t="s">
        <v>121</v>
      </c>
      <c r="LWF72" s="66">
        <v>8627</v>
      </c>
      <c r="LWG72" s="66"/>
      <c r="LWH72" s="67">
        <v>1295.54</v>
      </c>
      <c r="LWI72" s="68">
        <v>7331.46</v>
      </c>
      <c r="LWJ72" s="69"/>
      <c r="LWK72" s="64" t="s">
        <v>335</v>
      </c>
      <c r="LWL72" s="65" t="s">
        <v>336</v>
      </c>
      <c r="LWM72" s="65" t="s">
        <v>121</v>
      </c>
      <c r="LWN72" s="66">
        <v>8627</v>
      </c>
      <c r="LWO72" s="66"/>
      <c r="LWP72" s="67">
        <v>1295.54</v>
      </c>
      <c r="LWQ72" s="68">
        <v>7331.46</v>
      </c>
      <c r="LWR72" s="69"/>
      <c r="LWS72" s="64" t="s">
        <v>335</v>
      </c>
      <c r="LWT72" s="65" t="s">
        <v>336</v>
      </c>
      <c r="LWU72" s="65" t="s">
        <v>121</v>
      </c>
      <c r="LWV72" s="66">
        <v>8627</v>
      </c>
      <c r="LWW72" s="66"/>
      <c r="LWX72" s="67">
        <v>1295.54</v>
      </c>
      <c r="LWY72" s="68">
        <v>7331.46</v>
      </c>
      <c r="LWZ72" s="69"/>
      <c r="LXA72" s="64" t="s">
        <v>335</v>
      </c>
      <c r="LXB72" s="65" t="s">
        <v>336</v>
      </c>
      <c r="LXC72" s="65" t="s">
        <v>121</v>
      </c>
      <c r="LXD72" s="66">
        <v>8627</v>
      </c>
      <c r="LXE72" s="66"/>
      <c r="LXF72" s="67">
        <v>1295.54</v>
      </c>
      <c r="LXG72" s="68">
        <v>7331.46</v>
      </c>
      <c r="LXH72" s="69"/>
      <c r="LXI72" s="64" t="s">
        <v>335</v>
      </c>
      <c r="LXJ72" s="65" t="s">
        <v>336</v>
      </c>
      <c r="LXK72" s="65" t="s">
        <v>121</v>
      </c>
      <c r="LXL72" s="66">
        <v>8627</v>
      </c>
      <c r="LXM72" s="66"/>
      <c r="LXN72" s="67">
        <v>1295.54</v>
      </c>
      <c r="LXO72" s="68">
        <v>7331.46</v>
      </c>
      <c r="LXP72" s="69"/>
      <c r="LXQ72" s="64" t="s">
        <v>335</v>
      </c>
      <c r="LXR72" s="65" t="s">
        <v>336</v>
      </c>
      <c r="LXS72" s="65" t="s">
        <v>121</v>
      </c>
      <c r="LXT72" s="66">
        <v>8627</v>
      </c>
      <c r="LXU72" s="66"/>
      <c r="LXV72" s="67">
        <v>1295.54</v>
      </c>
      <c r="LXW72" s="68">
        <v>7331.46</v>
      </c>
      <c r="LXX72" s="69"/>
      <c r="LXY72" s="64" t="s">
        <v>335</v>
      </c>
      <c r="LXZ72" s="65" t="s">
        <v>336</v>
      </c>
      <c r="LYA72" s="65" t="s">
        <v>121</v>
      </c>
      <c r="LYB72" s="66">
        <v>8627</v>
      </c>
      <c r="LYC72" s="66"/>
      <c r="LYD72" s="67">
        <v>1295.54</v>
      </c>
      <c r="LYE72" s="68">
        <v>7331.46</v>
      </c>
      <c r="LYF72" s="69"/>
      <c r="LYG72" s="64" t="s">
        <v>335</v>
      </c>
      <c r="LYH72" s="65" t="s">
        <v>336</v>
      </c>
      <c r="LYI72" s="65" t="s">
        <v>121</v>
      </c>
      <c r="LYJ72" s="66">
        <v>8627</v>
      </c>
      <c r="LYK72" s="66"/>
      <c r="LYL72" s="67">
        <v>1295.54</v>
      </c>
      <c r="LYM72" s="68">
        <v>7331.46</v>
      </c>
      <c r="LYN72" s="69"/>
      <c r="LYO72" s="64" t="s">
        <v>335</v>
      </c>
      <c r="LYP72" s="65" t="s">
        <v>336</v>
      </c>
      <c r="LYQ72" s="65" t="s">
        <v>121</v>
      </c>
      <c r="LYR72" s="66">
        <v>8627</v>
      </c>
      <c r="LYS72" s="66"/>
      <c r="LYT72" s="67">
        <v>1295.54</v>
      </c>
      <c r="LYU72" s="68">
        <v>7331.46</v>
      </c>
      <c r="LYV72" s="69"/>
      <c r="LYW72" s="64" t="s">
        <v>335</v>
      </c>
      <c r="LYX72" s="65" t="s">
        <v>336</v>
      </c>
      <c r="LYY72" s="65" t="s">
        <v>121</v>
      </c>
      <c r="LYZ72" s="66">
        <v>8627</v>
      </c>
      <c r="LZA72" s="66"/>
      <c r="LZB72" s="67">
        <v>1295.54</v>
      </c>
      <c r="LZC72" s="68">
        <v>7331.46</v>
      </c>
      <c r="LZD72" s="69"/>
      <c r="LZE72" s="64" t="s">
        <v>335</v>
      </c>
      <c r="LZF72" s="65" t="s">
        <v>336</v>
      </c>
      <c r="LZG72" s="65" t="s">
        <v>121</v>
      </c>
      <c r="LZH72" s="66">
        <v>8627</v>
      </c>
      <c r="LZI72" s="66"/>
      <c r="LZJ72" s="67">
        <v>1295.54</v>
      </c>
      <c r="LZK72" s="68">
        <v>7331.46</v>
      </c>
      <c r="LZL72" s="69"/>
      <c r="LZM72" s="64" t="s">
        <v>335</v>
      </c>
      <c r="LZN72" s="65" t="s">
        <v>336</v>
      </c>
      <c r="LZO72" s="65" t="s">
        <v>121</v>
      </c>
      <c r="LZP72" s="66">
        <v>8627</v>
      </c>
      <c r="LZQ72" s="66"/>
      <c r="LZR72" s="67">
        <v>1295.54</v>
      </c>
      <c r="LZS72" s="68">
        <v>7331.46</v>
      </c>
      <c r="LZT72" s="69"/>
      <c r="LZU72" s="64" t="s">
        <v>335</v>
      </c>
      <c r="LZV72" s="65" t="s">
        <v>336</v>
      </c>
      <c r="LZW72" s="65" t="s">
        <v>121</v>
      </c>
      <c r="LZX72" s="66">
        <v>8627</v>
      </c>
      <c r="LZY72" s="66"/>
      <c r="LZZ72" s="67">
        <v>1295.54</v>
      </c>
      <c r="MAA72" s="68">
        <v>7331.46</v>
      </c>
      <c r="MAB72" s="69"/>
      <c r="MAC72" s="64" t="s">
        <v>335</v>
      </c>
      <c r="MAD72" s="65" t="s">
        <v>336</v>
      </c>
      <c r="MAE72" s="65" t="s">
        <v>121</v>
      </c>
      <c r="MAF72" s="66">
        <v>8627</v>
      </c>
      <c r="MAG72" s="66"/>
      <c r="MAH72" s="67">
        <v>1295.54</v>
      </c>
      <c r="MAI72" s="68">
        <v>7331.46</v>
      </c>
      <c r="MAJ72" s="69"/>
      <c r="MAK72" s="64" t="s">
        <v>335</v>
      </c>
      <c r="MAL72" s="65" t="s">
        <v>336</v>
      </c>
      <c r="MAM72" s="65" t="s">
        <v>121</v>
      </c>
      <c r="MAN72" s="66">
        <v>8627</v>
      </c>
      <c r="MAO72" s="66"/>
      <c r="MAP72" s="67">
        <v>1295.54</v>
      </c>
      <c r="MAQ72" s="68">
        <v>7331.46</v>
      </c>
      <c r="MAR72" s="69"/>
      <c r="MAS72" s="64" t="s">
        <v>335</v>
      </c>
      <c r="MAT72" s="65" t="s">
        <v>336</v>
      </c>
      <c r="MAU72" s="65" t="s">
        <v>121</v>
      </c>
      <c r="MAV72" s="66">
        <v>8627</v>
      </c>
      <c r="MAW72" s="66"/>
      <c r="MAX72" s="67">
        <v>1295.54</v>
      </c>
      <c r="MAY72" s="68">
        <v>7331.46</v>
      </c>
      <c r="MAZ72" s="69"/>
      <c r="MBA72" s="64" t="s">
        <v>335</v>
      </c>
      <c r="MBB72" s="65" t="s">
        <v>336</v>
      </c>
      <c r="MBC72" s="65" t="s">
        <v>121</v>
      </c>
      <c r="MBD72" s="66">
        <v>8627</v>
      </c>
      <c r="MBE72" s="66"/>
      <c r="MBF72" s="67">
        <v>1295.54</v>
      </c>
      <c r="MBG72" s="68">
        <v>7331.46</v>
      </c>
      <c r="MBH72" s="69"/>
      <c r="MBI72" s="64" t="s">
        <v>335</v>
      </c>
      <c r="MBJ72" s="65" t="s">
        <v>336</v>
      </c>
      <c r="MBK72" s="65" t="s">
        <v>121</v>
      </c>
      <c r="MBL72" s="66">
        <v>8627</v>
      </c>
      <c r="MBM72" s="66"/>
      <c r="MBN72" s="67">
        <v>1295.54</v>
      </c>
      <c r="MBO72" s="68">
        <v>7331.46</v>
      </c>
      <c r="MBP72" s="69"/>
      <c r="MBQ72" s="64" t="s">
        <v>335</v>
      </c>
      <c r="MBR72" s="65" t="s">
        <v>336</v>
      </c>
      <c r="MBS72" s="65" t="s">
        <v>121</v>
      </c>
      <c r="MBT72" s="66">
        <v>8627</v>
      </c>
      <c r="MBU72" s="66"/>
      <c r="MBV72" s="67">
        <v>1295.54</v>
      </c>
      <c r="MBW72" s="68">
        <v>7331.46</v>
      </c>
      <c r="MBX72" s="69"/>
      <c r="MBY72" s="64" t="s">
        <v>335</v>
      </c>
      <c r="MBZ72" s="65" t="s">
        <v>336</v>
      </c>
      <c r="MCA72" s="65" t="s">
        <v>121</v>
      </c>
      <c r="MCB72" s="66">
        <v>8627</v>
      </c>
      <c r="MCC72" s="66"/>
      <c r="MCD72" s="67">
        <v>1295.54</v>
      </c>
      <c r="MCE72" s="68">
        <v>7331.46</v>
      </c>
      <c r="MCF72" s="69"/>
      <c r="MCG72" s="64" t="s">
        <v>335</v>
      </c>
      <c r="MCH72" s="65" t="s">
        <v>336</v>
      </c>
      <c r="MCI72" s="65" t="s">
        <v>121</v>
      </c>
      <c r="MCJ72" s="66">
        <v>8627</v>
      </c>
      <c r="MCK72" s="66"/>
      <c r="MCL72" s="67">
        <v>1295.54</v>
      </c>
      <c r="MCM72" s="68">
        <v>7331.46</v>
      </c>
      <c r="MCN72" s="69"/>
      <c r="MCO72" s="64" t="s">
        <v>335</v>
      </c>
      <c r="MCP72" s="65" t="s">
        <v>336</v>
      </c>
      <c r="MCQ72" s="65" t="s">
        <v>121</v>
      </c>
      <c r="MCR72" s="66">
        <v>8627</v>
      </c>
      <c r="MCS72" s="66"/>
      <c r="MCT72" s="67">
        <v>1295.54</v>
      </c>
      <c r="MCU72" s="68">
        <v>7331.46</v>
      </c>
      <c r="MCV72" s="69"/>
      <c r="MCW72" s="64" t="s">
        <v>335</v>
      </c>
      <c r="MCX72" s="65" t="s">
        <v>336</v>
      </c>
      <c r="MCY72" s="65" t="s">
        <v>121</v>
      </c>
      <c r="MCZ72" s="66">
        <v>8627</v>
      </c>
      <c r="MDA72" s="66"/>
      <c r="MDB72" s="67">
        <v>1295.54</v>
      </c>
      <c r="MDC72" s="68">
        <v>7331.46</v>
      </c>
      <c r="MDD72" s="69"/>
      <c r="MDE72" s="64" t="s">
        <v>335</v>
      </c>
      <c r="MDF72" s="65" t="s">
        <v>336</v>
      </c>
      <c r="MDG72" s="65" t="s">
        <v>121</v>
      </c>
      <c r="MDH72" s="66">
        <v>8627</v>
      </c>
      <c r="MDI72" s="66"/>
      <c r="MDJ72" s="67">
        <v>1295.54</v>
      </c>
      <c r="MDK72" s="68">
        <v>7331.46</v>
      </c>
      <c r="MDL72" s="69"/>
      <c r="MDM72" s="64" t="s">
        <v>335</v>
      </c>
      <c r="MDN72" s="65" t="s">
        <v>336</v>
      </c>
      <c r="MDO72" s="65" t="s">
        <v>121</v>
      </c>
      <c r="MDP72" s="66">
        <v>8627</v>
      </c>
      <c r="MDQ72" s="66"/>
      <c r="MDR72" s="67">
        <v>1295.54</v>
      </c>
      <c r="MDS72" s="68">
        <v>7331.46</v>
      </c>
      <c r="MDT72" s="69"/>
      <c r="MDU72" s="64" t="s">
        <v>335</v>
      </c>
      <c r="MDV72" s="65" t="s">
        <v>336</v>
      </c>
      <c r="MDW72" s="65" t="s">
        <v>121</v>
      </c>
      <c r="MDX72" s="66">
        <v>8627</v>
      </c>
      <c r="MDY72" s="66"/>
      <c r="MDZ72" s="67">
        <v>1295.54</v>
      </c>
      <c r="MEA72" s="68">
        <v>7331.46</v>
      </c>
      <c r="MEB72" s="69"/>
      <c r="MEC72" s="64" t="s">
        <v>335</v>
      </c>
      <c r="MED72" s="65" t="s">
        <v>336</v>
      </c>
      <c r="MEE72" s="65" t="s">
        <v>121</v>
      </c>
      <c r="MEF72" s="66">
        <v>8627</v>
      </c>
      <c r="MEG72" s="66"/>
      <c r="MEH72" s="67">
        <v>1295.54</v>
      </c>
      <c r="MEI72" s="68">
        <v>7331.46</v>
      </c>
      <c r="MEJ72" s="69"/>
      <c r="MEK72" s="64" t="s">
        <v>335</v>
      </c>
      <c r="MEL72" s="65" t="s">
        <v>336</v>
      </c>
      <c r="MEM72" s="65" t="s">
        <v>121</v>
      </c>
      <c r="MEN72" s="66">
        <v>8627</v>
      </c>
      <c r="MEO72" s="66"/>
      <c r="MEP72" s="67">
        <v>1295.54</v>
      </c>
      <c r="MEQ72" s="68">
        <v>7331.46</v>
      </c>
      <c r="MER72" s="69"/>
      <c r="MES72" s="64" t="s">
        <v>335</v>
      </c>
      <c r="MET72" s="65" t="s">
        <v>336</v>
      </c>
      <c r="MEU72" s="65" t="s">
        <v>121</v>
      </c>
      <c r="MEV72" s="66">
        <v>8627</v>
      </c>
      <c r="MEW72" s="66"/>
      <c r="MEX72" s="67">
        <v>1295.54</v>
      </c>
      <c r="MEY72" s="68">
        <v>7331.46</v>
      </c>
      <c r="MEZ72" s="69"/>
      <c r="MFA72" s="64" t="s">
        <v>335</v>
      </c>
      <c r="MFB72" s="65" t="s">
        <v>336</v>
      </c>
      <c r="MFC72" s="65" t="s">
        <v>121</v>
      </c>
      <c r="MFD72" s="66">
        <v>8627</v>
      </c>
      <c r="MFE72" s="66"/>
      <c r="MFF72" s="67">
        <v>1295.54</v>
      </c>
      <c r="MFG72" s="68">
        <v>7331.46</v>
      </c>
      <c r="MFH72" s="69"/>
      <c r="MFI72" s="64" t="s">
        <v>335</v>
      </c>
      <c r="MFJ72" s="65" t="s">
        <v>336</v>
      </c>
      <c r="MFK72" s="65" t="s">
        <v>121</v>
      </c>
      <c r="MFL72" s="66">
        <v>8627</v>
      </c>
      <c r="MFM72" s="66"/>
      <c r="MFN72" s="67">
        <v>1295.54</v>
      </c>
      <c r="MFO72" s="68">
        <v>7331.46</v>
      </c>
      <c r="MFP72" s="69"/>
      <c r="MFQ72" s="64" t="s">
        <v>335</v>
      </c>
      <c r="MFR72" s="65" t="s">
        <v>336</v>
      </c>
      <c r="MFS72" s="65" t="s">
        <v>121</v>
      </c>
      <c r="MFT72" s="66">
        <v>8627</v>
      </c>
      <c r="MFU72" s="66"/>
      <c r="MFV72" s="67">
        <v>1295.54</v>
      </c>
      <c r="MFW72" s="68">
        <v>7331.46</v>
      </c>
      <c r="MFX72" s="69"/>
      <c r="MFY72" s="64" t="s">
        <v>335</v>
      </c>
      <c r="MFZ72" s="65" t="s">
        <v>336</v>
      </c>
      <c r="MGA72" s="65" t="s">
        <v>121</v>
      </c>
      <c r="MGB72" s="66">
        <v>8627</v>
      </c>
      <c r="MGC72" s="66"/>
      <c r="MGD72" s="67">
        <v>1295.54</v>
      </c>
      <c r="MGE72" s="68">
        <v>7331.46</v>
      </c>
      <c r="MGF72" s="69"/>
      <c r="MGG72" s="64" t="s">
        <v>335</v>
      </c>
      <c r="MGH72" s="65" t="s">
        <v>336</v>
      </c>
      <c r="MGI72" s="65" t="s">
        <v>121</v>
      </c>
      <c r="MGJ72" s="66">
        <v>8627</v>
      </c>
      <c r="MGK72" s="66"/>
      <c r="MGL72" s="67">
        <v>1295.54</v>
      </c>
      <c r="MGM72" s="68">
        <v>7331.46</v>
      </c>
      <c r="MGN72" s="69"/>
      <c r="MGO72" s="64" t="s">
        <v>335</v>
      </c>
      <c r="MGP72" s="65" t="s">
        <v>336</v>
      </c>
      <c r="MGQ72" s="65" t="s">
        <v>121</v>
      </c>
      <c r="MGR72" s="66">
        <v>8627</v>
      </c>
      <c r="MGS72" s="66"/>
      <c r="MGT72" s="67">
        <v>1295.54</v>
      </c>
      <c r="MGU72" s="68">
        <v>7331.46</v>
      </c>
      <c r="MGV72" s="69"/>
      <c r="MGW72" s="64" t="s">
        <v>335</v>
      </c>
      <c r="MGX72" s="65" t="s">
        <v>336</v>
      </c>
      <c r="MGY72" s="65" t="s">
        <v>121</v>
      </c>
      <c r="MGZ72" s="66">
        <v>8627</v>
      </c>
      <c r="MHA72" s="66"/>
      <c r="MHB72" s="67">
        <v>1295.54</v>
      </c>
      <c r="MHC72" s="68">
        <v>7331.46</v>
      </c>
      <c r="MHD72" s="69"/>
      <c r="MHE72" s="64" t="s">
        <v>335</v>
      </c>
      <c r="MHF72" s="65" t="s">
        <v>336</v>
      </c>
      <c r="MHG72" s="65" t="s">
        <v>121</v>
      </c>
      <c r="MHH72" s="66">
        <v>8627</v>
      </c>
      <c r="MHI72" s="66"/>
      <c r="MHJ72" s="67">
        <v>1295.54</v>
      </c>
      <c r="MHK72" s="68">
        <v>7331.46</v>
      </c>
      <c r="MHL72" s="69"/>
      <c r="MHM72" s="64" t="s">
        <v>335</v>
      </c>
      <c r="MHN72" s="65" t="s">
        <v>336</v>
      </c>
      <c r="MHO72" s="65" t="s">
        <v>121</v>
      </c>
      <c r="MHP72" s="66">
        <v>8627</v>
      </c>
      <c r="MHQ72" s="66"/>
      <c r="MHR72" s="67">
        <v>1295.54</v>
      </c>
      <c r="MHS72" s="68">
        <v>7331.46</v>
      </c>
      <c r="MHT72" s="69"/>
      <c r="MHU72" s="64" t="s">
        <v>335</v>
      </c>
      <c r="MHV72" s="65" t="s">
        <v>336</v>
      </c>
      <c r="MHW72" s="65" t="s">
        <v>121</v>
      </c>
      <c r="MHX72" s="66">
        <v>8627</v>
      </c>
      <c r="MHY72" s="66"/>
      <c r="MHZ72" s="67">
        <v>1295.54</v>
      </c>
      <c r="MIA72" s="68">
        <v>7331.46</v>
      </c>
      <c r="MIB72" s="69"/>
      <c r="MIC72" s="64" t="s">
        <v>335</v>
      </c>
      <c r="MID72" s="65" t="s">
        <v>336</v>
      </c>
      <c r="MIE72" s="65" t="s">
        <v>121</v>
      </c>
      <c r="MIF72" s="66">
        <v>8627</v>
      </c>
      <c r="MIG72" s="66"/>
      <c r="MIH72" s="67">
        <v>1295.54</v>
      </c>
      <c r="MII72" s="68">
        <v>7331.46</v>
      </c>
      <c r="MIJ72" s="69"/>
      <c r="MIK72" s="64" t="s">
        <v>335</v>
      </c>
      <c r="MIL72" s="65" t="s">
        <v>336</v>
      </c>
      <c r="MIM72" s="65" t="s">
        <v>121</v>
      </c>
      <c r="MIN72" s="66">
        <v>8627</v>
      </c>
      <c r="MIO72" s="66"/>
      <c r="MIP72" s="67">
        <v>1295.54</v>
      </c>
      <c r="MIQ72" s="68">
        <v>7331.46</v>
      </c>
      <c r="MIR72" s="69"/>
      <c r="MIS72" s="64" t="s">
        <v>335</v>
      </c>
      <c r="MIT72" s="65" t="s">
        <v>336</v>
      </c>
      <c r="MIU72" s="65" t="s">
        <v>121</v>
      </c>
      <c r="MIV72" s="66">
        <v>8627</v>
      </c>
      <c r="MIW72" s="66"/>
      <c r="MIX72" s="67">
        <v>1295.54</v>
      </c>
      <c r="MIY72" s="68">
        <v>7331.46</v>
      </c>
      <c r="MIZ72" s="69"/>
      <c r="MJA72" s="64" t="s">
        <v>335</v>
      </c>
      <c r="MJB72" s="65" t="s">
        <v>336</v>
      </c>
      <c r="MJC72" s="65" t="s">
        <v>121</v>
      </c>
      <c r="MJD72" s="66">
        <v>8627</v>
      </c>
      <c r="MJE72" s="66"/>
      <c r="MJF72" s="67">
        <v>1295.54</v>
      </c>
      <c r="MJG72" s="68">
        <v>7331.46</v>
      </c>
      <c r="MJH72" s="69"/>
      <c r="MJI72" s="64" t="s">
        <v>335</v>
      </c>
      <c r="MJJ72" s="65" t="s">
        <v>336</v>
      </c>
      <c r="MJK72" s="65" t="s">
        <v>121</v>
      </c>
      <c r="MJL72" s="66">
        <v>8627</v>
      </c>
      <c r="MJM72" s="66"/>
      <c r="MJN72" s="67">
        <v>1295.54</v>
      </c>
      <c r="MJO72" s="68">
        <v>7331.46</v>
      </c>
      <c r="MJP72" s="69"/>
      <c r="MJQ72" s="64" t="s">
        <v>335</v>
      </c>
      <c r="MJR72" s="65" t="s">
        <v>336</v>
      </c>
      <c r="MJS72" s="65" t="s">
        <v>121</v>
      </c>
      <c r="MJT72" s="66">
        <v>8627</v>
      </c>
      <c r="MJU72" s="66"/>
      <c r="MJV72" s="67">
        <v>1295.54</v>
      </c>
      <c r="MJW72" s="68">
        <v>7331.46</v>
      </c>
      <c r="MJX72" s="69"/>
      <c r="MJY72" s="64" t="s">
        <v>335</v>
      </c>
      <c r="MJZ72" s="65" t="s">
        <v>336</v>
      </c>
      <c r="MKA72" s="65" t="s">
        <v>121</v>
      </c>
      <c r="MKB72" s="66">
        <v>8627</v>
      </c>
      <c r="MKC72" s="66"/>
      <c r="MKD72" s="67">
        <v>1295.54</v>
      </c>
      <c r="MKE72" s="68">
        <v>7331.46</v>
      </c>
      <c r="MKF72" s="69"/>
      <c r="MKG72" s="64" t="s">
        <v>335</v>
      </c>
      <c r="MKH72" s="65" t="s">
        <v>336</v>
      </c>
      <c r="MKI72" s="65" t="s">
        <v>121</v>
      </c>
      <c r="MKJ72" s="66">
        <v>8627</v>
      </c>
      <c r="MKK72" s="66"/>
      <c r="MKL72" s="67">
        <v>1295.54</v>
      </c>
      <c r="MKM72" s="68">
        <v>7331.46</v>
      </c>
      <c r="MKN72" s="69"/>
      <c r="MKO72" s="64" t="s">
        <v>335</v>
      </c>
      <c r="MKP72" s="65" t="s">
        <v>336</v>
      </c>
      <c r="MKQ72" s="65" t="s">
        <v>121</v>
      </c>
      <c r="MKR72" s="66">
        <v>8627</v>
      </c>
      <c r="MKS72" s="66"/>
      <c r="MKT72" s="67">
        <v>1295.54</v>
      </c>
      <c r="MKU72" s="68">
        <v>7331.46</v>
      </c>
      <c r="MKV72" s="69"/>
      <c r="MKW72" s="64" t="s">
        <v>335</v>
      </c>
      <c r="MKX72" s="65" t="s">
        <v>336</v>
      </c>
      <c r="MKY72" s="65" t="s">
        <v>121</v>
      </c>
      <c r="MKZ72" s="66">
        <v>8627</v>
      </c>
      <c r="MLA72" s="66"/>
      <c r="MLB72" s="67">
        <v>1295.54</v>
      </c>
      <c r="MLC72" s="68">
        <v>7331.46</v>
      </c>
      <c r="MLD72" s="69"/>
      <c r="MLE72" s="64" t="s">
        <v>335</v>
      </c>
      <c r="MLF72" s="65" t="s">
        <v>336</v>
      </c>
      <c r="MLG72" s="65" t="s">
        <v>121</v>
      </c>
      <c r="MLH72" s="66">
        <v>8627</v>
      </c>
      <c r="MLI72" s="66"/>
      <c r="MLJ72" s="67">
        <v>1295.54</v>
      </c>
      <c r="MLK72" s="68">
        <v>7331.46</v>
      </c>
      <c r="MLL72" s="69"/>
      <c r="MLM72" s="64" t="s">
        <v>335</v>
      </c>
      <c r="MLN72" s="65" t="s">
        <v>336</v>
      </c>
      <c r="MLO72" s="65" t="s">
        <v>121</v>
      </c>
      <c r="MLP72" s="66">
        <v>8627</v>
      </c>
      <c r="MLQ72" s="66"/>
      <c r="MLR72" s="67">
        <v>1295.54</v>
      </c>
      <c r="MLS72" s="68">
        <v>7331.46</v>
      </c>
      <c r="MLT72" s="69"/>
      <c r="MLU72" s="64" t="s">
        <v>335</v>
      </c>
      <c r="MLV72" s="65" t="s">
        <v>336</v>
      </c>
      <c r="MLW72" s="65" t="s">
        <v>121</v>
      </c>
      <c r="MLX72" s="66">
        <v>8627</v>
      </c>
      <c r="MLY72" s="66"/>
      <c r="MLZ72" s="67">
        <v>1295.54</v>
      </c>
      <c r="MMA72" s="68">
        <v>7331.46</v>
      </c>
      <c r="MMB72" s="69"/>
      <c r="MMC72" s="64" t="s">
        <v>335</v>
      </c>
      <c r="MMD72" s="65" t="s">
        <v>336</v>
      </c>
      <c r="MME72" s="65" t="s">
        <v>121</v>
      </c>
      <c r="MMF72" s="66">
        <v>8627</v>
      </c>
      <c r="MMG72" s="66"/>
      <c r="MMH72" s="67">
        <v>1295.54</v>
      </c>
      <c r="MMI72" s="68">
        <v>7331.46</v>
      </c>
      <c r="MMJ72" s="69"/>
      <c r="MMK72" s="64" t="s">
        <v>335</v>
      </c>
      <c r="MML72" s="65" t="s">
        <v>336</v>
      </c>
      <c r="MMM72" s="65" t="s">
        <v>121</v>
      </c>
      <c r="MMN72" s="66">
        <v>8627</v>
      </c>
      <c r="MMO72" s="66"/>
      <c r="MMP72" s="67">
        <v>1295.54</v>
      </c>
      <c r="MMQ72" s="68">
        <v>7331.46</v>
      </c>
      <c r="MMR72" s="69"/>
      <c r="MMS72" s="64" t="s">
        <v>335</v>
      </c>
      <c r="MMT72" s="65" t="s">
        <v>336</v>
      </c>
      <c r="MMU72" s="65" t="s">
        <v>121</v>
      </c>
      <c r="MMV72" s="66">
        <v>8627</v>
      </c>
      <c r="MMW72" s="66"/>
      <c r="MMX72" s="67">
        <v>1295.54</v>
      </c>
      <c r="MMY72" s="68">
        <v>7331.46</v>
      </c>
      <c r="MMZ72" s="69"/>
      <c r="MNA72" s="64" t="s">
        <v>335</v>
      </c>
      <c r="MNB72" s="65" t="s">
        <v>336</v>
      </c>
      <c r="MNC72" s="65" t="s">
        <v>121</v>
      </c>
      <c r="MND72" s="66">
        <v>8627</v>
      </c>
      <c r="MNE72" s="66"/>
      <c r="MNF72" s="67">
        <v>1295.54</v>
      </c>
      <c r="MNG72" s="68">
        <v>7331.46</v>
      </c>
      <c r="MNH72" s="69"/>
      <c r="MNI72" s="64" t="s">
        <v>335</v>
      </c>
      <c r="MNJ72" s="65" t="s">
        <v>336</v>
      </c>
      <c r="MNK72" s="65" t="s">
        <v>121</v>
      </c>
      <c r="MNL72" s="66">
        <v>8627</v>
      </c>
      <c r="MNM72" s="66"/>
      <c r="MNN72" s="67">
        <v>1295.54</v>
      </c>
      <c r="MNO72" s="68">
        <v>7331.46</v>
      </c>
      <c r="MNP72" s="69"/>
      <c r="MNQ72" s="64" t="s">
        <v>335</v>
      </c>
      <c r="MNR72" s="65" t="s">
        <v>336</v>
      </c>
      <c r="MNS72" s="65" t="s">
        <v>121</v>
      </c>
      <c r="MNT72" s="66">
        <v>8627</v>
      </c>
      <c r="MNU72" s="66"/>
      <c r="MNV72" s="67">
        <v>1295.54</v>
      </c>
      <c r="MNW72" s="68">
        <v>7331.46</v>
      </c>
      <c r="MNX72" s="69"/>
      <c r="MNY72" s="64" t="s">
        <v>335</v>
      </c>
      <c r="MNZ72" s="65" t="s">
        <v>336</v>
      </c>
      <c r="MOA72" s="65" t="s">
        <v>121</v>
      </c>
      <c r="MOB72" s="66">
        <v>8627</v>
      </c>
      <c r="MOC72" s="66"/>
      <c r="MOD72" s="67">
        <v>1295.54</v>
      </c>
      <c r="MOE72" s="68">
        <v>7331.46</v>
      </c>
      <c r="MOF72" s="69"/>
      <c r="MOG72" s="64" t="s">
        <v>335</v>
      </c>
      <c r="MOH72" s="65" t="s">
        <v>336</v>
      </c>
      <c r="MOI72" s="65" t="s">
        <v>121</v>
      </c>
      <c r="MOJ72" s="66">
        <v>8627</v>
      </c>
      <c r="MOK72" s="66"/>
      <c r="MOL72" s="67">
        <v>1295.54</v>
      </c>
      <c r="MOM72" s="68">
        <v>7331.46</v>
      </c>
      <c r="MON72" s="69"/>
      <c r="MOO72" s="64" t="s">
        <v>335</v>
      </c>
      <c r="MOP72" s="65" t="s">
        <v>336</v>
      </c>
      <c r="MOQ72" s="65" t="s">
        <v>121</v>
      </c>
      <c r="MOR72" s="66">
        <v>8627</v>
      </c>
      <c r="MOS72" s="66"/>
      <c r="MOT72" s="67">
        <v>1295.54</v>
      </c>
      <c r="MOU72" s="68">
        <v>7331.46</v>
      </c>
      <c r="MOV72" s="69"/>
      <c r="MOW72" s="64" t="s">
        <v>335</v>
      </c>
      <c r="MOX72" s="65" t="s">
        <v>336</v>
      </c>
      <c r="MOY72" s="65" t="s">
        <v>121</v>
      </c>
      <c r="MOZ72" s="66">
        <v>8627</v>
      </c>
      <c r="MPA72" s="66"/>
      <c r="MPB72" s="67">
        <v>1295.54</v>
      </c>
      <c r="MPC72" s="68">
        <v>7331.46</v>
      </c>
      <c r="MPD72" s="69"/>
      <c r="MPE72" s="64" t="s">
        <v>335</v>
      </c>
      <c r="MPF72" s="65" t="s">
        <v>336</v>
      </c>
      <c r="MPG72" s="65" t="s">
        <v>121</v>
      </c>
      <c r="MPH72" s="66">
        <v>8627</v>
      </c>
      <c r="MPI72" s="66"/>
      <c r="MPJ72" s="67">
        <v>1295.54</v>
      </c>
      <c r="MPK72" s="68">
        <v>7331.46</v>
      </c>
      <c r="MPL72" s="69"/>
      <c r="MPM72" s="64" t="s">
        <v>335</v>
      </c>
      <c r="MPN72" s="65" t="s">
        <v>336</v>
      </c>
      <c r="MPO72" s="65" t="s">
        <v>121</v>
      </c>
      <c r="MPP72" s="66">
        <v>8627</v>
      </c>
      <c r="MPQ72" s="66"/>
      <c r="MPR72" s="67">
        <v>1295.54</v>
      </c>
      <c r="MPS72" s="68">
        <v>7331.46</v>
      </c>
      <c r="MPT72" s="69"/>
      <c r="MPU72" s="64" t="s">
        <v>335</v>
      </c>
      <c r="MPV72" s="65" t="s">
        <v>336</v>
      </c>
      <c r="MPW72" s="65" t="s">
        <v>121</v>
      </c>
      <c r="MPX72" s="66">
        <v>8627</v>
      </c>
      <c r="MPY72" s="66"/>
      <c r="MPZ72" s="67">
        <v>1295.54</v>
      </c>
      <c r="MQA72" s="68">
        <v>7331.46</v>
      </c>
      <c r="MQB72" s="69"/>
      <c r="MQC72" s="64" t="s">
        <v>335</v>
      </c>
      <c r="MQD72" s="65" t="s">
        <v>336</v>
      </c>
      <c r="MQE72" s="65" t="s">
        <v>121</v>
      </c>
      <c r="MQF72" s="66">
        <v>8627</v>
      </c>
      <c r="MQG72" s="66"/>
      <c r="MQH72" s="67">
        <v>1295.54</v>
      </c>
      <c r="MQI72" s="68">
        <v>7331.46</v>
      </c>
      <c r="MQJ72" s="69"/>
      <c r="MQK72" s="64" t="s">
        <v>335</v>
      </c>
      <c r="MQL72" s="65" t="s">
        <v>336</v>
      </c>
      <c r="MQM72" s="65" t="s">
        <v>121</v>
      </c>
      <c r="MQN72" s="66">
        <v>8627</v>
      </c>
      <c r="MQO72" s="66"/>
      <c r="MQP72" s="67">
        <v>1295.54</v>
      </c>
      <c r="MQQ72" s="68">
        <v>7331.46</v>
      </c>
      <c r="MQR72" s="69"/>
      <c r="MQS72" s="64" t="s">
        <v>335</v>
      </c>
      <c r="MQT72" s="65" t="s">
        <v>336</v>
      </c>
      <c r="MQU72" s="65" t="s">
        <v>121</v>
      </c>
      <c r="MQV72" s="66">
        <v>8627</v>
      </c>
      <c r="MQW72" s="66"/>
      <c r="MQX72" s="67">
        <v>1295.54</v>
      </c>
      <c r="MQY72" s="68">
        <v>7331.46</v>
      </c>
      <c r="MQZ72" s="69"/>
      <c r="MRA72" s="64" t="s">
        <v>335</v>
      </c>
      <c r="MRB72" s="65" t="s">
        <v>336</v>
      </c>
      <c r="MRC72" s="65" t="s">
        <v>121</v>
      </c>
      <c r="MRD72" s="66">
        <v>8627</v>
      </c>
      <c r="MRE72" s="66"/>
      <c r="MRF72" s="67">
        <v>1295.54</v>
      </c>
      <c r="MRG72" s="68">
        <v>7331.46</v>
      </c>
      <c r="MRH72" s="69"/>
      <c r="MRI72" s="64" t="s">
        <v>335</v>
      </c>
      <c r="MRJ72" s="65" t="s">
        <v>336</v>
      </c>
      <c r="MRK72" s="65" t="s">
        <v>121</v>
      </c>
      <c r="MRL72" s="66">
        <v>8627</v>
      </c>
      <c r="MRM72" s="66"/>
      <c r="MRN72" s="67">
        <v>1295.54</v>
      </c>
      <c r="MRO72" s="68">
        <v>7331.46</v>
      </c>
      <c r="MRP72" s="69"/>
      <c r="MRQ72" s="64" t="s">
        <v>335</v>
      </c>
      <c r="MRR72" s="65" t="s">
        <v>336</v>
      </c>
      <c r="MRS72" s="65" t="s">
        <v>121</v>
      </c>
      <c r="MRT72" s="66">
        <v>8627</v>
      </c>
      <c r="MRU72" s="66"/>
      <c r="MRV72" s="67">
        <v>1295.54</v>
      </c>
      <c r="MRW72" s="68">
        <v>7331.46</v>
      </c>
      <c r="MRX72" s="69"/>
      <c r="MRY72" s="64" t="s">
        <v>335</v>
      </c>
      <c r="MRZ72" s="65" t="s">
        <v>336</v>
      </c>
      <c r="MSA72" s="65" t="s">
        <v>121</v>
      </c>
      <c r="MSB72" s="66">
        <v>8627</v>
      </c>
      <c r="MSC72" s="66"/>
      <c r="MSD72" s="67">
        <v>1295.54</v>
      </c>
      <c r="MSE72" s="68">
        <v>7331.46</v>
      </c>
      <c r="MSF72" s="69"/>
      <c r="MSG72" s="64" t="s">
        <v>335</v>
      </c>
      <c r="MSH72" s="65" t="s">
        <v>336</v>
      </c>
      <c r="MSI72" s="65" t="s">
        <v>121</v>
      </c>
      <c r="MSJ72" s="66">
        <v>8627</v>
      </c>
      <c r="MSK72" s="66"/>
      <c r="MSL72" s="67">
        <v>1295.54</v>
      </c>
      <c r="MSM72" s="68">
        <v>7331.46</v>
      </c>
      <c r="MSN72" s="69"/>
      <c r="MSO72" s="64" t="s">
        <v>335</v>
      </c>
      <c r="MSP72" s="65" t="s">
        <v>336</v>
      </c>
      <c r="MSQ72" s="65" t="s">
        <v>121</v>
      </c>
      <c r="MSR72" s="66">
        <v>8627</v>
      </c>
      <c r="MSS72" s="66"/>
      <c r="MST72" s="67">
        <v>1295.54</v>
      </c>
      <c r="MSU72" s="68">
        <v>7331.46</v>
      </c>
      <c r="MSV72" s="69"/>
      <c r="MSW72" s="64" t="s">
        <v>335</v>
      </c>
      <c r="MSX72" s="65" t="s">
        <v>336</v>
      </c>
      <c r="MSY72" s="65" t="s">
        <v>121</v>
      </c>
      <c r="MSZ72" s="66">
        <v>8627</v>
      </c>
      <c r="MTA72" s="66"/>
      <c r="MTB72" s="67">
        <v>1295.54</v>
      </c>
      <c r="MTC72" s="68">
        <v>7331.46</v>
      </c>
      <c r="MTD72" s="69"/>
      <c r="MTE72" s="64" t="s">
        <v>335</v>
      </c>
      <c r="MTF72" s="65" t="s">
        <v>336</v>
      </c>
      <c r="MTG72" s="65" t="s">
        <v>121</v>
      </c>
      <c r="MTH72" s="66">
        <v>8627</v>
      </c>
      <c r="MTI72" s="66"/>
      <c r="MTJ72" s="67">
        <v>1295.54</v>
      </c>
      <c r="MTK72" s="68">
        <v>7331.46</v>
      </c>
      <c r="MTL72" s="69"/>
      <c r="MTM72" s="64" t="s">
        <v>335</v>
      </c>
      <c r="MTN72" s="65" t="s">
        <v>336</v>
      </c>
      <c r="MTO72" s="65" t="s">
        <v>121</v>
      </c>
      <c r="MTP72" s="66">
        <v>8627</v>
      </c>
      <c r="MTQ72" s="66"/>
      <c r="MTR72" s="67">
        <v>1295.54</v>
      </c>
      <c r="MTS72" s="68">
        <v>7331.46</v>
      </c>
      <c r="MTT72" s="69"/>
      <c r="MTU72" s="64" t="s">
        <v>335</v>
      </c>
      <c r="MTV72" s="65" t="s">
        <v>336</v>
      </c>
      <c r="MTW72" s="65" t="s">
        <v>121</v>
      </c>
      <c r="MTX72" s="66">
        <v>8627</v>
      </c>
      <c r="MTY72" s="66"/>
      <c r="MTZ72" s="67">
        <v>1295.54</v>
      </c>
      <c r="MUA72" s="68">
        <v>7331.46</v>
      </c>
      <c r="MUB72" s="69"/>
      <c r="MUC72" s="64" t="s">
        <v>335</v>
      </c>
      <c r="MUD72" s="65" t="s">
        <v>336</v>
      </c>
      <c r="MUE72" s="65" t="s">
        <v>121</v>
      </c>
      <c r="MUF72" s="66">
        <v>8627</v>
      </c>
      <c r="MUG72" s="66"/>
      <c r="MUH72" s="67">
        <v>1295.54</v>
      </c>
      <c r="MUI72" s="68">
        <v>7331.46</v>
      </c>
      <c r="MUJ72" s="69"/>
      <c r="MUK72" s="64" t="s">
        <v>335</v>
      </c>
      <c r="MUL72" s="65" t="s">
        <v>336</v>
      </c>
      <c r="MUM72" s="65" t="s">
        <v>121</v>
      </c>
      <c r="MUN72" s="66">
        <v>8627</v>
      </c>
      <c r="MUO72" s="66"/>
      <c r="MUP72" s="67">
        <v>1295.54</v>
      </c>
      <c r="MUQ72" s="68">
        <v>7331.46</v>
      </c>
      <c r="MUR72" s="69"/>
      <c r="MUS72" s="64" t="s">
        <v>335</v>
      </c>
      <c r="MUT72" s="65" t="s">
        <v>336</v>
      </c>
      <c r="MUU72" s="65" t="s">
        <v>121</v>
      </c>
      <c r="MUV72" s="66">
        <v>8627</v>
      </c>
      <c r="MUW72" s="66"/>
      <c r="MUX72" s="67">
        <v>1295.54</v>
      </c>
      <c r="MUY72" s="68">
        <v>7331.46</v>
      </c>
      <c r="MUZ72" s="69"/>
      <c r="MVA72" s="64" t="s">
        <v>335</v>
      </c>
      <c r="MVB72" s="65" t="s">
        <v>336</v>
      </c>
      <c r="MVC72" s="65" t="s">
        <v>121</v>
      </c>
      <c r="MVD72" s="66">
        <v>8627</v>
      </c>
      <c r="MVE72" s="66"/>
      <c r="MVF72" s="67">
        <v>1295.54</v>
      </c>
      <c r="MVG72" s="68">
        <v>7331.46</v>
      </c>
      <c r="MVH72" s="69"/>
      <c r="MVI72" s="64" t="s">
        <v>335</v>
      </c>
      <c r="MVJ72" s="65" t="s">
        <v>336</v>
      </c>
      <c r="MVK72" s="65" t="s">
        <v>121</v>
      </c>
      <c r="MVL72" s="66">
        <v>8627</v>
      </c>
      <c r="MVM72" s="66"/>
      <c r="MVN72" s="67">
        <v>1295.54</v>
      </c>
      <c r="MVO72" s="68">
        <v>7331.46</v>
      </c>
      <c r="MVP72" s="69"/>
      <c r="MVQ72" s="64" t="s">
        <v>335</v>
      </c>
      <c r="MVR72" s="65" t="s">
        <v>336</v>
      </c>
      <c r="MVS72" s="65" t="s">
        <v>121</v>
      </c>
      <c r="MVT72" s="66">
        <v>8627</v>
      </c>
      <c r="MVU72" s="66"/>
      <c r="MVV72" s="67">
        <v>1295.54</v>
      </c>
      <c r="MVW72" s="68">
        <v>7331.46</v>
      </c>
      <c r="MVX72" s="69"/>
      <c r="MVY72" s="64" t="s">
        <v>335</v>
      </c>
      <c r="MVZ72" s="65" t="s">
        <v>336</v>
      </c>
      <c r="MWA72" s="65" t="s">
        <v>121</v>
      </c>
      <c r="MWB72" s="66">
        <v>8627</v>
      </c>
      <c r="MWC72" s="66"/>
      <c r="MWD72" s="67">
        <v>1295.54</v>
      </c>
      <c r="MWE72" s="68">
        <v>7331.46</v>
      </c>
      <c r="MWF72" s="69"/>
      <c r="MWG72" s="64" t="s">
        <v>335</v>
      </c>
      <c r="MWH72" s="65" t="s">
        <v>336</v>
      </c>
      <c r="MWI72" s="65" t="s">
        <v>121</v>
      </c>
      <c r="MWJ72" s="66">
        <v>8627</v>
      </c>
      <c r="MWK72" s="66"/>
      <c r="MWL72" s="67">
        <v>1295.54</v>
      </c>
      <c r="MWM72" s="68">
        <v>7331.46</v>
      </c>
      <c r="MWN72" s="69"/>
      <c r="MWO72" s="64" t="s">
        <v>335</v>
      </c>
      <c r="MWP72" s="65" t="s">
        <v>336</v>
      </c>
      <c r="MWQ72" s="65" t="s">
        <v>121</v>
      </c>
      <c r="MWR72" s="66">
        <v>8627</v>
      </c>
      <c r="MWS72" s="66"/>
      <c r="MWT72" s="67">
        <v>1295.54</v>
      </c>
      <c r="MWU72" s="68">
        <v>7331.46</v>
      </c>
      <c r="MWV72" s="69"/>
      <c r="MWW72" s="64" t="s">
        <v>335</v>
      </c>
      <c r="MWX72" s="65" t="s">
        <v>336</v>
      </c>
      <c r="MWY72" s="65" t="s">
        <v>121</v>
      </c>
      <c r="MWZ72" s="66">
        <v>8627</v>
      </c>
      <c r="MXA72" s="66"/>
      <c r="MXB72" s="67">
        <v>1295.54</v>
      </c>
      <c r="MXC72" s="68">
        <v>7331.46</v>
      </c>
      <c r="MXD72" s="69"/>
      <c r="MXE72" s="64" t="s">
        <v>335</v>
      </c>
      <c r="MXF72" s="65" t="s">
        <v>336</v>
      </c>
      <c r="MXG72" s="65" t="s">
        <v>121</v>
      </c>
      <c r="MXH72" s="66">
        <v>8627</v>
      </c>
      <c r="MXI72" s="66"/>
      <c r="MXJ72" s="67">
        <v>1295.54</v>
      </c>
      <c r="MXK72" s="68">
        <v>7331.46</v>
      </c>
      <c r="MXL72" s="69"/>
      <c r="MXM72" s="64" t="s">
        <v>335</v>
      </c>
      <c r="MXN72" s="65" t="s">
        <v>336</v>
      </c>
      <c r="MXO72" s="65" t="s">
        <v>121</v>
      </c>
      <c r="MXP72" s="66">
        <v>8627</v>
      </c>
      <c r="MXQ72" s="66"/>
      <c r="MXR72" s="67">
        <v>1295.54</v>
      </c>
      <c r="MXS72" s="68">
        <v>7331.46</v>
      </c>
      <c r="MXT72" s="69"/>
      <c r="MXU72" s="64" t="s">
        <v>335</v>
      </c>
      <c r="MXV72" s="65" t="s">
        <v>336</v>
      </c>
      <c r="MXW72" s="65" t="s">
        <v>121</v>
      </c>
      <c r="MXX72" s="66">
        <v>8627</v>
      </c>
      <c r="MXY72" s="66"/>
      <c r="MXZ72" s="67">
        <v>1295.54</v>
      </c>
      <c r="MYA72" s="68">
        <v>7331.46</v>
      </c>
      <c r="MYB72" s="69"/>
      <c r="MYC72" s="64" t="s">
        <v>335</v>
      </c>
      <c r="MYD72" s="65" t="s">
        <v>336</v>
      </c>
      <c r="MYE72" s="65" t="s">
        <v>121</v>
      </c>
      <c r="MYF72" s="66">
        <v>8627</v>
      </c>
      <c r="MYG72" s="66"/>
      <c r="MYH72" s="67">
        <v>1295.54</v>
      </c>
      <c r="MYI72" s="68">
        <v>7331.46</v>
      </c>
      <c r="MYJ72" s="69"/>
      <c r="MYK72" s="64" t="s">
        <v>335</v>
      </c>
      <c r="MYL72" s="65" t="s">
        <v>336</v>
      </c>
      <c r="MYM72" s="65" t="s">
        <v>121</v>
      </c>
      <c r="MYN72" s="66">
        <v>8627</v>
      </c>
      <c r="MYO72" s="66"/>
      <c r="MYP72" s="67">
        <v>1295.54</v>
      </c>
      <c r="MYQ72" s="68">
        <v>7331.46</v>
      </c>
      <c r="MYR72" s="69"/>
      <c r="MYS72" s="64" t="s">
        <v>335</v>
      </c>
      <c r="MYT72" s="65" t="s">
        <v>336</v>
      </c>
      <c r="MYU72" s="65" t="s">
        <v>121</v>
      </c>
      <c r="MYV72" s="66">
        <v>8627</v>
      </c>
      <c r="MYW72" s="66"/>
      <c r="MYX72" s="67">
        <v>1295.54</v>
      </c>
      <c r="MYY72" s="68">
        <v>7331.46</v>
      </c>
      <c r="MYZ72" s="69"/>
      <c r="MZA72" s="64" t="s">
        <v>335</v>
      </c>
      <c r="MZB72" s="65" t="s">
        <v>336</v>
      </c>
      <c r="MZC72" s="65" t="s">
        <v>121</v>
      </c>
      <c r="MZD72" s="66">
        <v>8627</v>
      </c>
      <c r="MZE72" s="66"/>
      <c r="MZF72" s="67">
        <v>1295.54</v>
      </c>
      <c r="MZG72" s="68">
        <v>7331.46</v>
      </c>
      <c r="MZH72" s="69"/>
      <c r="MZI72" s="64" t="s">
        <v>335</v>
      </c>
      <c r="MZJ72" s="65" t="s">
        <v>336</v>
      </c>
      <c r="MZK72" s="65" t="s">
        <v>121</v>
      </c>
      <c r="MZL72" s="66">
        <v>8627</v>
      </c>
      <c r="MZM72" s="66"/>
      <c r="MZN72" s="67">
        <v>1295.54</v>
      </c>
      <c r="MZO72" s="68">
        <v>7331.46</v>
      </c>
      <c r="MZP72" s="69"/>
      <c r="MZQ72" s="64" t="s">
        <v>335</v>
      </c>
      <c r="MZR72" s="65" t="s">
        <v>336</v>
      </c>
      <c r="MZS72" s="65" t="s">
        <v>121</v>
      </c>
      <c r="MZT72" s="66">
        <v>8627</v>
      </c>
      <c r="MZU72" s="66"/>
      <c r="MZV72" s="67">
        <v>1295.54</v>
      </c>
      <c r="MZW72" s="68">
        <v>7331.46</v>
      </c>
      <c r="MZX72" s="69"/>
      <c r="MZY72" s="64" t="s">
        <v>335</v>
      </c>
      <c r="MZZ72" s="65" t="s">
        <v>336</v>
      </c>
      <c r="NAA72" s="65" t="s">
        <v>121</v>
      </c>
      <c r="NAB72" s="66">
        <v>8627</v>
      </c>
      <c r="NAC72" s="66"/>
      <c r="NAD72" s="67">
        <v>1295.54</v>
      </c>
      <c r="NAE72" s="68">
        <v>7331.46</v>
      </c>
      <c r="NAF72" s="69"/>
      <c r="NAG72" s="64" t="s">
        <v>335</v>
      </c>
      <c r="NAH72" s="65" t="s">
        <v>336</v>
      </c>
      <c r="NAI72" s="65" t="s">
        <v>121</v>
      </c>
      <c r="NAJ72" s="66">
        <v>8627</v>
      </c>
      <c r="NAK72" s="66"/>
      <c r="NAL72" s="67">
        <v>1295.54</v>
      </c>
      <c r="NAM72" s="68">
        <v>7331.46</v>
      </c>
      <c r="NAN72" s="69"/>
      <c r="NAO72" s="64" t="s">
        <v>335</v>
      </c>
      <c r="NAP72" s="65" t="s">
        <v>336</v>
      </c>
      <c r="NAQ72" s="65" t="s">
        <v>121</v>
      </c>
      <c r="NAR72" s="66">
        <v>8627</v>
      </c>
      <c r="NAS72" s="66"/>
      <c r="NAT72" s="67">
        <v>1295.54</v>
      </c>
      <c r="NAU72" s="68">
        <v>7331.46</v>
      </c>
      <c r="NAV72" s="69"/>
      <c r="NAW72" s="64" t="s">
        <v>335</v>
      </c>
      <c r="NAX72" s="65" t="s">
        <v>336</v>
      </c>
      <c r="NAY72" s="65" t="s">
        <v>121</v>
      </c>
      <c r="NAZ72" s="66">
        <v>8627</v>
      </c>
      <c r="NBA72" s="66"/>
      <c r="NBB72" s="67">
        <v>1295.54</v>
      </c>
      <c r="NBC72" s="68">
        <v>7331.46</v>
      </c>
      <c r="NBD72" s="69"/>
      <c r="NBE72" s="64" t="s">
        <v>335</v>
      </c>
      <c r="NBF72" s="65" t="s">
        <v>336</v>
      </c>
      <c r="NBG72" s="65" t="s">
        <v>121</v>
      </c>
      <c r="NBH72" s="66">
        <v>8627</v>
      </c>
      <c r="NBI72" s="66"/>
      <c r="NBJ72" s="67">
        <v>1295.54</v>
      </c>
      <c r="NBK72" s="68">
        <v>7331.46</v>
      </c>
      <c r="NBL72" s="69"/>
      <c r="NBM72" s="64" t="s">
        <v>335</v>
      </c>
      <c r="NBN72" s="65" t="s">
        <v>336</v>
      </c>
      <c r="NBO72" s="65" t="s">
        <v>121</v>
      </c>
      <c r="NBP72" s="66">
        <v>8627</v>
      </c>
      <c r="NBQ72" s="66"/>
      <c r="NBR72" s="67">
        <v>1295.54</v>
      </c>
      <c r="NBS72" s="68">
        <v>7331.46</v>
      </c>
      <c r="NBT72" s="69"/>
      <c r="NBU72" s="64" t="s">
        <v>335</v>
      </c>
      <c r="NBV72" s="65" t="s">
        <v>336</v>
      </c>
      <c r="NBW72" s="65" t="s">
        <v>121</v>
      </c>
      <c r="NBX72" s="66">
        <v>8627</v>
      </c>
      <c r="NBY72" s="66"/>
      <c r="NBZ72" s="67">
        <v>1295.54</v>
      </c>
      <c r="NCA72" s="68">
        <v>7331.46</v>
      </c>
      <c r="NCB72" s="69"/>
      <c r="NCC72" s="64" t="s">
        <v>335</v>
      </c>
      <c r="NCD72" s="65" t="s">
        <v>336</v>
      </c>
      <c r="NCE72" s="65" t="s">
        <v>121</v>
      </c>
      <c r="NCF72" s="66">
        <v>8627</v>
      </c>
      <c r="NCG72" s="66"/>
      <c r="NCH72" s="67">
        <v>1295.54</v>
      </c>
      <c r="NCI72" s="68">
        <v>7331.46</v>
      </c>
      <c r="NCJ72" s="69"/>
      <c r="NCK72" s="64" t="s">
        <v>335</v>
      </c>
      <c r="NCL72" s="65" t="s">
        <v>336</v>
      </c>
      <c r="NCM72" s="65" t="s">
        <v>121</v>
      </c>
      <c r="NCN72" s="66">
        <v>8627</v>
      </c>
      <c r="NCO72" s="66"/>
      <c r="NCP72" s="67">
        <v>1295.54</v>
      </c>
      <c r="NCQ72" s="68">
        <v>7331.46</v>
      </c>
      <c r="NCR72" s="69"/>
      <c r="NCS72" s="64" t="s">
        <v>335</v>
      </c>
      <c r="NCT72" s="65" t="s">
        <v>336</v>
      </c>
      <c r="NCU72" s="65" t="s">
        <v>121</v>
      </c>
      <c r="NCV72" s="66">
        <v>8627</v>
      </c>
      <c r="NCW72" s="66"/>
      <c r="NCX72" s="67">
        <v>1295.54</v>
      </c>
      <c r="NCY72" s="68">
        <v>7331.46</v>
      </c>
      <c r="NCZ72" s="69"/>
      <c r="NDA72" s="64" t="s">
        <v>335</v>
      </c>
      <c r="NDB72" s="65" t="s">
        <v>336</v>
      </c>
      <c r="NDC72" s="65" t="s">
        <v>121</v>
      </c>
      <c r="NDD72" s="66">
        <v>8627</v>
      </c>
      <c r="NDE72" s="66"/>
      <c r="NDF72" s="67">
        <v>1295.54</v>
      </c>
      <c r="NDG72" s="68">
        <v>7331.46</v>
      </c>
      <c r="NDH72" s="69"/>
      <c r="NDI72" s="64" t="s">
        <v>335</v>
      </c>
      <c r="NDJ72" s="65" t="s">
        <v>336</v>
      </c>
      <c r="NDK72" s="65" t="s">
        <v>121</v>
      </c>
      <c r="NDL72" s="66">
        <v>8627</v>
      </c>
      <c r="NDM72" s="66"/>
      <c r="NDN72" s="67">
        <v>1295.54</v>
      </c>
      <c r="NDO72" s="68">
        <v>7331.46</v>
      </c>
      <c r="NDP72" s="69"/>
      <c r="NDQ72" s="64" t="s">
        <v>335</v>
      </c>
      <c r="NDR72" s="65" t="s">
        <v>336</v>
      </c>
      <c r="NDS72" s="65" t="s">
        <v>121</v>
      </c>
      <c r="NDT72" s="66">
        <v>8627</v>
      </c>
      <c r="NDU72" s="66"/>
      <c r="NDV72" s="67">
        <v>1295.54</v>
      </c>
      <c r="NDW72" s="68">
        <v>7331.46</v>
      </c>
      <c r="NDX72" s="69"/>
      <c r="NDY72" s="64" t="s">
        <v>335</v>
      </c>
      <c r="NDZ72" s="65" t="s">
        <v>336</v>
      </c>
      <c r="NEA72" s="65" t="s">
        <v>121</v>
      </c>
      <c r="NEB72" s="66">
        <v>8627</v>
      </c>
      <c r="NEC72" s="66"/>
      <c r="NED72" s="67">
        <v>1295.54</v>
      </c>
      <c r="NEE72" s="68">
        <v>7331.46</v>
      </c>
      <c r="NEF72" s="69"/>
      <c r="NEG72" s="64" t="s">
        <v>335</v>
      </c>
      <c r="NEH72" s="65" t="s">
        <v>336</v>
      </c>
      <c r="NEI72" s="65" t="s">
        <v>121</v>
      </c>
      <c r="NEJ72" s="66">
        <v>8627</v>
      </c>
      <c r="NEK72" s="66"/>
      <c r="NEL72" s="67">
        <v>1295.54</v>
      </c>
      <c r="NEM72" s="68">
        <v>7331.46</v>
      </c>
      <c r="NEN72" s="69"/>
      <c r="NEO72" s="64" t="s">
        <v>335</v>
      </c>
      <c r="NEP72" s="65" t="s">
        <v>336</v>
      </c>
      <c r="NEQ72" s="65" t="s">
        <v>121</v>
      </c>
      <c r="NER72" s="66">
        <v>8627</v>
      </c>
      <c r="NES72" s="66"/>
      <c r="NET72" s="67">
        <v>1295.54</v>
      </c>
      <c r="NEU72" s="68">
        <v>7331.46</v>
      </c>
      <c r="NEV72" s="69"/>
      <c r="NEW72" s="64" t="s">
        <v>335</v>
      </c>
      <c r="NEX72" s="65" t="s">
        <v>336</v>
      </c>
      <c r="NEY72" s="65" t="s">
        <v>121</v>
      </c>
      <c r="NEZ72" s="66">
        <v>8627</v>
      </c>
      <c r="NFA72" s="66"/>
      <c r="NFB72" s="67">
        <v>1295.54</v>
      </c>
      <c r="NFC72" s="68">
        <v>7331.46</v>
      </c>
      <c r="NFD72" s="69"/>
      <c r="NFE72" s="64" t="s">
        <v>335</v>
      </c>
      <c r="NFF72" s="65" t="s">
        <v>336</v>
      </c>
      <c r="NFG72" s="65" t="s">
        <v>121</v>
      </c>
      <c r="NFH72" s="66">
        <v>8627</v>
      </c>
      <c r="NFI72" s="66"/>
      <c r="NFJ72" s="67">
        <v>1295.54</v>
      </c>
      <c r="NFK72" s="68">
        <v>7331.46</v>
      </c>
      <c r="NFL72" s="69"/>
      <c r="NFM72" s="64" t="s">
        <v>335</v>
      </c>
      <c r="NFN72" s="65" t="s">
        <v>336</v>
      </c>
      <c r="NFO72" s="65" t="s">
        <v>121</v>
      </c>
      <c r="NFP72" s="66">
        <v>8627</v>
      </c>
      <c r="NFQ72" s="66"/>
      <c r="NFR72" s="67">
        <v>1295.54</v>
      </c>
      <c r="NFS72" s="68">
        <v>7331.46</v>
      </c>
      <c r="NFT72" s="69"/>
      <c r="NFU72" s="64" t="s">
        <v>335</v>
      </c>
      <c r="NFV72" s="65" t="s">
        <v>336</v>
      </c>
      <c r="NFW72" s="65" t="s">
        <v>121</v>
      </c>
      <c r="NFX72" s="66">
        <v>8627</v>
      </c>
      <c r="NFY72" s="66"/>
      <c r="NFZ72" s="67">
        <v>1295.54</v>
      </c>
      <c r="NGA72" s="68">
        <v>7331.46</v>
      </c>
      <c r="NGB72" s="69"/>
      <c r="NGC72" s="64" t="s">
        <v>335</v>
      </c>
      <c r="NGD72" s="65" t="s">
        <v>336</v>
      </c>
      <c r="NGE72" s="65" t="s">
        <v>121</v>
      </c>
      <c r="NGF72" s="66">
        <v>8627</v>
      </c>
      <c r="NGG72" s="66"/>
      <c r="NGH72" s="67">
        <v>1295.54</v>
      </c>
      <c r="NGI72" s="68">
        <v>7331.46</v>
      </c>
      <c r="NGJ72" s="69"/>
      <c r="NGK72" s="64" t="s">
        <v>335</v>
      </c>
      <c r="NGL72" s="65" t="s">
        <v>336</v>
      </c>
      <c r="NGM72" s="65" t="s">
        <v>121</v>
      </c>
      <c r="NGN72" s="66">
        <v>8627</v>
      </c>
      <c r="NGO72" s="66"/>
      <c r="NGP72" s="67">
        <v>1295.54</v>
      </c>
      <c r="NGQ72" s="68">
        <v>7331.46</v>
      </c>
      <c r="NGR72" s="69"/>
      <c r="NGS72" s="64" t="s">
        <v>335</v>
      </c>
      <c r="NGT72" s="65" t="s">
        <v>336</v>
      </c>
      <c r="NGU72" s="65" t="s">
        <v>121</v>
      </c>
      <c r="NGV72" s="66">
        <v>8627</v>
      </c>
      <c r="NGW72" s="66"/>
      <c r="NGX72" s="67">
        <v>1295.54</v>
      </c>
      <c r="NGY72" s="68">
        <v>7331.46</v>
      </c>
      <c r="NGZ72" s="69"/>
      <c r="NHA72" s="64" t="s">
        <v>335</v>
      </c>
      <c r="NHB72" s="65" t="s">
        <v>336</v>
      </c>
      <c r="NHC72" s="65" t="s">
        <v>121</v>
      </c>
      <c r="NHD72" s="66">
        <v>8627</v>
      </c>
      <c r="NHE72" s="66"/>
      <c r="NHF72" s="67">
        <v>1295.54</v>
      </c>
      <c r="NHG72" s="68">
        <v>7331.46</v>
      </c>
      <c r="NHH72" s="69"/>
      <c r="NHI72" s="64" t="s">
        <v>335</v>
      </c>
      <c r="NHJ72" s="65" t="s">
        <v>336</v>
      </c>
      <c r="NHK72" s="65" t="s">
        <v>121</v>
      </c>
      <c r="NHL72" s="66">
        <v>8627</v>
      </c>
      <c r="NHM72" s="66"/>
      <c r="NHN72" s="67">
        <v>1295.54</v>
      </c>
      <c r="NHO72" s="68">
        <v>7331.46</v>
      </c>
      <c r="NHP72" s="69"/>
      <c r="NHQ72" s="64" t="s">
        <v>335</v>
      </c>
      <c r="NHR72" s="65" t="s">
        <v>336</v>
      </c>
      <c r="NHS72" s="65" t="s">
        <v>121</v>
      </c>
      <c r="NHT72" s="66">
        <v>8627</v>
      </c>
      <c r="NHU72" s="66"/>
      <c r="NHV72" s="67">
        <v>1295.54</v>
      </c>
      <c r="NHW72" s="68">
        <v>7331.46</v>
      </c>
      <c r="NHX72" s="69"/>
      <c r="NHY72" s="64" t="s">
        <v>335</v>
      </c>
      <c r="NHZ72" s="65" t="s">
        <v>336</v>
      </c>
      <c r="NIA72" s="65" t="s">
        <v>121</v>
      </c>
      <c r="NIB72" s="66">
        <v>8627</v>
      </c>
      <c r="NIC72" s="66"/>
      <c r="NID72" s="67">
        <v>1295.54</v>
      </c>
      <c r="NIE72" s="68">
        <v>7331.46</v>
      </c>
      <c r="NIF72" s="69"/>
      <c r="NIG72" s="64" t="s">
        <v>335</v>
      </c>
      <c r="NIH72" s="65" t="s">
        <v>336</v>
      </c>
      <c r="NII72" s="65" t="s">
        <v>121</v>
      </c>
      <c r="NIJ72" s="66">
        <v>8627</v>
      </c>
      <c r="NIK72" s="66"/>
      <c r="NIL72" s="67">
        <v>1295.54</v>
      </c>
      <c r="NIM72" s="68">
        <v>7331.46</v>
      </c>
      <c r="NIN72" s="69"/>
      <c r="NIO72" s="64" t="s">
        <v>335</v>
      </c>
      <c r="NIP72" s="65" t="s">
        <v>336</v>
      </c>
      <c r="NIQ72" s="65" t="s">
        <v>121</v>
      </c>
      <c r="NIR72" s="66">
        <v>8627</v>
      </c>
      <c r="NIS72" s="66"/>
      <c r="NIT72" s="67">
        <v>1295.54</v>
      </c>
      <c r="NIU72" s="68">
        <v>7331.46</v>
      </c>
      <c r="NIV72" s="69"/>
      <c r="NIW72" s="64" t="s">
        <v>335</v>
      </c>
      <c r="NIX72" s="65" t="s">
        <v>336</v>
      </c>
      <c r="NIY72" s="65" t="s">
        <v>121</v>
      </c>
      <c r="NIZ72" s="66">
        <v>8627</v>
      </c>
      <c r="NJA72" s="66"/>
      <c r="NJB72" s="67">
        <v>1295.54</v>
      </c>
      <c r="NJC72" s="68">
        <v>7331.46</v>
      </c>
      <c r="NJD72" s="69"/>
      <c r="NJE72" s="64" t="s">
        <v>335</v>
      </c>
      <c r="NJF72" s="65" t="s">
        <v>336</v>
      </c>
      <c r="NJG72" s="65" t="s">
        <v>121</v>
      </c>
      <c r="NJH72" s="66">
        <v>8627</v>
      </c>
      <c r="NJI72" s="66"/>
      <c r="NJJ72" s="67">
        <v>1295.54</v>
      </c>
      <c r="NJK72" s="68">
        <v>7331.46</v>
      </c>
      <c r="NJL72" s="69"/>
      <c r="NJM72" s="64" t="s">
        <v>335</v>
      </c>
      <c r="NJN72" s="65" t="s">
        <v>336</v>
      </c>
      <c r="NJO72" s="65" t="s">
        <v>121</v>
      </c>
      <c r="NJP72" s="66">
        <v>8627</v>
      </c>
      <c r="NJQ72" s="66"/>
      <c r="NJR72" s="67">
        <v>1295.54</v>
      </c>
      <c r="NJS72" s="68">
        <v>7331.46</v>
      </c>
      <c r="NJT72" s="69"/>
      <c r="NJU72" s="64" t="s">
        <v>335</v>
      </c>
      <c r="NJV72" s="65" t="s">
        <v>336</v>
      </c>
      <c r="NJW72" s="65" t="s">
        <v>121</v>
      </c>
      <c r="NJX72" s="66">
        <v>8627</v>
      </c>
      <c r="NJY72" s="66"/>
      <c r="NJZ72" s="67">
        <v>1295.54</v>
      </c>
      <c r="NKA72" s="68">
        <v>7331.46</v>
      </c>
      <c r="NKB72" s="69"/>
      <c r="NKC72" s="64" t="s">
        <v>335</v>
      </c>
      <c r="NKD72" s="65" t="s">
        <v>336</v>
      </c>
      <c r="NKE72" s="65" t="s">
        <v>121</v>
      </c>
      <c r="NKF72" s="66">
        <v>8627</v>
      </c>
      <c r="NKG72" s="66"/>
      <c r="NKH72" s="67">
        <v>1295.54</v>
      </c>
      <c r="NKI72" s="68">
        <v>7331.46</v>
      </c>
      <c r="NKJ72" s="69"/>
      <c r="NKK72" s="64" t="s">
        <v>335</v>
      </c>
      <c r="NKL72" s="65" t="s">
        <v>336</v>
      </c>
      <c r="NKM72" s="65" t="s">
        <v>121</v>
      </c>
      <c r="NKN72" s="66">
        <v>8627</v>
      </c>
      <c r="NKO72" s="66"/>
      <c r="NKP72" s="67">
        <v>1295.54</v>
      </c>
      <c r="NKQ72" s="68">
        <v>7331.46</v>
      </c>
      <c r="NKR72" s="69"/>
      <c r="NKS72" s="64" t="s">
        <v>335</v>
      </c>
      <c r="NKT72" s="65" t="s">
        <v>336</v>
      </c>
      <c r="NKU72" s="65" t="s">
        <v>121</v>
      </c>
      <c r="NKV72" s="66">
        <v>8627</v>
      </c>
      <c r="NKW72" s="66"/>
      <c r="NKX72" s="67">
        <v>1295.54</v>
      </c>
      <c r="NKY72" s="68">
        <v>7331.46</v>
      </c>
      <c r="NKZ72" s="69"/>
      <c r="NLA72" s="64" t="s">
        <v>335</v>
      </c>
      <c r="NLB72" s="65" t="s">
        <v>336</v>
      </c>
      <c r="NLC72" s="65" t="s">
        <v>121</v>
      </c>
      <c r="NLD72" s="66">
        <v>8627</v>
      </c>
      <c r="NLE72" s="66"/>
      <c r="NLF72" s="67">
        <v>1295.54</v>
      </c>
      <c r="NLG72" s="68">
        <v>7331.46</v>
      </c>
      <c r="NLH72" s="69"/>
      <c r="NLI72" s="64" t="s">
        <v>335</v>
      </c>
      <c r="NLJ72" s="65" t="s">
        <v>336</v>
      </c>
      <c r="NLK72" s="65" t="s">
        <v>121</v>
      </c>
      <c r="NLL72" s="66">
        <v>8627</v>
      </c>
      <c r="NLM72" s="66"/>
      <c r="NLN72" s="67">
        <v>1295.54</v>
      </c>
      <c r="NLO72" s="68">
        <v>7331.46</v>
      </c>
      <c r="NLP72" s="69"/>
      <c r="NLQ72" s="64" t="s">
        <v>335</v>
      </c>
      <c r="NLR72" s="65" t="s">
        <v>336</v>
      </c>
      <c r="NLS72" s="65" t="s">
        <v>121</v>
      </c>
      <c r="NLT72" s="66">
        <v>8627</v>
      </c>
      <c r="NLU72" s="66"/>
      <c r="NLV72" s="67">
        <v>1295.54</v>
      </c>
      <c r="NLW72" s="68">
        <v>7331.46</v>
      </c>
      <c r="NLX72" s="69"/>
      <c r="NLY72" s="64" t="s">
        <v>335</v>
      </c>
      <c r="NLZ72" s="65" t="s">
        <v>336</v>
      </c>
      <c r="NMA72" s="65" t="s">
        <v>121</v>
      </c>
      <c r="NMB72" s="66">
        <v>8627</v>
      </c>
      <c r="NMC72" s="66"/>
      <c r="NMD72" s="67">
        <v>1295.54</v>
      </c>
      <c r="NME72" s="68">
        <v>7331.46</v>
      </c>
      <c r="NMF72" s="69"/>
      <c r="NMG72" s="64" t="s">
        <v>335</v>
      </c>
      <c r="NMH72" s="65" t="s">
        <v>336</v>
      </c>
      <c r="NMI72" s="65" t="s">
        <v>121</v>
      </c>
      <c r="NMJ72" s="66">
        <v>8627</v>
      </c>
      <c r="NMK72" s="66"/>
      <c r="NML72" s="67">
        <v>1295.54</v>
      </c>
      <c r="NMM72" s="68">
        <v>7331.46</v>
      </c>
      <c r="NMN72" s="69"/>
      <c r="NMO72" s="64" t="s">
        <v>335</v>
      </c>
      <c r="NMP72" s="65" t="s">
        <v>336</v>
      </c>
      <c r="NMQ72" s="65" t="s">
        <v>121</v>
      </c>
      <c r="NMR72" s="66">
        <v>8627</v>
      </c>
      <c r="NMS72" s="66"/>
      <c r="NMT72" s="67">
        <v>1295.54</v>
      </c>
      <c r="NMU72" s="68">
        <v>7331.46</v>
      </c>
      <c r="NMV72" s="69"/>
      <c r="NMW72" s="64" t="s">
        <v>335</v>
      </c>
      <c r="NMX72" s="65" t="s">
        <v>336</v>
      </c>
      <c r="NMY72" s="65" t="s">
        <v>121</v>
      </c>
      <c r="NMZ72" s="66">
        <v>8627</v>
      </c>
      <c r="NNA72" s="66"/>
      <c r="NNB72" s="67">
        <v>1295.54</v>
      </c>
      <c r="NNC72" s="68">
        <v>7331.46</v>
      </c>
      <c r="NND72" s="69"/>
      <c r="NNE72" s="64" t="s">
        <v>335</v>
      </c>
      <c r="NNF72" s="65" t="s">
        <v>336</v>
      </c>
      <c r="NNG72" s="65" t="s">
        <v>121</v>
      </c>
      <c r="NNH72" s="66">
        <v>8627</v>
      </c>
      <c r="NNI72" s="66"/>
      <c r="NNJ72" s="67">
        <v>1295.54</v>
      </c>
      <c r="NNK72" s="68">
        <v>7331.46</v>
      </c>
      <c r="NNL72" s="69"/>
      <c r="NNM72" s="64" t="s">
        <v>335</v>
      </c>
      <c r="NNN72" s="65" t="s">
        <v>336</v>
      </c>
      <c r="NNO72" s="65" t="s">
        <v>121</v>
      </c>
      <c r="NNP72" s="66">
        <v>8627</v>
      </c>
      <c r="NNQ72" s="66"/>
      <c r="NNR72" s="67">
        <v>1295.54</v>
      </c>
      <c r="NNS72" s="68">
        <v>7331.46</v>
      </c>
      <c r="NNT72" s="69"/>
      <c r="NNU72" s="64" t="s">
        <v>335</v>
      </c>
      <c r="NNV72" s="65" t="s">
        <v>336</v>
      </c>
      <c r="NNW72" s="65" t="s">
        <v>121</v>
      </c>
      <c r="NNX72" s="66">
        <v>8627</v>
      </c>
      <c r="NNY72" s="66"/>
      <c r="NNZ72" s="67">
        <v>1295.54</v>
      </c>
      <c r="NOA72" s="68">
        <v>7331.46</v>
      </c>
      <c r="NOB72" s="69"/>
      <c r="NOC72" s="64" t="s">
        <v>335</v>
      </c>
      <c r="NOD72" s="65" t="s">
        <v>336</v>
      </c>
      <c r="NOE72" s="65" t="s">
        <v>121</v>
      </c>
      <c r="NOF72" s="66">
        <v>8627</v>
      </c>
      <c r="NOG72" s="66"/>
      <c r="NOH72" s="67">
        <v>1295.54</v>
      </c>
      <c r="NOI72" s="68">
        <v>7331.46</v>
      </c>
      <c r="NOJ72" s="69"/>
      <c r="NOK72" s="64" t="s">
        <v>335</v>
      </c>
      <c r="NOL72" s="65" t="s">
        <v>336</v>
      </c>
      <c r="NOM72" s="65" t="s">
        <v>121</v>
      </c>
      <c r="NON72" s="66">
        <v>8627</v>
      </c>
      <c r="NOO72" s="66"/>
      <c r="NOP72" s="67">
        <v>1295.54</v>
      </c>
      <c r="NOQ72" s="68">
        <v>7331.46</v>
      </c>
      <c r="NOR72" s="69"/>
      <c r="NOS72" s="64" t="s">
        <v>335</v>
      </c>
      <c r="NOT72" s="65" t="s">
        <v>336</v>
      </c>
      <c r="NOU72" s="65" t="s">
        <v>121</v>
      </c>
      <c r="NOV72" s="66">
        <v>8627</v>
      </c>
      <c r="NOW72" s="66"/>
      <c r="NOX72" s="67">
        <v>1295.54</v>
      </c>
      <c r="NOY72" s="68">
        <v>7331.46</v>
      </c>
      <c r="NOZ72" s="69"/>
      <c r="NPA72" s="64" t="s">
        <v>335</v>
      </c>
      <c r="NPB72" s="65" t="s">
        <v>336</v>
      </c>
      <c r="NPC72" s="65" t="s">
        <v>121</v>
      </c>
      <c r="NPD72" s="66">
        <v>8627</v>
      </c>
      <c r="NPE72" s="66"/>
      <c r="NPF72" s="67">
        <v>1295.54</v>
      </c>
      <c r="NPG72" s="68">
        <v>7331.46</v>
      </c>
      <c r="NPH72" s="69"/>
      <c r="NPI72" s="64" t="s">
        <v>335</v>
      </c>
      <c r="NPJ72" s="65" t="s">
        <v>336</v>
      </c>
      <c r="NPK72" s="65" t="s">
        <v>121</v>
      </c>
      <c r="NPL72" s="66">
        <v>8627</v>
      </c>
      <c r="NPM72" s="66"/>
      <c r="NPN72" s="67">
        <v>1295.54</v>
      </c>
      <c r="NPO72" s="68">
        <v>7331.46</v>
      </c>
      <c r="NPP72" s="69"/>
      <c r="NPQ72" s="64" t="s">
        <v>335</v>
      </c>
      <c r="NPR72" s="65" t="s">
        <v>336</v>
      </c>
      <c r="NPS72" s="65" t="s">
        <v>121</v>
      </c>
      <c r="NPT72" s="66">
        <v>8627</v>
      </c>
      <c r="NPU72" s="66"/>
      <c r="NPV72" s="67">
        <v>1295.54</v>
      </c>
      <c r="NPW72" s="68">
        <v>7331.46</v>
      </c>
      <c r="NPX72" s="69"/>
      <c r="NPY72" s="64" t="s">
        <v>335</v>
      </c>
      <c r="NPZ72" s="65" t="s">
        <v>336</v>
      </c>
      <c r="NQA72" s="65" t="s">
        <v>121</v>
      </c>
      <c r="NQB72" s="66">
        <v>8627</v>
      </c>
      <c r="NQC72" s="66"/>
      <c r="NQD72" s="67">
        <v>1295.54</v>
      </c>
      <c r="NQE72" s="68">
        <v>7331.46</v>
      </c>
      <c r="NQF72" s="69"/>
      <c r="NQG72" s="64" t="s">
        <v>335</v>
      </c>
      <c r="NQH72" s="65" t="s">
        <v>336</v>
      </c>
      <c r="NQI72" s="65" t="s">
        <v>121</v>
      </c>
      <c r="NQJ72" s="66">
        <v>8627</v>
      </c>
      <c r="NQK72" s="66"/>
      <c r="NQL72" s="67">
        <v>1295.54</v>
      </c>
      <c r="NQM72" s="68">
        <v>7331.46</v>
      </c>
      <c r="NQN72" s="69"/>
      <c r="NQO72" s="64" t="s">
        <v>335</v>
      </c>
      <c r="NQP72" s="65" t="s">
        <v>336</v>
      </c>
      <c r="NQQ72" s="65" t="s">
        <v>121</v>
      </c>
      <c r="NQR72" s="66">
        <v>8627</v>
      </c>
      <c r="NQS72" s="66"/>
      <c r="NQT72" s="67">
        <v>1295.54</v>
      </c>
      <c r="NQU72" s="68">
        <v>7331.46</v>
      </c>
      <c r="NQV72" s="69"/>
      <c r="NQW72" s="64" t="s">
        <v>335</v>
      </c>
      <c r="NQX72" s="65" t="s">
        <v>336</v>
      </c>
      <c r="NQY72" s="65" t="s">
        <v>121</v>
      </c>
      <c r="NQZ72" s="66">
        <v>8627</v>
      </c>
      <c r="NRA72" s="66"/>
      <c r="NRB72" s="67">
        <v>1295.54</v>
      </c>
      <c r="NRC72" s="68">
        <v>7331.46</v>
      </c>
      <c r="NRD72" s="69"/>
      <c r="NRE72" s="64" t="s">
        <v>335</v>
      </c>
      <c r="NRF72" s="65" t="s">
        <v>336</v>
      </c>
      <c r="NRG72" s="65" t="s">
        <v>121</v>
      </c>
      <c r="NRH72" s="66">
        <v>8627</v>
      </c>
      <c r="NRI72" s="66"/>
      <c r="NRJ72" s="67">
        <v>1295.54</v>
      </c>
      <c r="NRK72" s="68">
        <v>7331.46</v>
      </c>
      <c r="NRL72" s="69"/>
      <c r="NRM72" s="64" t="s">
        <v>335</v>
      </c>
      <c r="NRN72" s="65" t="s">
        <v>336</v>
      </c>
      <c r="NRO72" s="65" t="s">
        <v>121</v>
      </c>
      <c r="NRP72" s="66">
        <v>8627</v>
      </c>
      <c r="NRQ72" s="66"/>
      <c r="NRR72" s="67">
        <v>1295.54</v>
      </c>
      <c r="NRS72" s="68">
        <v>7331.46</v>
      </c>
      <c r="NRT72" s="69"/>
      <c r="NRU72" s="64" t="s">
        <v>335</v>
      </c>
      <c r="NRV72" s="65" t="s">
        <v>336</v>
      </c>
      <c r="NRW72" s="65" t="s">
        <v>121</v>
      </c>
      <c r="NRX72" s="66">
        <v>8627</v>
      </c>
      <c r="NRY72" s="66"/>
      <c r="NRZ72" s="67">
        <v>1295.54</v>
      </c>
      <c r="NSA72" s="68">
        <v>7331.46</v>
      </c>
      <c r="NSB72" s="69"/>
      <c r="NSC72" s="64" t="s">
        <v>335</v>
      </c>
      <c r="NSD72" s="65" t="s">
        <v>336</v>
      </c>
      <c r="NSE72" s="65" t="s">
        <v>121</v>
      </c>
      <c r="NSF72" s="66">
        <v>8627</v>
      </c>
      <c r="NSG72" s="66"/>
      <c r="NSH72" s="67">
        <v>1295.54</v>
      </c>
      <c r="NSI72" s="68">
        <v>7331.46</v>
      </c>
      <c r="NSJ72" s="69"/>
      <c r="NSK72" s="64" t="s">
        <v>335</v>
      </c>
      <c r="NSL72" s="65" t="s">
        <v>336</v>
      </c>
      <c r="NSM72" s="65" t="s">
        <v>121</v>
      </c>
      <c r="NSN72" s="66">
        <v>8627</v>
      </c>
      <c r="NSO72" s="66"/>
      <c r="NSP72" s="67">
        <v>1295.54</v>
      </c>
      <c r="NSQ72" s="68">
        <v>7331.46</v>
      </c>
      <c r="NSR72" s="69"/>
      <c r="NSS72" s="64" t="s">
        <v>335</v>
      </c>
      <c r="NST72" s="65" t="s">
        <v>336</v>
      </c>
      <c r="NSU72" s="65" t="s">
        <v>121</v>
      </c>
      <c r="NSV72" s="66">
        <v>8627</v>
      </c>
      <c r="NSW72" s="66"/>
      <c r="NSX72" s="67">
        <v>1295.54</v>
      </c>
      <c r="NSY72" s="68">
        <v>7331.46</v>
      </c>
      <c r="NSZ72" s="69"/>
      <c r="NTA72" s="64" t="s">
        <v>335</v>
      </c>
      <c r="NTB72" s="65" t="s">
        <v>336</v>
      </c>
      <c r="NTC72" s="65" t="s">
        <v>121</v>
      </c>
      <c r="NTD72" s="66">
        <v>8627</v>
      </c>
      <c r="NTE72" s="66"/>
      <c r="NTF72" s="67">
        <v>1295.54</v>
      </c>
      <c r="NTG72" s="68">
        <v>7331.46</v>
      </c>
      <c r="NTH72" s="69"/>
      <c r="NTI72" s="64" t="s">
        <v>335</v>
      </c>
      <c r="NTJ72" s="65" t="s">
        <v>336</v>
      </c>
      <c r="NTK72" s="65" t="s">
        <v>121</v>
      </c>
      <c r="NTL72" s="66">
        <v>8627</v>
      </c>
      <c r="NTM72" s="66"/>
      <c r="NTN72" s="67">
        <v>1295.54</v>
      </c>
      <c r="NTO72" s="68">
        <v>7331.46</v>
      </c>
      <c r="NTP72" s="69"/>
      <c r="NTQ72" s="64" t="s">
        <v>335</v>
      </c>
      <c r="NTR72" s="65" t="s">
        <v>336</v>
      </c>
      <c r="NTS72" s="65" t="s">
        <v>121</v>
      </c>
      <c r="NTT72" s="66">
        <v>8627</v>
      </c>
      <c r="NTU72" s="66"/>
      <c r="NTV72" s="67">
        <v>1295.54</v>
      </c>
      <c r="NTW72" s="68">
        <v>7331.46</v>
      </c>
      <c r="NTX72" s="69"/>
      <c r="NTY72" s="64" t="s">
        <v>335</v>
      </c>
      <c r="NTZ72" s="65" t="s">
        <v>336</v>
      </c>
      <c r="NUA72" s="65" t="s">
        <v>121</v>
      </c>
      <c r="NUB72" s="66">
        <v>8627</v>
      </c>
      <c r="NUC72" s="66"/>
      <c r="NUD72" s="67">
        <v>1295.54</v>
      </c>
      <c r="NUE72" s="68">
        <v>7331.46</v>
      </c>
      <c r="NUF72" s="69"/>
      <c r="NUG72" s="64" t="s">
        <v>335</v>
      </c>
      <c r="NUH72" s="65" t="s">
        <v>336</v>
      </c>
      <c r="NUI72" s="65" t="s">
        <v>121</v>
      </c>
      <c r="NUJ72" s="66">
        <v>8627</v>
      </c>
      <c r="NUK72" s="66"/>
      <c r="NUL72" s="67">
        <v>1295.54</v>
      </c>
      <c r="NUM72" s="68">
        <v>7331.46</v>
      </c>
      <c r="NUN72" s="69"/>
      <c r="NUO72" s="64" t="s">
        <v>335</v>
      </c>
      <c r="NUP72" s="65" t="s">
        <v>336</v>
      </c>
      <c r="NUQ72" s="65" t="s">
        <v>121</v>
      </c>
      <c r="NUR72" s="66">
        <v>8627</v>
      </c>
      <c r="NUS72" s="66"/>
      <c r="NUT72" s="67">
        <v>1295.54</v>
      </c>
      <c r="NUU72" s="68">
        <v>7331.46</v>
      </c>
      <c r="NUV72" s="69"/>
      <c r="NUW72" s="64" t="s">
        <v>335</v>
      </c>
      <c r="NUX72" s="65" t="s">
        <v>336</v>
      </c>
      <c r="NUY72" s="65" t="s">
        <v>121</v>
      </c>
      <c r="NUZ72" s="66">
        <v>8627</v>
      </c>
      <c r="NVA72" s="66"/>
      <c r="NVB72" s="67">
        <v>1295.54</v>
      </c>
      <c r="NVC72" s="68">
        <v>7331.46</v>
      </c>
      <c r="NVD72" s="69"/>
      <c r="NVE72" s="64" t="s">
        <v>335</v>
      </c>
      <c r="NVF72" s="65" t="s">
        <v>336</v>
      </c>
      <c r="NVG72" s="65" t="s">
        <v>121</v>
      </c>
      <c r="NVH72" s="66">
        <v>8627</v>
      </c>
      <c r="NVI72" s="66"/>
      <c r="NVJ72" s="67">
        <v>1295.54</v>
      </c>
      <c r="NVK72" s="68">
        <v>7331.46</v>
      </c>
      <c r="NVL72" s="69"/>
      <c r="NVM72" s="64" t="s">
        <v>335</v>
      </c>
      <c r="NVN72" s="65" t="s">
        <v>336</v>
      </c>
      <c r="NVO72" s="65" t="s">
        <v>121</v>
      </c>
      <c r="NVP72" s="66">
        <v>8627</v>
      </c>
      <c r="NVQ72" s="66"/>
      <c r="NVR72" s="67">
        <v>1295.54</v>
      </c>
      <c r="NVS72" s="68">
        <v>7331.46</v>
      </c>
      <c r="NVT72" s="69"/>
      <c r="NVU72" s="64" t="s">
        <v>335</v>
      </c>
      <c r="NVV72" s="65" t="s">
        <v>336</v>
      </c>
      <c r="NVW72" s="65" t="s">
        <v>121</v>
      </c>
      <c r="NVX72" s="66">
        <v>8627</v>
      </c>
      <c r="NVY72" s="66"/>
      <c r="NVZ72" s="67">
        <v>1295.54</v>
      </c>
      <c r="NWA72" s="68">
        <v>7331.46</v>
      </c>
      <c r="NWB72" s="69"/>
      <c r="NWC72" s="64" t="s">
        <v>335</v>
      </c>
      <c r="NWD72" s="65" t="s">
        <v>336</v>
      </c>
      <c r="NWE72" s="65" t="s">
        <v>121</v>
      </c>
      <c r="NWF72" s="66">
        <v>8627</v>
      </c>
      <c r="NWG72" s="66"/>
      <c r="NWH72" s="67">
        <v>1295.54</v>
      </c>
      <c r="NWI72" s="68">
        <v>7331.46</v>
      </c>
      <c r="NWJ72" s="69"/>
      <c r="NWK72" s="64" t="s">
        <v>335</v>
      </c>
      <c r="NWL72" s="65" t="s">
        <v>336</v>
      </c>
      <c r="NWM72" s="65" t="s">
        <v>121</v>
      </c>
      <c r="NWN72" s="66">
        <v>8627</v>
      </c>
      <c r="NWO72" s="66"/>
      <c r="NWP72" s="67">
        <v>1295.54</v>
      </c>
      <c r="NWQ72" s="68">
        <v>7331.46</v>
      </c>
      <c r="NWR72" s="69"/>
      <c r="NWS72" s="64" t="s">
        <v>335</v>
      </c>
      <c r="NWT72" s="65" t="s">
        <v>336</v>
      </c>
      <c r="NWU72" s="65" t="s">
        <v>121</v>
      </c>
      <c r="NWV72" s="66">
        <v>8627</v>
      </c>
      <c r="NWW72" s="66"/>
      <c r="NWX72" s="67">
        <v>1295.54</v>
      </c>
      <c r="NWY72" s="68">
        <v>7331.46</v>
      </c>
      <c r="NWZ72" s="69"/>
      <c r="NXA72" s="64" t="s">
        <v>335</v>
      </c>
      <c r="NXB72" s="65" t="s">
        <v>336</v>
      </c>
      <c r="NXC72" s="65" t="s">
        <v>121</v>
      </c>
      <c r="NXD72" s="66">
        <v>8627</v>
      </c>
      <c r="NXE72" s="66"/>
      <c r="NXF72" s="67">
        <v>1295.54</v>
      </c>
      <c r="NXG72" s="68">
        <v>7331.46</v>
      </c>
      <c r="NXH72" s="69"/>
      <c r="NXI72" s="64" t="s">
        <v>335</v>
      </c>
      <c r="NXJ72" s="65" t="s">
        <v>336</v>
      </c>
      <c r="NXK72" s="65" t="s">
        <v>121</v>
      </c>
      <c r="NXL72" s="66">
        <v>8627</v>
      </c>
      <c r="NXM72" s="66"/>
      <c r="NXN72" s="67">
        <v>1295.54</v>
      </c>
      <c r="NXO72" s="68">
        <v>7331.46</v>
      </c>
      <c r="NXP72" s="69"/>
      <c r="NXQ72" s="64" t="s">
        <v>335</v>
      </c>
      <c r="NXR72" s="65" t="s">
        <v>336</v>
      </c>
      <c r="NXS72" s="65" t="s">
        <v>121</v>
      </c>
      <c r="NXT72" s="66">
        <v>8627</v>
      </c>
      <c r="NXU72" s="66"/>
      <c r="NXV72" s="67">
        <v>1295.54</v>
      </c>
      <c r="NXW72" s="68">
        <v>7331.46</v>
      </c>
      <c r="NXX72" s="69"/>
      <c r="NXY72" s="64" t="s">
        <v>335</v>
      </c>
      <c r="NXZ72" s="65" t="s">
        <v>336</v>
      </c>
      <c r="NYA72" s="65" t="s">
        <v>121</v>
      </c>
      <c r="NYB72" s="66">
        <v>8627</v>
      </c>
      <c r="NYC72" s="66"/>
      <c r="NYD72" s="67">
        <v>1295.54</v>
      </c>
      <c r="NYE72" s="68">
        <v>7331.46</v>
      </c>
      <c r="NYF72" s="69"/>
      <c r="NYG72" s="64" t="s">
        <v>335</v>
      </c>
      <c r="NYH72" s="65" t="s">
        <v>336</v>
      </c>
      <c r="NYI72" s="65" t="s">
        <v>121</v>
      </c>
      <c r="NYJ72" s="66">
        <v>8627</v>
      </c>
      <c r="NYK72" s="66"/>
      <c r="NYL72" s="67">
        <v>1295.54</v>
      </c>
      <c r="NYM72" s="68">
        <v>7331.46</v>
      </c>
      <c r="NYN72" s="69"/>
      <c r="NYO72" s="64" t="s">
        <v>335</v>
      </c>
      <c r="NYP72" s="65" t="s">
        <v>336</v>
      </c>
      <c r="NYQ72" s="65" t="s">
        <v>121</v>
      </c>
      <c r="NYR72" s="66">
        <v>8627</v>
      </c>
      <c r="NYS72" s="66"/>
      <c r="NYT72" s="67">
        <v>1295.54</v>
      </c>
      <c r="NYU72" s="68">
        <v>7331.46</v>
      </c>
      <c r="NYV72" s="69"/>
      <c r="NYW72" s="64" t="s">
        <v>335</v>
      </c>
      <c r="NYX72" s="65" t="s">
        <v>336</v>
      </c>
      <c r="NYY72" s="65" t="s">
        <v>121</v>
      </c>
      <c r="NYZ72" s="66">
        <v>8627</v>
      </c>
      <c r="NZA72" s="66"/>
      <c r="NZB72" s="67">
        <v>1295.54</v>
      </c>
      <c r="NZC72" s="68">
        <v>7331.46</v>
      </c>
      <c r="NZD72" s="69"/>
      <c r="NZE72" s="64" t="s">
        <v>335</v>
      </c>
      <c r="NZF72" s="65" t="s">
        <v>336</v>
      </c>
      <c r="NZG72" s="65" t="s">
        <v>121</v>
      </c>
      <c r="NZH72" s="66">
        <v>8627</v>
      </c>
      <c r="NZI72" s="66"/>
      <c r="NZJ72" s="67">
        <v>1295.54</v>
      </c>
      <c r="NZK72" s="68">
        <v>7331.46</v>
      </c>
      <c r="NZL72" s="69"/>
      <c r="NZM72" s="64" t="s">
        <v>335</v>
      </c>
      <c r="NZN72" s="65" t="s">
        <v>336</v>
      </c>
      <c r="NZO72" s="65" t="s">
        <v>121</v>
      </c>
      <c r="NZP72" s="66">
        <v>8627</v>
      </c>
      <c r="NZQ72" s="66"/>
      <c r="NZR72" s="67">
        <v>1295.54</v>
      </c>
      <c r="NZS72" s="68">
        <v>7331.46</v>
      </c>
      <c r="NZT72" s="69"/>
      <c r="NZU72" s="64" t="s">
        <v>335</v>
      </c>
      <c r="NZV72" s="65" t="s">
        <v>336</v>
      </c>
      <c r="NZW72" s="65" t="s">
        <v>121</v>
      </c>
      <c r="NZX72" s="66">
        <v>8627</v>
      </c>
      <c r="NZY72" s="66"/>
      <c r="NZZ72" s="67">
        <v>1295.54</v>
      </c>
      <c r="OAA72" s="68">
        <v>7331.46</v>
      </c>
      <c r="OAB72" s="69"/>
      <c r="OAC72" s="64" t="s">
        <v>335</v>
      </c>
      <c r="OAD72" s="65" t="s">
        <v>336</v>
      </c>
      <c r="OAE72" s="65" t="s">
        <v>121</v>
      </c>
      <c r="OAF72" s="66">
        <v>8627</v>
      </c>
      <c r="OAG72" s="66"/>
      <c r="OAH72" s="67">
        <v>1295.54</v>
      </c>
      <c r="OAI72" s="68">
        <v>7331.46</v>
      </c>
      <c r="OAJ72" s="69"/>
      <c r="OAK72" s="64" t="s">
        <v>335</v>
      </c>
      <c r="OAL72" s="65" t="s">
        <v>336</v>
      </c>
      <c r="OAM72" s="65" t="s">
        <v>121</v>
      </c>
      <c r="OAN72" s="66">
        <v>8627</v>
      </c>
      <c r="OAO72" s="66"/>
      <c r="OAP72" s="67">
        <v>1295.54</v>
      </c>
      <c r="OAQ72" s="68">
        <v>7331.46</v>
      </c>
      <c r="OAR72" s="69"/>
      <c r="OAS72" s="64" t="s">
        <v>335</v>
      </c>
      <c r="OAT72" s="65" t="s">
        <v>336</v>
      </c>
      <c r="OAU72" s="65" t="s">
        <v>121</v>
      </c>
      <c r="OAV72" s="66">
        <v>8627</v>
      </c>
      <c r="OAW72" s="66"/>
      <c r="OAX72" s="67">
        <v>1295.54</v>
      </c>
      <c r="OAY72" s="68">
        <v>7331.46</v>
      </c>
      <c r="OAZ72" s="69"/>
      <c r="OBA72" s="64" t="s">
        <v>335</v>
      </c>
      <c r="OBB72" s="65" t="s">
        <v>336</v>
      </c>
      <c r="OBC72" s="65" t="s">
        <v>121</v>
      </c>
      <c r="OBD72" s="66">
        <v>8627</v>
      </c>
      <c r="OBE72" s="66"/>
      <c r="OBF72" s="67">
        <v>1295.54</v>
      </c>
      <c r="OBG72" s="68">
        <v>7331.46</v>
      </c>
      <c r="OBH72" s="69"/>
      <c r="OBI72" s="64" t="s">
        <v>335</v>
      </c>
      <c r="OBJ72" s="65" t="s">
        <v>336</v>
      </c>
      <c r="OBK72" s="65" t="s">
        <v>121</v>
      </c>
      <c r="OBL72" s="66">
        <v>8627</v>
      </c>
      <c r="OBM72" s="66"/>
      <c r="OBN72" s="67">
        <v>1295.54</v>
      </c>
      <c r="OBO72" s="68">
        <v>7331.46</v>
      </c>
      <c r="OBP72" s="69"/>
      <c r="OBQ72" s="64" t="s">
        <v>335</v>
      </c>
      <c r="OBR72" s="65" t="s">
        <v>336</v>
      </c>
      <c r="OBS72" s="65" t="s">
        <v>121</v>
      </c>
      <c r="OBT72" s="66">
        <v>8627</v>
      </c>
      <c r="OBU72" s="66"/>
      <c r="OBV72" s="67">
        <v>1295.54</v>
      </c>
      <c r="OBW72" s="68">
        <v>7331.46</v>
      </c>
      <c r="OBX72" s="69"/>
      <c r="OBY72" s="64" t="s">
        <v>335</v>
      </c>
      <c r="OBZ72" s="65" t="s">
        <v>336</v>
      </c>
      <c r="OCA72" s="65" t="s">
        <v>121</v>
      </c>
      <c r="OCB72" s="66">
        <v>8627</v>
      </c>
      <c r="OCC72" s="66"/>
      <c r="OCD72" s="67">
        <v>1295.54</v>
      </c>
      <c r="OCE72" s="68">
        <v>7331.46</v>
      </c>
      <c r="OCF72" s="69"/>
      <c r="OCG72" s="64" t="s">
        <v>335</v>
      </c>
      <c r="OCH72" s="65" t="s">
        <v>336</v>
      </c>
      <c r="OCI72" s="65" t="s">
        <v>121</v>
      </c>
      <c r="OCJ72" s="66">
        <v>8627</v>
      </c>
      <c r="OCK72" s="66"/>
      <c r="OCL72" s="67">
        <v>1295.54</v>
      </c>
      <c r="OCM72" s="68">
        <v>7331.46</v>
      </c>
      <c r="OCN72" s="69"/>
      <c r="OCO72" s="64" t="s">
        <v>335</v>
      </c>
      <c r="OCP72" s="65" t="s">
        <v>336</v>
      </c>
      <c r="OCQ72" s="65" t="s">
        <v>121</v>
      </c>
      <c r="OCR72" s="66">
        <v>8627</v>
      </c>
      <c r="OCS72" s="66"/>
      <c r="OCT72" s="67">
        <v>1295.54</v>
      </c>
      <c r="OCU72" s="68">
        <v>7331.46</v>
      </c>
      <c r="OCV72" s="69"/>
      <c r="OCW72" s="64" t="s">
        <v>335</v>
      </c>
      <c r="OCX72" s="65" t="s">
        <v>336</v>
      </c>
      <c r="OCY72" s="65" t="s">
        <v>121</v>
      </c>
      <c r="OCZ72" s="66">
        <v>8627</v>
      </c>
      <c r="ODA72" s="66"/>
      <c r="ODB72" s="67">
        <v>1295.54</v>
      </c>
      <c r="ODC72" s="68">
        <v>7331.46</v>
      </c>
      <c r="ODD72" s="69"/>
      <c r="ODE72" s="64" t="s">
        <v>335</v>
      </c>
      <c r="ODF72" s="65" t="s">
        <v>336</v>
      </c>
      <c r="ODG72" s="65" t="s">
        <v>121</v>
      </c>
      <c r="ODH72" s="66">
        <v>8627</v>
      </c>
      <c r="ODI72" s="66"/>
      <c r="ODJ72" s="67">
        <v>1295.54</v>
      </c>
      <c r="ODK72" s="68">
        <v>7331.46</v>
      </c>
      <c r="ODL72" s="69"/>
      <c r="ODM72" s="64" t="s">
        <v>335</v>
      </c>
      <c r="ODN72" s="65" t="s">
        <v>336</v>
      </c>
      <c r="ODO72" s="65" t="s">
        <v>121</v>
      </c>
      <c r="ODP72" s="66">
        <v>8627</v>
      </c>
      <c r="ODQ72" s="66"/>
      <c r="ODR72" s="67">
        <v>1295.54</v>
      </c>
      <c r="ODS72" s="68">
        <v>7331.46</v>
      </c>
      <c r="ODT72" s="69"/>
      <c r="ODU72" s="64" t="s">
        <v>335</v>
      </c>
      <c r="ODV72" s="65" t="s">
        <v>336</v>
      </c>
      <c r="ODW72" s="65" t="s">
        <v>121</v>
      </c>
      <c r="ODX72" s="66">
        <v>8627</v>
      </c>
      <c r="ODY72" s="66"/>
      <c r="ODZ72" s="67">
        <v>1295.54</v>
      </c>
      <c r="OEA72" s="68">
        <v>7331.46</v>
      </c>
      <c r="OEB72" s="69"/>
      <c r="OEC72" s="64" t="s">
        <v>335</v>
      </c>
      <c r="OED72" s="65" t="s">
        <v>336</v>
      </c>
      <c r="OEE72" s="65" t="s">
        <v>121</v>
      </c>
      <c r="OEF72" s="66">
        <v>8627</v>
      </c>
      <c r="OEG72" s="66"/>
      <c r="OEH72" s="67">
        <v>1295.54</v>
      </c>
      <c r="OEI72" s="68">
        <v>7331.46</v>
      </c>
      <c r="OEJ72" s="69"/>
      <c r="OEK72" s="64" t="s">
        <v>335</v>
      </c>
      <c r="OEL72" s="65" t="s">
        <v>336</v>
      </c>
      <c r="OEM72" s="65" t="s">
        <v>121</v>
      </c>
      <c r="OEN72" s="66">
        <v>8627</v>
      </c>
      <c r="OEO72" s="66"/>
      <c r="OEP72" s="67">
        <v>1295.54</v>
      </c>
      <c r="OEQ72" s="68">
        <v>7331.46</v>
      </c>
      <c r="OER72" s="69"/>
      <c r="OES72" s="64" t="s">
        <v>335</v>
      </c>
      <c r="OET72" s="65" t="s">
        <v>336</v>
      </c>
      <c r="OEU72" s="65" t="s">
        <v>121</v>
      </c>
      <c r="OEV72" s="66">
        <v>8627</v>
      </c>
      <c r="OEW72" s="66"/>
      <c r="OEX72" s="67">
        <v>1295.54</v>
      </c>
      <c r="OEY72" s="68">
        <v>7331.46</v>
      </c>
      <c r="OEZ72" s="69"/>
      <c r="OFA72" s="64" t="s">
        <v>335</v>
      </c>
      <c r="OFB72" s="65" t="s">
        <v>336</v>
      </c>
      <c r="OFC72" s="65" t="s">
        <v>121</v>
      </c>
      <c r="OFD72" s="66">
        <v>8627</v>
      </c>
      <c r="OFE72" s="66"/>
      <c r="OFF72" s="67">
        <v>1295.54</v>
      </c>
      <c r="OFG72" s="68">
        <v>7331.46</v>
      </c>
      <c r="OFH72" s="69"/>
      <c r="OFI72" s="64" t="s">
        <v>335</v>
      </c>
      <c r="OFJ72" s="65" t="s">
        <v>336</v>
      </c>
      <c r="OFK72" s="65" t="s">
        <v>121</v>
      </c>
      <c r="OFL72" s="66">
        <v>8627</v>
      </c>
      <c r="OFM72" s="66"/>
      <c r="OFN72" s="67">
        <v>1295.54</v>
      </c>
      <c r="OFO72" s="68">
        <v>7331.46</v>
      </c>
      <c r="OFP72" s="69"/>
      <c r="OFQ72" s="64" t="s">
        <v>335</v>
      </c>
      <c r="OFR72" s="65" t="s">
        <v>336</v>
      </c>
      <c r="OFS72" s="65" t="s">
        <v>121</v>
      </c>
      <c r="OFT72" s="66">
        <v>8627</v>
      </c>
      <c r="OFU72" s="66"/>
      <c r="OFV72" s="67">
        <v>1295.54</v>
      </c>
      <c r="OFW72" s="68">
        <v>7331.46</v>
      </c>
      <c r="OFX72" s="69"/>
      <c r="OFY72" s="64" t="s">
        <v>335</v>
      </c>
      <c r="OFZ72" s="65" t="s">
        <v>336</v>
      </c>
      <c r="OGA72" s="65" t="s">
        <v>121</v>
      </c>
      <c r="OGB72" s="66">
        <v>8627</v>
      </c>
      <c r="OGC72" s="66"/>
      <c r="OGD72" s="67">
        <v>1295.54</v>
      </c>
      <c r="OGE72" s="68">
        <v>7331.46</v>
      </c>
      <c r="OGF72" s="69"/>
      <c r="OGG72" s="64" t="s">
        <v>335</v>
      </c>
      <c r="OGH72" s="65" t="s">
        <v>336</v>
      </c>
      <c r="OGI72" s="65" t="s">
        <v>121</v>
      </c>
      <c r="OGJ72" s="66">
        <v>8627</v>
      </c>
      <c r="OGK72" s="66"/>
      <c r="OGL72" s="67">
        <v>1295.54</v>
      </c>
      <c r="OGM72" s="68">
        <v>7331.46</v>
      </c>
      <c r="OGN72" s="69"/>
      <c r="OGO72" s="64" t="s">
        <v>335</v>
      </c>
      <c r="OGP72" s="65" t="s">
        <v>336</v>
      </c>
      <c r="OGQ72" s="65" t="s">
        <v>121</v>
      </c>
      <c r="OGR72" s="66">
        <v>8627</v>
      </c>
      <c r="OGS72" s="66"/>
      <c r="OGT72" s="67">
        <v>1295.54</v>
      </c>
      <c r="OGU72" s="68">
        <v>7331.46</v>
      </c>
      <c r="OGV72" s="69"/>
      <c r="OGW72" s="64" t="s">
        <v>335</v>
      </c>
      <c r="OGX72" s="65" t="s">
        <v>336</v>
      </c>
      <c r="OGY72" s="65" t="s">
        <v>121</v>
      </c>
      <c r="OGZ72" s="66">
        <v>8627</v>
      </c>
      <c r="OHA72" s="66"/>
      <c r="OHB72" s="67">
        <v>1295.54</v>
      </c>
      <c r="OHC72" s="68">
        <v>7331.46</v>
      </c>
      <c r="OHD72" s="69"/>
      <c r="OHE72" s="64" t="s">
        <v>335</v>
      </c>
      <c r="OHF72" s="65" t="s">
        <v>336</v>
      </c>
      <c r="OHG72" s="65" t="s">
        <v>121</v>
      </c>
      <c r="OHH72" s="66">
        <v>8627</v>
      </c>
      <c r="OHI72" s="66"/>
      <c r="OHJ72" s="67">
        <v>1295.54</v>
      </c>
      <c r="OHK72" s="68">
        <v>7331.46</v>
      </c>
      <c r="OHL72" s="69"/>
      <c r="OHM72" s="64" t="s">
        <v>335</v>
      </c>
      <c r="OHN72" s="65" t="s">
        <v>336</v>
      </c>
      <c r="OHO72" s="65" t="s">
        <v>121</v>
      </c>
      <c r="OHP72" s="66">
        <v>8627</v>
      </c>
      <c r="OHQ72" s="66"/>
      <c r="OHR72" s="67">
        <v>1295.54</v>
      </c>
      <c r="OHS72" s="68">
        <v>7331.46</v>
      </c>
      <c r="OHT72" s="69"/>
      <c r="OHU72" s="64" t="s">
        <v>335</v>
      </c>
      <c r="OHV72" s="65" t="s">
        <v>336</v>
      </c>
      <c r="OHW72" s="65" t="s">
        <v>121</v>
      </c>
      <c r="OHX72" s="66">
        <v>8627</v>
      </c>
      <c r="OHY72" s="66"/>
      <c r="OHZ72" s="67">
        <v>1295.54</v>
      </c>
      <c r="OIA72" s="68">
        <v>7331.46</v>
      </c>
      <c r="OIB72" s="69"/>
      <c r="OIC72" s="64" t="s">
        <v>335</v>
      </c>
      <c r="OID72" s="65" t="s">
        <v>336</v>
      </c>
      <c r="OIE72" s="65" t="s">
        <v>121</v>
      </c>
      <c r="OIF72" s="66">
        <v>8627</v>
      </c>
      <c r="OIG72" s="66"/>
      <c r="OIH72" s="67">
        <v>1295.54</v>
      </c>
      <c r="OII72" s="68">
        <v>7331.46</v>
      </c>
      <c r="OIJ72" s="69"/>
      <c r="OIK72" s="64" t="s">
        <v>335</v>
      </c>
      <c r="OIL72" s="65" t="s">
        <v>336</v>
      </c>
      <c r="OIM72" s="65" t="s">
        <v>121</v>
      </c>
      <c r="OIN72" s="66">
        <v>8627</v>
      </c>
      <c r="OIO72" s="66"/>
      <c r="OIP72" s="67">
        <v>1295.54</v>
      </c>
      <c r="OIQ72" s="68">
        <v>7331.46</v>
      </c>
      <c r="OIR72" s="69"/>
      <c r="OIS72" s="64" t="s">
        <v>335</v>
      </c>
      <c r="OIT72" s="65" t="s">
        <v>336</v>
      </c>
      <c r="OIU72" s="65" t="s">
        <v>121</v>
      </c>
      <c r="OIV72" s="66">
        <v>8627</v>
      </c>
      <c r="OIW72" s="66"/>
      <c r="OIX72" s="67">
        <v>1295.54</v>
      </c>
      <c r="OIY72" s="68">
        <v>7331.46</v>
      </c>
      <c r="OIZ72" s="69"/>
      <c r="OJA72" s="64" t="s">
        <v>335</v>
      </c>
      <c r="OJB72" s="65" t="s">
        <v>336</v>
      </c>
      <c r="OJC72" s="65" t="s">
        <v>121</v>
      </c>
      <c r="OJD72" s="66">
        <v>8627</v>
      </c>
      <c r="OJE72" s="66"/>
      <c r="OJF72" s="67">
        <v>1295.54</v>
      </c>
      <c r="OJG72" s="68">
        <v>7331.46</v>
      </c>
      <c r="OJH72" s="69"/>
      <c r="OJI72" s="64" t="s">
        <v>335</v>
      </c>
      <c r="OJJ72" s="65" t="s">
        <v>336</v>
      </c>
      <c r="OJK72" s="65" t="s">
        <v>121</v>
      </c>
      <c r="OJL72" s="66">
        <v>8627</v>
      </c>
      <c r="OJM72" s="66"/>
      <c r="OJN72" s="67">
        <v>1295.54</v>
      </c>
      <c r="OJO72" s="68">
        <v>7331.46</v>
      </c>
      <c r="OJP72" s="69"/>
      <c r="OJQ72" s="64" t="s">
        <v>335</v>
      </c>
      <c r="OJR72" s="65" t="s">
        <v>336</v>
      </c>
      <c r="OJS72" s="65" t="s">
        <v>121</v>
      </c>
      <c r="OJT72" s="66">
        <v>8627</v>
      </c>
      <c r="OJU72" s="66"/>
      <c r="OJV72" s="67">
        <v>1295.54</v>
      </c>
      <c r="OJW72" s="68">
        <v>7331.46</v>
      </c>
      <c r="OJX72" s="69"/>
      <c r="OJY72" s="64" t="s">
        <v>335</v>
      </c>
      <c r="OJZ72" s="65" t="s">
        <v>336</v>
      </c>
      <c r="OKA72" s="65" t="s">
        <v>121</v>
      </c>
      <c r="OKB72" s="66">
        <v>8627</v>
      </c>
      <c r="OKC72" s="66"/>
      <c r="OKD72" s="67">
        <v>1295.54</v>
      </c>
      <c r="OKE72" s="68">
        <v>7331.46</v>
      </c>
      <c r="OKF72" s="69"/>
      <c r="OKG72" s="64" t="s">
        <v>335</v>
      </c>
      <c r="OKH72" s="65" t="s">
        <v>336</v>
      </c>
      <c r="OKI72" s="65" t="s">
        <v>121</v>
      </c>
      <c r="OKJ72" s="66">
        <v>8627</v>
      </c>
      <c r="OKK72" s="66"/>
      <c r="OKL72" s="67">
        <v>1295.54</v>
      </c>
      <c r="OKM72" s="68">
        <v>7331.46</v>
      </c>
      <c r="OKN72" s="69"/>
      <c r="OKO72" s="64" t="s">
        <v>335</v>
      </c>
      <c r="OKP72" s="65" t="s">
        <v>336</v>
      </c>
      <c r="OKQ72" s="65" t="s">
        <v>121</v>
      </c>
      <c r="OKR72" s="66">
        <v>8627</v>
      </c>
      <c r="OKS72" s="66"/>
      <c r="OKT72" s="67">
        <v>1295.54</v>
      </c>
      <c r="OKU72" s="68">
        <v>7331.46</v>
      </c>
      <c r="OKV72" s="69"/>
      <c r="OKW72" s="64" t="s">
        <v>335</v>
      </c>
      <c r="OKX72" s="65" t="s">
        <v>336</v>
      </c>
      <c r="OKY72" s="65" t="s">
        <v>121</v>
      </c>
      <c r="OKZ72" s="66">
        <v>8627</v>
      </c>
      <c r="OLA72" s="66"/>
      <c r="OLB72" s="67">
        <v>1295.54</v>
      </c>
      <c r="OLC72" s="68">
        <v>7331.46</v>
      </c>
      <c r="OLD72" s="69"/>
      <c r="OLE72" s="64" t="s">
        <v>335</v>
      </c>
      <c r="OLF72" s="65" t="s">
        <v>336</v>
      </c>
      <c r="OLG72" s="65" t="s">
        <v>121</v>
      </c>
      <c r="OLH72" s="66">
        <v>8627</v>
      </c>
      <c r="OLI72" s="66"/>
      <c r="OLJ72" s="67">
        <v>1295.54</v>
      </c>
      <c r="OLK72" s="68">
        <v>7331.46</v>
      </c>
      <c r="OLL72" s="69"/>
      <c r="OLM72" s="64" t="s">
        <v>335</v>
      </c>
      <c r="OLN72" s="65" t="s">
        <v>336</v>
      </c>
      <c r="OLO72" s="65" t="s">
        <v>121</v>
      </c>
      <c r="OLP72" s="66">
        <v>8627</v>
      </c>
      <c r="OLQ72" s="66"/>
      <c r="OLR72" s="67">
        <v>1295.54</v>
      </c>
      <c r="OLS72" s="68">
        <v>7331.46</v>
      </c>
      <c r="OLT72" s="69"/>
      <c r="OLU72" s="64" t="s">
        <v>335</v>
      </c>
      <c r="OLV72" s="65" t="s">
        <v>336</v>
      </c>
      <c r="OLW72" s="65" t="s">
        <v>121</v>
      </c>
      <c r="OLX72" s="66">
        <v>8627</v>
      </c>
      <c r="OLY72" s="66"/>
      <c r="OLZ72" s="67">
        <v>1295.54</v>
      </c>
      <c r="OMA72" s="68">
        <v>7331.46</v>
      </c>
      <c r="OMB72" s="69"/>
      <c r="OMC72" s="64" t="s">
        <v>335</v>
      </c>
      <c r="OMD72" s="65" t="s">
        <v>336</v>
      </c>
      <c r="OME72" s="65" t="s">
        <v>121</v>
      </c>
      <c r="OMF72" s="66">
        <v>8627</v>
      </c>
      <c r="OMG72" s="66"/>
      <c r="OMH72" s="67">
        <v>1295.54</v>
      </c>
      <c r="OMI72" s="68">
        <v>7331.46</v>
      </c>
      <c r="OMJ72" s="69"/>
      <c r="OMK72" s="64" t="s">
        <v>335</v>
      </c>
      <c r="OML72" s="65" t="s">
        <v>336</v>
      </c>
      <c r="OMM72" s="65" t="s">
        <v>121</v>
      </c>
      <c r="OMN72" s="66">
        <v>8627</v>
      </c>
      <c r="OMO72" s="66"/>
      <c r="OMP72" s="67">
        <v>1295.54</v>
      </c>
      <c r="OMQ72" s="68">
        <v>7331.46</v>
      </c>
      <c r="OMR72" s="69"/>
      <c r="OMS72" s="64" t="s">
        <v>335</v>
      </c>
      <c r="OMT72" s="65" t="s">
        <v>336</v>
      </c>
      <c r="OMU72" s="65" t="s">
        <v>121</v>
      </c>
      <c r="OMV72" s="66">
        <v>8627</v>
      </c>
      <c r="OMW72" s="66"/>
      <c r="OMX72" s="67">
        <v>1295.54</v>
      </c>
      <c r="OMY72" s="68">
        <v>7331.46</v>
      </c>
      <c r="OMZ72" s="69"/>
      <c r="ONA72" s="64" t="s">
        <v>335</v>
      </c>
      <c r="ONB72" s="65" t="s">
        <v>336</v>
      </c>
      <c r="ONC72" s="65" t="s">
        <v>121</v>
      </c>
      <c r="OND72" s="66">
        <v>8627</v>
      </c>
      <c r="ONE72" s="66"/>
      <c r="ONF72" s="67">
        <v>1295.54</v>
      </c>
      <c r="ONG72" s="68">
        <v>7331.46</v>
      </c>
      <c r="ONH72" s="69"/>
      <c r="ONI72" s="64" t="s">
        <v>335</v>
      </c>
      <c r="ONJ72" s="65" t="s">
        <v>336</v>
      </c>
      <c r="ONK72" s="65" t="s">
        <v>121</v>
      </c>
      <c r="ONL72" s="66">
        <v>8627</v>
      </c>
      <c r="ONM72" s="66"/>
      <c r="ONN72" s="67">
        <v>1295.54</v>
      </c>
      <c r="ONO72" s="68">
        <v>7331.46</v>
      </c>
      <c r="ONP72" s="69"/>
      <c r="ONQ72" s="64" t="s">
        <v>335</v>
      </c>
      <c r="ONR72" s="65" t="s">
        <v>336</v>
      </c>
      <c r="ONS72" s="65" t="s">
        <v>121</v>
      </c>
      <c r="ONT72" s="66">
        <v>8627</v>
      </c>
      <c r="ONU72" s="66"/>
      <c r="ONV72" s="67">
        <v>1295.54</v>
      </c>
      <c r="ONW72" s="68">
        <v>7331.46</v>
      </c>
      <c r="ONX72" s="69"/>
      <c r="ONY72" s="64" t="s">
        <v>335</v>
      </c>
      <c r="ONZ72" s="65" t="s">
        <v>336</v>
      </c>
      <c r="OOA72" s="65" t="s">
        <v>121</v>
      </c>
      <c r="OOB72" s="66">
        <v>8627</v>
      </c>
      <c r="OOC72" s="66"/>
      <c r="OOD72" s="67">
        <v>1295.54</v>
      </c>
      <c r="OOE72" s="68">
        <v>7331.46</v>
      </c>
      <c r="OOF72" s="69"/>
      <c r="OOG72" s="64" t="s">
        <v>335</v>
      </c>
      <c r="OOH72" s="65" t="s">
        <v>336</v>
      </c>
      <c r="OOI72" s="65" t="s">
        <v>121</v>
      </c>
      <c r="OOJ72" s="66">
        <v>8627</v>
      </c>
      <c r="OOK72" s="66"/>
      <c r="OOL72" s="67">
        <v>1295.54</v>
      </c>
      <c r="OOM72" s="68">
        <v>7331.46</v>
      </c>
      <c r="OON72" s="69"/>
      <c r="OOO72" s="64" t="s">
        <v>335</v>
      </c>
      <c r="OOP72" s="65" t="s">
        <v>336</v>
      </c>
      <c r="OOQ72" s="65" t="s">
        <v>121</v>
      </c>
      <c r="OOR72" s="66">
        <v>8627</v>
      </c>
      <c r="OOS72" s="66"/>
      <c r="OOT72" s="67">
        <v>1295.54</v>
      </c>
      <c r="OOU72" s="68">
        <v>7331.46</v>
      </c>
      <c r="OOV72" s="69"/>
      <c r="OOW72" s="64" t="s">
        <v>335</v>
      </c>
      <c r="OOX72" s="65" t="s">
        <v>336</v>
      </c>
      <c r="OOY72" s="65" t="s">
        <v>121</v>
      </c>
      <c r="OOZ72" s="66">
        <v>8627</v>
      </c>
      <c r="OPA72" s="66"/>
      <c r="OPB72" s="67">
        <v>1295.54</v>
      </c>
      <c r="OPC72" s="68">
        <v>7331.46</v>
      </c>
      <c r="OPD72" s="69"/>
      <c r="OPE72" s="64" t="s">
        <v>335</v>
      </c>
      <c r="OPF72" s="65" t="s">
        <v>336</v>
      </c>
      <c r="OPG72" s="65" t="s">
        <v>121</v>
      </c>
      <c r="OPH72" s="66">
        <v>8627</v>
      </c>
      <c r="OPI72" s="66"/>
      <c r="OPJ72" s="67">
        <v>1295.54</v>
      </c>
      <c r="OPK72" s="68">
        <v>7331.46</v>
      </c>
      <c r="OPL72" s="69"/>
      <c r="OPM72" s="64" t="s">
        <v>335</v>
      </c>
      <c r="OPN72" s="65" t="s">
        <v>336</v>
      </c>
      <c r="OPO72" s="65" t="s">
        <v>121</v>
      </c>
      <c r="OPP72" s="66">
        <v>8627</v>
      </c>
      <c r="OPQ72" s="66"/>
      <c r="OPR72" s="67">
        <v>1295.54</v>
      </c>
      <c r="OPS72" s="68">
        <v>7331.46</v>
      </c>
      <c r="OPT72" s="69"/>
      <c r="OPU72" s="64" t="s">
        <v>335</v>
      </c>
      <c r="OPV72" s="65" t="s">
        <v>336</v>
      </c>
      <c r="OPW72" s="65" t="s">
        <v>121</v>
      </c>
      <c r="OPX72" s="66">
        <v>8627</v>
      </c>
      <c r="OPY72" s="66"/>
      <c r="OPZ72" s="67">
        <v>1295.54</v>
      </c>
      <c r="OQA72" s="68">
        <v>7331.46</v>
      </c>
      <c r="OQB72" s="69"/>
      <c r="OQC72" s="64" t="s">
        <v>335</v>
      </c>
      <c r="OQD72" s="65" t="s">
        <v>336</v>
      </c>
      <c r="OQE72" s="65" t="s">
        <v>121</v>
      </c>
      <c r="OQF72" s="66">
        <v>8627</v>
      </c>
      <c r="OQG72" s="66"/>
      <c r="OQH72" s="67">
        <v>1295.54</v>
      </c>
      <c r="OQI72" s="68">
        <v>7331.46</v>
      </c>
      <c r="OQJ72" s="69"/>
      <c r="OQK72" s="64" t="s">
        <v>335</v>
      </c>
      <c r="OQL72" s="65" t="s">
        <v>336</v>
      </c>
      <c r="OQM72" s="65" t="s">
        <v>121</v>
      </c>
      <c r="OQN72" s="66">
        <v>8627</v>
      </c>
      <c r="OQO72" s="66"/>
      <c r="OQP72" s="67">
        <v>1295.54</v>
      </c>
      <c r="OQQ72" s="68">
        <v>7331.46</v>
      </c>
      <c r="OQR72" s="69"/>
      <c r="OQS72" s="64" t="s">
        <v>335</v>
      </c>
      <c r="OQT72" s="65" t="s">
        <v>336</v>
      </c>
      <c r="OQU72" s="65" t="s">
        <v>121</v>
      </c>
      <c r="OQV72" s="66">
        <v>8627</v>
      </c>
      <c r="OQW72" s="66"/>
      <c r="OQX72" s="67">
        <v>1295.54</v>
      </c>
      <c r="OQY72" s="68">
        <v>7331.46</v>
      </c>
      <c r="OQZ72" s="69"/>
      <c r="ORA72" s="64" t="s">
        <v>335</v>
      </c>
      <c r="ORB72" s="65" t="s">
        <v>336</v>
      </c>
      <c r="ORC72" s="65" t="s">
        <v>121</v>
      </c>
      <c r="ORD72" s="66">
        <v>8627</v>
      </c>
      <c r="ORE72" s="66"/>
      <c r="ORF72" s="67">
        <v>1295.54</v>
      </c>
      <c r="ORG72" s="68">
        <v>7331.46</v>
      </c>
      <c r="ORH72" s="69"/>
      <c r="ORI72" s="64" t="s">
        <v>335</v>
      </c>
      <c r="ORJ72" s="65" t="s">
        <v>336</v>
      </c>
      <c r="ORK72" s="65" t="s">
        <v>121</v>
      </c>
      <c r="ORL72" s="66">
        <v>8627</v>
      </c>
      <c r="ORM72" s="66"/>
      <c r="ORN72" s="67">
        <v>1295.54</v>
      </c>
      <c r="ORO72" s="68">
        <v>7331.46</v>
      </c>
      <c r="ORP72" s="69"/>
      <c r="ORQ72" s="64" t="s">
        <v>335</v>
      </c>
      <c r="ORR72" s="65" t="s">
        <v>336</v>
      </c>
      <c r="ORS72" s="65" t="s">
        <v>121</v>
      </c>
      <c r="ORT72" s="66">
        <v>8627</v>
      </c>
      <c r="ORU72" s="66"/>
      <c r="ORV72" s="67">
        <v>1295.54</v>
      </c>
      <c r="ORW72" s="68">
        <v>7331.46</v>
      </c>
      <c r="ORX72" s="69"/>
      <c r="ORY72" s="64" t="s">
        <v>335</v>
      </c>
      <c r="ORZ72" s="65" t="s">
        <v>336</v>
      </c>
      <c r="OSA72" s="65" t="s">
        <v>121</v>
      </c>
      <c r="OSB72" s="66">
        <v>8627</v>
      </c>
      <c r="OSC72" s="66"/>
      <c r="OSD72" s="67">
        <v>1295.54</v>
      </c>
      <c r="OSE72" s="68">
        <v>7331.46</v>
      </c>
      <c r="OSF72" s="69"/>
      <c r="OSG72" s="64" t="s">
        <v>335</v>
      </c>
      <c r="OSH72" s="65" t="s">
        <v>336</v>
      </c>
      <c r="OSI72" s="65" t="s">
        <v>121</v>
      </c>
      <c r="OSJ72" s="66">
        <v>8627</v>
      </c>
      <c r="OSK72" s="66"/>
      <c r="OSL72" s="67">
        <v>1295.54</v>
      </c>
      <c r="OSM72" s="68">
        <v>7331.46</v>
      </c>
      <c r="OSN72" s="69"/>
      <c r="OSO72" s="64" t="s">
        <v>335</v>
      </c>
      <c r="OSP72" s="65" t="s">
        <v>336</v>
      </c>
      <c r="OSQ72" s="65" t="s">
        <v>121</v>
      </c>
      <c r="OSR72" s="66">
        <v>8627</v>
      </c>
      <c r="OSS72" s="66"/>
      <c r="OST72" s="67">
        <v>1295.54</v>
      </c>
      <c r="OSU72" s="68">
        <v>7331.46</v>
      </c>
      <c r="OSV72" s="69"/>
      <c r="OSW72" s="64" t="s">
        <v>335</v>
      </c>
      <c r="OSX72" s="65" t="s">
        <v>336</v>
      </c>
      <c r="OSY72" s="65" t="s">
        <v>121</v>
      </c>
      <c r="OSZ72" s="66">
        <v>8627</v>
      </c>
      <c r="OTA72" s="66"/>
      <c r="OTB72" s="67">
        <v>1295.54</v>
      </c>
      <c r="OTC72" s="68">
        <v>7331.46</v>
      </c>
      <c r="OTD72" s="69"/>
      <c r="OTE72" s="64" t="s">
        <v>335</v>
      </c>
      <c r="OTF72" s="65" t="s">
        <v>336</v>
      </c>
      <c r="OTG72" s="65" t="s">
        <v>121</v>
      </c>
      <c r="OTH72" s="66">
        <v>8627</v>
      </c>
      <c r="OTI72" s="66"/>
      <c r="OTJ72" s="67">
        <v>1295.54</v>
      </c>
      <c r="OTK72" s="68">
        <v>7331.46</v>
      </c>
      <c r="OTL72" s="69"/>
      <c r="OTM72" s="64" t="s">
        <v>335</v>
      </c>
      <c r="OTN72" s="65" t="s">
        <v>336</v>
      </c>
      <c r="OTO72" s="65" t="s">
        <v>121</v>
      </c>
      <c r="OTP72" s="66">
        <v>8627</v>
      </c>
      <c r="OTQ72" s="66"/>
      <c r="OTR72" s="67">
        <v>1295.54</v>
      </c>
      <c r="OTS72" s="68">
        <v>7331.46</v>
      </c>
      <c r="OTT72" s="69"/>
      <c r="OTU72" s="64" t="s">
        <v>335</v>
      </c>
      <c r="OTV72" s="65" t="s">
        <v>336</v>
      </c>
      <c r="OTW72" s="65" t="s">
        <v>121</v>
      </c>
      <c r="OTX72" s="66">
        <v>8627</v>
      </c>
      <c r="OTY72" s="66"/>
      <c r="OTZ72" s="67">
        <v>1295.54</v>
      </c>
      <c r="OUA72" s="68">
        <v>7331.46</v>
      </c>
      <c r="OUB72" s="69"/>
      <c r="OUC72" s="64" t="s">
        <v>335</v>
      </c>
      <c r="OUD72" s="65" t="s">
        <v>336</v>
      </c>
      <c r="OUE72" s="65" t="s">
        <v>121</v>
      </c>
      <c r="OUF72" s="66">
        <v>8627</v>
      </c>
      <c r="OUG72" s="66"/>
      <c r="OUH72" s="67">
        <v>1295.54</v>
      </c>
      <c r="OUI72" s="68">
        <v>7331.46</v>
      </c>
      <c r="OUJ72" s="69"/>
      <c r="OUK72" s="64" t="s">
        <v>335</v>
      </c>
      <c r="OUL72" s="65" t="s">
        <v>336</v>
      </c>
      <c r="OUM72" s="65" t="s">
        <v>121</v>
      </c>
      <c r="OUN72" s="66">
        <v>8627</v>
      </c>
      <c r="OUO72" s="66"/>
      <c r="OUP72" s="67">
        <v>1295.54</v>
      </c>
      <c r="OUQ72" s="68">
        <v>7331.46</v>
      </c>
      <c r="OUR72" s="69"/>
      <c r="OUS72" s="64" t="s">
        <v>335</v>
      </c>
      <c r="OUT72" s="65" t="s">
        <v>336</v>
      </c>
      <c r="OUU72" s="65" t="s">
        <v>121</v>
      </c>
      <c r="OUV72" s="66">
        <v>8627</v>
      </c>
      <c r="OUW72" s="66"/>
      <c r="OUX72" s="67">
        <v>1295.54</v>
      </c>
      <c r="OUY72" s="68">
        <v>7331.46</v>
      </c>
      <c r="OUZ72" s="69"/>
      <c r="OVA72" s="64" t="s">
        <v>335</v>
      </c>
      <c r="OVB72" s="65" t="s">
        <v>336</v>
      </c>
      <c r="OVC72" s="65" t="s">
        <v>121</v>
      </c>
      <c r="OVD72" s="66">
        <v>8627</v>
      </c>
      <c r="OVE72" s="66"/>
      <c r="OVF72" s="67">
        <v>1295.54</v>
      </c>
      <c r="OVG72" s="68">
        <v>7331.46</v>
      </c>
      <c r="OVH72" s="69"/>
      <c r="OVI72" s="64" t="s">
        <v>335</v>
      </c>
      <c r="OVJ72" s="65" t="s">
        <v>336</v>
      </c>
      <c r="OVK72" s="65" t="s">
        <v>121</v>
      </c>
      <c r="OVL72" s="66">
        <v>8627</v>
      </c>
      <c r="OVM72" s="66"/>
      <c r="OVN72" s="67">
        <v>1295.54</v>
      </c>
      <c r="OVO72" s="68">
        <v>7331.46</v>
      </c>
      <c r="OVP72" s="69"/>
      <c r="OVQ72" s="64" t="s">
        <v>335</v>
      </c>
      <c r="OVR72" s="65" t="s">
        <v>336</v>
      </c>
      <c r="OVS72" s="65" t="s">
        <v>121</v>
      </c>
      <c r="OVT72" s="66">
        <v>8627</v>
      </c>
      <c r="OVU72" s="66"/>
      <c r="OVV72" s="67">
        <v>1295.54</v>
      </c>
      <c r="OVW72" s="68">
        <v>7331.46</v>
      </c>
      <c r="OVX72" s="69"/>
      <c r="OVY72" s="64" t="s">
        <v>335</v>
      </c>
      <c r="OVZ72" s="65" t="s">
        <v>336</v>
      </c>
      <c r="OWA72" s="65" t="s">
        <v>121</v>
      </c>
      <c r="OWB72" s="66">
        <v>8627</v>
      </c>
      <c r="OWC72" s="66"/>
      <c r="OWD72" s="67">
        <v>1295.54</v>
      </c>
      <c r="OWE72" s="68">
        <v>7331.46</v>
      </c>
      <c r="OWF72" s="69"/>
      <c r="OWG72" s="64" t="s">
        <v>335</v>
      </c>
      <c r="OWH72" s="65" t="s">
        <v>336</v>
      </c>
      <c r="OWI72" s="65" t="s">
        <v>121</v>
      </c>
      <c r="OWJ72" s="66">
        <v>8627</v>
      </c>
      <c r="OWK72" s="66"/>
      <c r="OWL72" s="67">
        <v>1295.54</v>
      </c>
      <c r="OWM72" s="68">
        <v>7331.46</v>
      </c>
      <c r="OWN72" s="69"/>
      <c r="OWO72" s="64" t="s">
        <v>335</v>
      </c>
      <c r="OWP72" s="65" t="s">
        <v>336</v>
      </c>
      <c r="OWQ72" s="65" t="s">
        <v>121</v>
      </c>
      <c r="OWR72" s="66">
        <v>8627</v>
      </c>
      <c r="OWS72" s="66"/>
      <c r="OWT72" s="67">
        <v>1295.54</v>
      </c>
      <c r="OWU72" s="68">
        <v>7331.46</v>
      </c>
      <c r="OWV72" s="69"/>
      <c r="OWW72" s="64" t="s">
        <v>335</v>
      </c>
      <c r="OWX72" s="65" t="s">
        <v>336</v>
      </c>
      <c r="OWY72" s="65" t="s">
        <v>121</v>
      </c>
      <c r="OWZ72" s="66">
        <v>8627</v>
      </c>
      <c r="OXA72" s="66"/>
      <c r="OXB72" s="67">
        <v>1295.54</v>
      </c>
      <c r="OXC72" s="68">
        <v>7331.46</v>
      </c>
      <c r="OXD72" s="69"/>
      <c r="OXE72" s="64" t="s">
        <v>335</v>
      </c>
      <c r="OXF72" s="65" t="s">
        <v>336</v>
      </c>
      <c r="OXG72" s="65" t="s">
        <v>121</v>
      </c>
      <c r="OXH72" s="66">
        <v>8627</v>
      </c>
      <c r="OXI72" s="66"/>
      <c r="OXJ72" s="67">
        <v>1295.54</v>
      </c>
      <c r="OXK72" s="68">
        <v>7331.46</v>
      </c>
      <c r="OXL72" s="69"/>
      <c r="OXM72" s="64" t="s">
        <v>335</v>
      </c>
      <c r="OXN72" s="65" t="s">
        <v>336</v>
      </c>
      <c r="OXO72" s="65" t="s">
        <v>121</v>
      </c>
      <c r="OXP72" s="66">
        <v>8627</v>
      </c>
      <c r="OXQ72" s="66"/>
      <c r="OXR72" s="67">
        <v>1295.54</v>
      </c>
      <c r="OXS72" s="68">
        <v>7331.46</v>
      </c>
      <c r="OXT72" s="69"/>
      <c r="OXU72" s="64" t="s">
        <v>335</v>
      </c>
      <c r="OXV72" s="65" t="s">
        <v>336</v>
      </c>
      <c r="OXW72" s="65" t="s">
        <v>121</v>
      </c>
      <c r="OXX72" s="66">
        <v>8627</v>
      </c>
      <c r="OXY72" s="66"/>
      <c r="OXZ72" s="67">
        <v>1295.54</v>
      </c>
      <c r="OYA72" s="68">
        <v>7331.46</v>
      </c>
      <c r="OYB72" s="69"/>
      <c r="OYC72" s="64" t="s">
        <v>335</v>
      </c>
      <c r="OYD72" s="65" t="s">
        <v>336</v>
      </c>
      <c r="OYE72" s="65" t="s">
        <v>121</v>
      </c>
      <c r="OYF72" s="66">
        <v>8627</v>
      </c>
      <c r="OYG72" s="66"/>
      <c r="OYH72" s="67">
        <v>1295.54</v>
      </c>
      <c r="OYI72" s="68">
        <v>7331.46</v>
      </c>
      <c r="OYJ72" s="69"/>
      <c r="OYK72" s="64" t="s">
        <v>335</v>
      </c>
      <c r="OYL72" s="65" t="s">
        <v>336</v>
      </c>
      <c r="OYM72" s="65" t="s">
        <v>121</v>
      </c>
      <c r="OYN72" s="66">
        <v>8627</v>
      </c>
      <c r="OYO72" s="66"/>
      <c r="OYP72" s="67">
        <v>1295.54</v>
      </c>
      <c r="OYQ72" s="68">
        <v>7331.46</v>
      </c>
      <c r="OYR72" s="69"/>
      <c r="OYS72" s="64" t="s">
        <v>335</v>
      </c>
      <c r="OYT72" s="65" t="s">
        <v>336</v>
      </c>
      <c r="OYU72" s="65" t="s">
        <v>121</v>
      </c>
      <c r="OYV72" s="66">
        <v>8627</v>
      </c>
      <c r="OYW72" s="66"/>
      <c r="OYX72" s="67">
        <v>1295.54</v>
      </c>
      <c r="OYY72" s="68">
        <v>7331.46</v>
      </c>
      <c r="OYZ72" s="69"/>
      <c r="OZA72" s="64" t="s">
        <v>335</v>
      </c>
      <c r="OZB72" s="65" t="s">
        <v>336</v>
      </c>
      <c r="OZC72" s="65" t="s">
        <v>121</v>
      </c>
      <c r="OZD72" s="66">
        <v>8627</v>
      </c>
      <c r="OZE72" s="66"/>
      <c r="OZF72" s="67">
        <v>1295.54</v>
      </c>
      <c r="OZG72" s="68">
        <v>7331.46</v>
      </c>
      <c r="OZH72" s="69"/>
      <c r="OZI72" s="64" t="s">
        <v>335</v>
      </c>
      <c r="OZJ72" s="65" t="s">
        <v>336</v>
      </c>
      <c r="OZK72" s="65" t="s">
        <v>121</v>
      </c>
      <c r="OZL72" s="66">
        <v>8627</v>
      </c>
      <c r="OZM72" s="66"/>
      <c r="OZN72" s="67">
        <v>1295.54</v>
      </c>
      <c r="OZO72" s="68">
        <v>7331.46</v>
      </c>
      <c r="OZP72" s="69"/>
      <c r="OZQ72" s="64" t="s">
        <v>335</v>
      </c>
      <c r="OZR72" s="65" t="s">
        <v>336</v>
      </c>
      <c r="OZS72" s="65" t="s">
        <v>121</v>
      </c>
      <c r="OZT72" s="66">
        <v>8627</v>
      </c>
      <c r="OZU72" s="66"/>
      <c r="OZV72" s="67">
        <v>1295.54</v>
      </c>
      <c r="OZW72" s="68">
        <v>7331.46</v>
      </c>
      <c r="OZX72" s="69"/>
      <c r="OZY72" s="64" t="s">
        <v>335</v>
      </c>
      <c r="OZZ72" s="65" t="s">
        <v>336</v>
      </c>
      <c r="PAA72" s="65" t="s">
        <v>121</v>
      </c>
      <c r="PAB72" s="66">
        <v>8627</v>
      </c>
      <c r="PAC72" s="66"/>
      <c r="PAD72" s="67">
        <v>1295.54</v>
      </c>
      <c r="PAE72" s="68">
        <v>7331.46</v>
      </c>
      <c r="PAF72" s="69"/>
      <c r="PAG72" s="64" t="s">
        <v>335</v>
      </c>
      <c r="PAH72" s="65" t="s">
        <v>336</v>
      </c>
      <c r="PAI72" s="65" t="s">
        <v>121</v>
      </c>
      <c r="PAJ72" s="66">
        <v>8627</v>
      </c>
      <c r="PAK72" s="66"/>
      <c r="PAL72" s="67">
        <v>1295.54</v>
      </c>
      <c r="PAM72" s="68">
        <v>7331.46</v>
      </c>
      <c r="PAN72" s="69"/>
      <c r="PAO72" s="64" t="s">
        <v>335</v>
      </c>
      <c r="PAP72" s="65" t="s">
        <v>336</v>
      </c>
      <c r="PAQ72" s="65" t="s">
        <v>121</v>
      </c>
      <c r="PAR72" s="66">
        <v>8627</v>
      </c>
      <c r="PAS72" s="66"/>
      <c r="PAT72" s="67">
        <v>1295.54</v>
      </c>
      <c r="PAU72" s="68">
        <v>7331.46</v>
      </c>
      <c r="PAV72" s="69"/>
      <c r="PAW72" s="64" t="s">
        <v>335</v>
      </c>
      <c r="PAX72" s="65" t="s">
        <v>336</v>
      </c>
      <c r="PAY72" s="65" t="s">
        <v>121</v>
      </c>
      <c r="PAZ72" s="66">
        <v>8627</v>
      </c>
      <c r="PBA72" s="66"/>
      <c r="PBB72" s="67">
        <v>1295.54</v>
      </c>
      <c r="PBC72" s="68">
        <v>7331.46</v>
      </c>
      <c r="PBD72" s="69"/>
      <c r="PBE72" s="64" t="s">
        <v>335</v>
      </c>
      <c r="PBF72" s="65" t="s">
        <v>336</v>
      </c>
      <c r="PBG72" s="65" t="s">
        <v>121</v>
      </c>
      <c r="PBH72" s="66">
        <v>8627</v>
      </c>
      <c r="PBI72" s="66"/>
      <c r="PBJ72" s="67">
        <v>1295.54</v>
      </c>
      <c r="PBK72" s="68">
        <v>7331.46</v>
      </c>
      <c r="PBL72" s="69"/>
      <c r="PBM72" s="64" t="s">
        <v>335</v>
      </c>
      <c r="PBN72" s="65" t="s">
        <v>336</v>
      </c>
      <c r="PBO72" s="65" t="s">
        <v>121</v>
      </c>
      <c r="PBP72" s="66">
        <v>8627</v>
      </c>
      <c r="PBQ72" s="66"/>
      <c r="PBR72" s="67">
        <v>1295.54</v>
      </c>
      <c r="PBS72" s="68">
        <v>7331.46</v>
      </c>
      <c r="PBT72" s="69"/>
      <c r="PBU72" s="64" t="s">
        <v>335</v>
      </c>
      <c r="PBV72" s="65" t="s">
        <v>336</v>
      </c>
      <c r="PBW72" s="65" t="s">
        <v>121</v>
      </c>
      <c r="PBX72" s="66">
        <v>8627</v>
      </c>
      <c r="PBY72" s="66"/>
      <c r="PBZ72" s="67">
        <v>1295.54</v>
      </c>
      <c r="PCA72" s="68">
        <v>7331.46</v>
      </c>
      <c r="PCB72" s="69"/>
      <c r="PCC72" s="64" t="s">
        <v>335</v>
      </c>
      <c r="PCD72" s="65" t="s">
        <v>336</v>
      </c>
      <c r="PCE72" s="65" t="s">
        <v>121</v>
      </c>
      <c r="PCF72" s="66">
        <v>8627</v>
      </c>
      <c r="PCG72" s="66"/>
      <c r="PCH72" s="67">
        <v>1295.54</v>
      </c>
      <c r="PCI72" s="68">
        <v>7331.46</v>
      </c>
      <c r="PCJ72" s="69"/>
      <c r="PCK72" s="64" t="s">
        <v>335</v>
      </c>
      <c r="PCL72" s="65" t="s">
        <v>336</v>
      </c>
      <c r="PCM72" s="65" t="s">
        <v>121</v>
      </c>
      <c r="PCN72" s="66">
        <v>8627</v>
      </c>
      <c r="PCO72" s="66"/>
      <c r="PCP72" s="67">
        <v>1295.54</v>
      </c>
      <c r="PCQ72" s="68">
        <v>7331.46</v>
      </c>
      <c r="PCR72" s="69"/>
      <c r="PCS72" s="64" t="s">
        <v>335</v>
      </c>
      <c r="PCT72" s="65" t="s">
        <v>336</v>
      </c>
      <c r="PCU72" s="65" t="s">
        <v>121</v>
      </c>
      <c r="PCV72" s="66">
        <v>8627</v>
      </c>
      <c r="PCW72" s="66"/>
      <c r="PCX72" s="67">
        <v>1295.54</v>
      </c>
      <c r="PCY72" s="68">
        <v>7331.46</v>
      </c>
      <c r="PCZ72" s="69"/>
      <c r="PDA72" s="64" t="s">
        <v>335</v>
      </c>
      <c r="PDB72" s="65" t="s">
        <v>336</v>
      </c>
      <c r="PDC72" s="65" t="s">
        <v>121</v>
      </c>
      <c r="PDD72" s="66">
        <v>8627</v>
      </c>
      <c r="PDE72" s="66"/>
      <c r="PDF72" s="67">
        <v>1295.54</v>
      </c>
      <c r="PDG72" s="68">
        <v>7331.46</v>
      </c>
      <c r="PDH72" s="69"/>
      <c r="PDI72" s="64" t="s">
        <v>335</v>
      </c>
      <c r="PDJ72" s="65" t="s">
        <v>336</v>
      </c>
      <c r="PDK72" s="65" t="s">
        <v>121</v>
      </c>
      <c r="PDL72" s="66">
        <v>8627</v>
      </c>
      <c r="PDM72" s="66"/>
      <c r="PDN72" s="67">
        <v>1295.54</v>
      </c>
      <c r="PDO72" s="68">
        <v>7331.46</v>
      </c>
      <c r="PDP72" s="69"/>
      <c r="PDQ72" s="64" t="s">
        <v>335</v>
      </c>
      <c r="PDR72" s="65" t="s">
        <v>336</v>
      </c>
      <c r="PDS72" s="65" t="s">
        <v>121</v>
      </c>
      <c r="PDT72" s="66">
        <v>8627</v>
      </c>
      <c r="PDU72" s="66"/>
      <c r="PDV72" s="67">
        <v>1295.54</v>
      </c>
      <c r="PDW72" s="68">
        <v>7331.46</v>
      </c>
      <c r="PDX72" s="69"/>
      <c r="PDY72" s="64" t="s">
        <v>335</v>
      </c>
      <c r="PDZ72" s="65" t="s">
        <v>336</v>
      </c>
      <c r="PEA72" s="65" t="s">
        <v>121</v>
      </c>
      <c r="PEB72" s="66">
        <v>8627</v>
      </c>
      <c r="PEC72" s="66"/>
      <c r="PED72" s="67">
        <v>1295.54</v>
      </c>
      <c r="PEE72" s="68">
        <v>7331.46</v>
      </c>
      <c r="PEF72" s="69"/>
      <c r="PEG72" s="64" t="s">
        <v>335</v>
      </c>
      <c r="PEH72" s="65" t="s">
        <v>336</v>
      </c>
      <c r="PEI72" s="65" t="s">
        <v>121</v>
      </c>
      <c r="PEJ72" s="66">
        <v>8627</v>
      </c>
      <c r="PEK72" s="66"/>
      <c r="PEL72" s="67">
        <v>1295.54</v>
      </c>
      <c r="PEM72" s="68">
        <v>7331.46</v>
      </c>
      <c r="PEN72" s="69"/>
      <c r="PEO72" s="64" t="s">
        <v>335</v>
      </c>
      <c r="PEP72" s="65" t="s">
        <v>336</v>
      </c>
      <c r="PEQ72" s="65" t="s">
        <v>121</v>
      </c>
      <c r="PER72" s="66">
        <v>8627</v>
      </c>
      <c r="PES72" s="66"/>
      <c r="PET72" s="67">
        <v>1295.54</v>
      </c>
      <c r="PEU72" s="68">
        <v>7331.46</v>
      </c>
      <c r="PEV72" s="69"/>
      <c r="PEW72" s="64" t="s">
        <v>335</v>
      </c>
      <c r="PEX72" s="65" t="s">
        <v>336</v>
      </c>
      <c r="PEY72" s="65" t="s">
        <v>121</v>
      </c>
      <c r="PEZ72" s="66">
        <v>8627</v>
      </c>
      <c r="PFA72" s="66"/>
      <c r="PFB72" s="67">
        <v>1295.54</v>
      </c>
      <c r="PFC72" s="68">
        <v>7331.46</v>
      </c>
      <c r="PFD72" s="69"/>
      <c r="PFE72" s="64" t="s">
        <v>335</v>
      </c>
      <c r="PFF72" s="65" t="s">
        <v>336</v>
      </c>
      <c r="PFG72" s="65" t="s">
        <v>121</v>
      </c>
      <c r="PFH72" s="66">
        <v>8627</v>
      </c>
      <c r="PFI72" s="66"/>
      <c r="PFJ72" s="67">
        <v>1295.54</v>
      </c>
      <c r="PFK72" s="68">
        <v>7331.46</v>
      </c>
      <c r="PFL72" s="69"/>
      <c r="PFM72" s="64" t="s">
        <v>335</v>
      </c>
      <c r="PFN72" s="65" t="s">
        <v>336</v>
      </c>
      <c r="PFO72" s="65" t="s">
        <v>121</v>
      </c>
      <c r="PFP72" s="66">
        <v>8627</v>
      </c>
      <c r="PFQ72" s="66"/>
      <c r="PFR72" s="67">
        <v>1295.54</v>
      </c>
      <c r="PFS72" s="68">
        <v>7331.46</v>
      </c>
      <c r="PFT72" s="69"/>
      <c r="PFU72" s="64" t="s">
        <v>335</v>
      </c>
      <c r="PFV72" s="65" t="s">
        <v>336</v>
      </c>
      <c r="PFW72" s="65" t="s">
        <v>121</v>
      </c>
      <c r="PFX72" s="66">
        <v>8627</v>
      </c>
      <c r="PFY72" s="66"/>
      <c r="PFZ72" s="67">
        <v>1295.54</v>
      </c>
      <c r="PGA72" s="68">
        <v>7331.46</v>
      </c>
      <c r="PGB72" s="69"/>
      <c r="PGC72" s="64" t="s">
        <v>335</v>
      </c>
      <c r="PGD72" s="65" t="s">
        <v>336</v>
      </c>
      <c r="PGE72" s="65" t="s">
        <v>121</v>
      </c>
      <c r="PGF72" s="66">
        <v>8627</v>
      </c>
      <c r="PGG72" s="66"/>
      <c r="PGH72" s="67">
        <v>1295.54</v>
      </c>
      <c r="PGI72" s="68">
        <v>7331.46</v>
      </c>
      <c r="PGJ72" s="69"/>
      <c r="PGK72" s="64" t="s">
        <v>335</v>
      </c>
      <c r="PGL72" s="65" t="s">
        <v>336</v>
      </c>
      <c r="PGM72" s="65" t="s">
        <v>121</v>
      </c>
      <c r="PGN72" s="66">
        <v>8627</v>
      </c>
      <c r="PGO72" s="66"/>
      <c r="PGP72" s="67">
        <v>1295.54</v>
      </c>
      <c r="PGQ72" s="68">
        <v>7331.46</v>
      </c>
      <c r="PGR72" s="69"/>
      <c r="PGS72" s="64" t="s">
        <v>335</v>
      </c>
      <c r="PGT72" s="65" t="s">
        <v>336</v>
      </c>
      <c r="PGU72" s="65" t="s">
        <v>121</v>
      </c>
      <c r="PGV72" s="66">
        <v>8627</v>
      </c>
      <c r="PGW72" s="66"/>
      <c r="PGX72" s="67">
        <v>1295.54</v>
      </c>
      <c r="PGY72" s="68">
        <v>7331.46</v>
      </c>
      <c r="PGZ72" s="69"/>
      <c r="PHA72" s="64" t="s">
        <v>335</v>
      </c>
      <c r="PHB72" s="65" t="s">
        <v>336</v>
      </c>
      <c r="PHC72" s="65" t="s">
        <v>121</v>
      </c>
      <c r="PHD72" s="66">
        <v>8627</v>
      </c>
      <c r="PHE72" s="66"/>
      <c r="PHF72" s="67">
        <v>1295.54</v>
      </c>
      <c r="PHG72" s="68">
        <v>7331.46</v>
      </c>
      <c r="PHH72" s="69"/>
      <c r="PHI72" s="64" t="s">
        <v>335</v>
      </c>
      <c r="PHJ72" s="65" t="s">
        <v>336</v>
      </c>
      <c r="PHK72" s="65" t="s">
        <v>121</v>
      </c>
      <c r="PHL72" s="66">
        <v>8627</v>
      </c>
      <c r="PHM72" s="66"/>
      <c r="PHN72" s="67">
        <v>1295.54</v>
      </c>
      <c r="PHO72" s="68">
        <v>7331.46</v>
      </c>
      <c r="PHP72" s="69"/>
      <c r="PHQ72" s="64" t="s">
        <v>335</v>
      </c>
      <c r="PHR72" s="65" t="s">
        <v>336</v>
      </c>
      <c r="PHS72" s="65" t="s">
        <v>121</v>
      </c>
      <c r="PHT72" s="66">
        <v>8627</v>
      </c>
      <c r="PHU72" s="66"/>
      <c r="PHV72" s="67">
        <v>1295.54</v>
      </c>
      <c r="PHW72" s="68">
        <v>7331.46</v>
      </c>
      <c r="PHX72" s="69"/>
      <c r="PHY72" s="64" t="s">
        <v>335</v>
      </c>
      <c r="PHZ72" s="65" t="s">
        <v>336</v>
      </c>
      <c r="PIA72" s="65" t="s">
        <v>121</v>
      </c>
      <c r="PIB72" s="66">
        <v>8627</v>
      </c>
      <c r="PIC72" s="66"/>
      <c r="PID72" s="67">
        <v>1295.54</v>
      </c>
      <c r="PIE72" s="68">
        <v>7331.46</v>
      </c>
      <c r="PIF72" s="69"/>
      <c r="PIG72" s="64" t="s">
        <v>335</v>
      </c>
      <c r="PIH72" s="65" t="s">
        <v>336</v>
      </c>
      <c r="PII72" s="65" t="s">
        <v>121</v>
      </c>
      <c r="PIJ72" s="66">
        <v>8627</v>
      </c>
      <c r="PIK72" s="66"/>
      <c r="PIL72" s="67">
        <v>1295.54</v>
      </c>
      <c r="PIM72" s="68">
        <v>7331.46</v>
      </c>
      <c r="PIN72" s="69"/>
      <c r="PIO72" s="64" t="s">
        <v>335</v>
      </c>
      <c r="PIP72" s="65" t="s">
        <v>336</v>
      </c>
      <c r="PIQ72" s="65" t="s">
        <v>121</v>
      </c>
      <c r="PIR72" s="66">
        <v>8627</v>
      </c>
      <c r="PIS72" s="66"/>
      <c r="PIT72" s="67">
        <v>1295.54</v>
      </c>
      <c r="PIU72" s="68">
        <v>7331.46</v>
      </c>
      <c r="PIV72" s="69"/>
      <c r="PIW72" s="64" t="s">
        <v>335</v>
      </c>
      <c r="PIX72" s="65" t="s">
        <v>336</v>
      </c>
      <c r="PIY72" s="65" t="s">
        <v>121</v>
      </c>
      <c r="PIZ72" s="66">
        <v>8627</v>
      </c>
      <c r="PJA72" s="66"/>
      <c r="PJB72" s="67">
        <v>1295.54</v>
      </c>
      <c r="PJC72" s="68">
        <v>7331.46</v>
      </c>
      <c r="PJD72" s="69"/>
      <c r="PJE72" s="64" t="s">
        <v>335</v>
      </c>
      <c r="PJF72" s="65" t="s">
        <v>336</v>
      </c>
      <c r="PJG72" s="65" t="s">
        <v>121</v>
      </c>
      <c r="PJH72" s="66">
        <v>8627</v>
      </c>
      <c r="PJI72" s="66"/>
      <c r="PJJ72" s="67">
        <v>1295.54</v>
      </c>
      <c r="PJK72" s="68">
        <v>7331.46</v>
      </c>
      <c r="PJL72" s="69"/>
      <c r="PJM72" s="64" t="s">
        <v>335</v>
      </c>
      <c r="PJN72" s="65" t="s">
        <v>336</v>
      </c>
      <c r="PJO72" s="65" t="s">
        <v>121</v>
      </c>
      <c r="PJP72" s="66">
        <v>8627</v>
      </c>
      <c r="PJQ72" s="66"/>
      <c r="PJR72" s="67">
        <v>1295.54</v>
      </c>
      <c r="PJS72" s="68">
        <v>7331.46</v>
      </c>
      <c r="PJT72" s="69"/>
      <c r="PJU72" s="64" t="s">
        <v>335</v>
      </c>
      <c r="PJV72" s="65" t="s">
        <v>336</v>
      </c>
      <c r="PJW72" s="65" t="s">
        <v>121</v>
      </c>
      <c r="PJX72" s="66">
        <v>8627</v>
      </c>
      <c r="PJY72" s="66"/>
      <c r="PJZ72" s="67">
        <v>1295.54</v>
      </c>
      <c r="PKA72" s="68">
        <v>7331.46</v>
      </c>
      <c r="PKB72" s="69"/>
      <c r="PKC72" s="64" t="s">
        <v>335</v>
      </c>
      <c r="PKD72" s="65" t="s">
        <v>336</v>
      </c>
      <c r="PKE72" s="65" t="s">
        <v>121</v>
      </c>
      <c r="PKF72" s="66">
        <v>8627</v>
      </c>
      <c r="PKG72" s="66"/>
      <c r="PKH72" s="67">
        <v>1295.54</v>
      </c>
      <c r="PKI72" s="68">
        <v>7331.46</v>
      </c>
      <c r="PKJ72" s="69"/>
      <c r="PKK72" s="64" t="s">
        <v>335</v>
      </c>
      <c r="PKL72" s="65" t="s">
        <v>336</v>
      </c>
      <c r="PKM72" s="65" t="s">
        <v>121</v>
      </c>
      <c r="PKN72" s="66">
        <v>8627</v>
      </c>
      <c r="PKO72" s="66"/>
      <c r="PKP72" s="67">
        <v>1295.54</v>
      </c>
      <c r="PKQ72" s="68">
        <v>7331.46</v>
      </c>
      <c r="PKR72" s="69"/>
      <c r="PKS72" s="64" t="s">
        <v>335</v>
      </c>
      <c r="PKT72" s="65" t="s">
        <v>336</v>
      </c>
      <c r="PKU72" s="65" t="s">
        <v>121</v>
      </c>
      <c r="PKV72" s="66">
        <v>8627</v>
      </c>
      <c r="PKW72" s="66"/>
      <c r="PKX72" s="67">
        <v>1295.54</v>
      </c>
      <c r="PKY72" s="68">
        <v>7331.46</v>
      </c>
      <c r="PKZ72" s="69"/>
      <c r="PLA72" s="64" t="s">
        <v>335</v>
      </c>
      <c r="PLB72" s="65" t="s">
        <v>336</v>
      </c>
      <c r="PLC72" s="65" t="s">
        <v>121</v>
      </c>
      <c r="PLD72" s="66">
        <v>8627</v>
      </c>
      <c r="PLE72" s="66"/>
      <c r="PLF72" s="67">
        <v>1295.54</v>
      </c>
      <c r="PLG72" s="68">
        <v>7331.46</v>
      </c>
      <c r="PLH72" s="69"/>
      <c r="PLI72" s="64" t="s">
        <v>335</v>
      </c>
      <c r="PLJ72" s="65" t="s">
        <v>336</v>
      </c>
      <c r="PLK72" s="65" t="s">
        <v>121</v>
      </c>
      <c r="PLL72" s="66">
        <v>8627</v>
      </c>
      <c r="PLM72" s="66"/>
      <c r="PLN72" s="67">
        <v>1295.54</v>
      </c>
      <c r="PLO72" s="68">
        <v>7331.46</v>
      </c>
      <c r="PLP72" s="69"/>
      <c r="PLQ72" s="64" t="s">
        <v>335</v>
      </c>
      <c r="PLR72" s="65" t="s">
        <v>336</v>
      </c>
      <c r="PLS72" s="65" t="s">
        <v>121</v>
      </c>
      <c r="PLT72" s="66">
        <v>8627</v>
      </c>
      <c r="PLU72" s="66"/>
      <c r="PLV72" s="67">
        <v>1295.54</v>
      </c>
      <c r="PLW72" s="68">
        <v>7331.46</v>
      </c>
      <c r="PLX72" s="69"/>
      <c r="PLY72" s="64" t="s">
        <v>335</v>
      </c>
      <c r="PLZ72" s="65" t="s">
        <v>336</v>
      </c>
      <c r="PMA72" s="65" t="s">
        <v>121</v>
      </c>
      <c r="PMB72" s="66">
        <v>8627</v>
      </c>
      <c r="PMC72" s="66"/>
      <c r="PMD72" s="67">
        <v>1295.54</v>
      </c>
      <c r="PME72" s="68">
        <v>7331.46</v>
      </c>
      <c r="PMF72" s="69"/>
      <c r="PMG72" s="64" t="s">
        <v>335</v>
      </c>
      <c r="PMH72" s="65" t="s">
        <v>336</v>
      </c>
      <c r="PMI72" s="65" t="s">
        <v>121</v>
      </c>
      <c r="PMJ72" s="66">
        <v>8627</v>
      </c>
      <c r="PMK72" s="66"/>
      <c r="PML72" s="67">
        <v>1295.54</v>
      </c>
      <c r="PMM72" s="68">
        <v>7331.46</v>
      </c>
      <c r="PMN72" s="69"/>
      <c r="PMO72" s="64" t="s">
        <v>335</v>
      </c>
      <c r="PMP72" s="65" t="s">
        <v>336</v>
      </c>
      <c r="PMQ72" s="65" t="s">
        <v>121</v>
      </c>
      <c r="PMR72" s="66">
        <v>8627</v>
      </c>
      <c r="PMS72" s="66"/>
      <c r="PMT72" s="67">
        <v>1295.54</v>
      </c>
      <c r="PMU72" s="68">
        <v>7331.46</v>
      </c>
      <c r="PMV72" s="69"/>
      <c r="PMW72" s="64" t="s">
        <v>335</v>
      </c>
      <c r="PMX72" s="65" t="s">
        <v>336</v>
      </c>
      <c r="PMY72" s="65" t="s">
        <v>121</v>
      </c>
      <c r="PMZ72" s="66">
        <v>8627</v>
      </c>
      <c r="PNA72" s="66"/>
      <c r="PNB72" s="67">
        <v>1295.54</v>
      </c>
      <c r="PNC72" s="68">
        <v>7331.46</v>
      </c>
      <c r="PND72" s="69"/>
      <c r="PNE72" s="64" t="s">
        <v>335</v>
      </c>
      <c r="PNF72" s="65" t="s">
        <v>336</v>
      </c>
      <c r="PNG72" s="65" t="s">
        <v>121</v>
      </c>
      <c r="PNH72" s="66">
        <v>8627</v>
      </c>
      <c r="PNI72" s="66"/>
      <c r="PNJ72" s="67">
        <v>1295.54</v>
      </c>
      <c r="PNK72" s="68">
        <v>7331.46</v>
      </c>
      <c r="PNL72" s="69"/>
      <c r="PNM72" s="64" t="s">
        <v>335</v>
      </c>
      <c r="PNN72" s="65" t="s">
        <v>336</v>
      </c>
      <c r="PNO72" s="65" t="s">
        <v>121</v>
      </c>
      <c r="PNP72" s="66">
        <v>8627</v>
      </c>
      <c r="PNQ72" s="66"/>
      <c r="PNR72" s="67">
        <v>1295.54</v>
      </c>
      <c r="PNS72" s="68">
        <v>7331.46</v>
      </c>
      <c r="PNT72" s="69"/>
      <c r="PNU72" s="64" t="s">
        <v>335</v>
      </c>
      <c r="PNV72" s="65" t="s">
        <v>336</v>
      </c>
      <c r="PNW72" s="65" t="s">
        <v>121</v>
      </c>
      <c r="PNX72" s="66">
        <v>8627</v>
      </c>
      <c r="PNY72" s="66"/>
      <c r="PNZ72" s="67">
        <v>1295.54</v>
      </c>
      <c r="POA72" s="68">
        <v>7331.46</v>
      </c>
      <c r="POB72" s="69"/>
      <c r="POC72" s="64" t="s">
        <v>335</v>
      </c>
      <c r="POD72" s="65" t="s">
        <v>336</v>
      </c>
      <c r="POE72" s="65" t="s">
        <v>121</v>
      </c>
      <c r="POF72" s="66">
        <v>8627</v>
      </c>
      <c r="POG72" s="66"/>
      <c r="POH72" s="67">
        <v>1295.54</v>
      </c>
      <c r="POI72" s="68">
        <v>7331.46</v>
      </c>
      <c r="POJ72" s="69"/>
      <c r="POK72" s="64" t="s">
        <v>335</v>
      </c>
      <c r="POL72" s="65" t="s">
        <v>336</v>
      </c>
      <c r="POM72" s="65" t="s">
        <v>121</v>
      </c>
      <c r="PON72" s="66">
        <v>8627</v>
      </c>
      <c r="POO72" s="66"/>
      <c r="POP72" s="67">
        <v>1295.54</v>
      </c>
      <c r="POQ72" s="68">
        <v>7331.46</v>
      </c>
      <c r="POR72" s="69"/>
      <c r="POS72" s="64" t="s">
        <v>335</v>
      </c>
      <c r="POT72" s="65" t="s">
        <v>336</v>
      </c>
      <c r="POU72" s="65" t="s">
        <v>121</v>
      </c>
      <c r="POV72" s="66">
        <v>8627</v>
      </c>
      <c r="POW72" s="66"/>
      <c r="POX72" s="67">
        <v>1295.54</v>
      </c>
      <c r="POY72" s="68">
        <v>7331.46</v>
      </c>
      <c r="POZ72" s="69"/>
      <c r="PPA72" s="64" t="s">
        <v>335</v>
      </c>
      <c r="PPB72" s="65" t="s">
        <v>336</v>
      </c>
      <c r="PPC72" s="65" t="s">
        <v>121</v>
      </c>
      <c r="PPD72" s="66">
        <v>8627</v>
      </c>
      <c r="PPE72" s="66"/>
      <c r="PPF72" s="67">
        <v>1295.54</v>
      </c>
      <c r="PPG72" s="68">
        <v>7331.46</v>
      </c>
      <c r="PPH72" s="69"/>
      <c r="PPI72" s="64" t="s">
        <v>335</v>
      </c>
      <c r="PPJ72" s="65" t="s">
        <v>336</v>
      </c>
      <c r="PPK72" s="65" t="s">
        <v>121</v>
      </c>
      <c r="PPL72" s="66">
        <v>8627</v>
      </c>
      <c r="PPM72" s="66"/>
      <c r="PPN72" s="67">
        <v>1295.54</v>
      </c>
      <c r="PPO72" s="68">
        <v>7331.46</v>
      </c>
      <c r="PPP72" s="69"/>
      <c r="PPQ72" s="64" t="s">
        <v>335</v>
      </c>
      <c r="PPR72" s="65" t="s">
        <v>336</v>
      </c>
      <c r="PPS72" s="65" t="s">
        <v>121</v>
      </c>
      <c r="PPT72" s="66">
        <v>8627</v>
      </c>
      <c r="PPU72" s="66"/>
      <c r="PPV72" s="67">
        <v>1295.54</v>
      </c>
      <c r="PPW72" s="68">
        <v>7331.46</v>
      </c>
      <c r="PPX72" s="69"/>
      <c r="PPY72" s="64" t="s">
        <v>335</v>
      </c>
      <c r="PPZ72" s="65" t="s">
        <v>336</v>
      </c>
      <c r="PQA72" s="65" t="s">
        <v>121</v>
      </c>
      <c r="PQB72" s="66">
        <v>8627</v>
      </c>
      <c r="PQC72" s="66"/>
      <c r="PQD72" s="67">
        <v>1295.54</v>
      </c>
      <c r="PQE72" s="68">
        <v>7331.46</v>
      </c>
      <c r="PQF72" s="69"/>
      <c r="PQG72" s="64" t="s">
        <v>335</v>
      </c>
      <c r="PQH72" s="65" t="s">
        <v>336</v>
      </c>
      <c r="PQI72" s="65" t="s">
        <v>121</v>
      </c>
      <c r="PQJ72" s="66">
        <v>8627</v>
      </c>
      <c r="PQK72" s="66"/>
      <c r="PQL72" s="67">
        <v>1295.54</v>
      </c>
      <c r="PQM72" s="68">
        <v>7331.46</v>
      </c>
      <c r="PQN72" s="69"/>
      <c r="PQO72" s="64" t="s">
        <v>335</v>
      </c>
      <c r="PQP72" s="65" t="s">
        <v>336</v>
      </c>
      <c r="PQQ72" s="65" t="s">
        <v>121</v>
      </c>
      <c r="PQR72" s="66">
        <v>8627</v>
      </c>
      <c r="PQS72" s="66"/>
      <c r="PQT72" s="67">
        <v>1295.54</v>
      </c>
      <c r="PQU72" s="68">
        <v>7331.46</v>
      </c>
      <c r="PQV72" s="69"/>
      <c r="PQW72" s="64" t="s">
        <v>335</v>
      </c>
      <c r="PQX72" s="65" t="s">
        <v>336</v>
      </c>
      <c r="PQY72" s="65" t="s">
        <v>121</v>
      </c>
      <c r="PQZ72" s="66">
        <v>8627</v>
      </c>
      <c r="PRA72" s="66"/>
      <c r="PRB72" s="67">
        <v>1295.54</v>
      </c>
      <c r="PRC72" s="68">
        <v>7331.46</v>
      </c>
      <c r="PRD72" s="69"/>
      <c r="PRE72" s="64" t="s">
        <v>335</v>
      </c>
      <c r="PRF72" s="65" t="s">
        <v>336</v>
      </c>
      <c r="PRG72" s="65" t="s">
        <v>121</v>
      </c>
      <c r="PRH72" s="66">
        <v>8627</v>
      </c>
      <c r="PRI72" s="66"/>
      <c r="PRJ72" s="67">
        <v>1295.54</v>
      </c>
      <c r="PRK72" s="68">
        <v>7331.46</v>
      </c>
      <c r="PRL72" s="69"/>
      <c r="PRM72" s="64" t="s">
        <v>335</v>
      </c>
      <c r="PRN72" s="65" t="s">
        <v>336</v>
      </c>
      <c r="PRO72" s="65" t="s">
        <v>121</v>
      </c>
      <c r="PRP72" s="66">
        <v>8627</v>
      </c>
      <c r="PRQ72" s="66"/>
      <c r="PRR72" s="67">
        <v>1295.54</v>
      </c>
      <c r="PRS72" s="68">
        <v>7331.46</v>
      </c>
      <c r="PRT72" s="69"/>
      <c r="PRU72" s="64" t="s">
        <v>335</v>
      </c>
      <c r="PRV72" s="65" t="s">
        <v>336</v>
      </c>
      <c r="PRW72" s="65" t="s">
        <v>121</v>
      </c>
      <c r="PRX72" s="66">
        <v>8627</v>
      </c>
      <c r="PRY72" s="66"/>
      <c r="PRZ72" s="67">
        <v>1295.54</v>
      </c>
      <c r="PSA72" s="68">
        <v>7331.46</v>
      </c>
      <c r="PSB72" s="69"/>
      <c r="PSC72" s="64" t="s">
        <v>335</v>
      </c>
      <c r="PSD72" s="65" t="s">
        <v>336</v>
      </c>
      <c r="PSE72" s="65" t="s">
        <v>121</v>
      </c>
      <c r="PSF72" s="66">
        <v>8627</v>
      </c>
      <c r="PSG72" s="66"/>
      <c r="PSH72" s="67">
        <v>1295.54</v>
      </c>
      <c r="PSI72" s="68">
        <v>7331.46</v>
      </c>
      <c r="PSJ72" s="69"/>
      <c r="PSK72" s="64" t="s">
        <v>335</v>
      </c>
      <c r="PSL72" s="65" t="s">
        <v>336</v>
      </c>
      <c r="PSM72" s="65" t="s">
        <v>121</v>
      </c>
      <c r="PSN72" s="66">
        <v>8627</v>
      </c>
      <c r="PSO72" s="66"/>
      <c r="PSP72" s="67">
        <v>1295.54</v>
      </c>
      <c r="PSQ72" s="68">
        <v>7331.46</v>
      </c>
      <c r="PSR72" s="69"/>
      <c r="PSS72" s="64" t="s">
        <v>335</v>
      </c>
      <c r="PST72" s="65" t="s">
        <v>336</v>
      </c>
      <c r="PSU72" s="65" t="s">
        <v>121</v>
      </c>
      <c r="PSV72" s="66">
        <v>8627</v>
      </c>
      <c r="PSW72" s="66"/>
      <c r="PSX72" s="67">
        <v>1295.54</v>
      </c>
      <c r="PSY72" s="68">
        <v>7331.46</v>
      </c>
      <c r="PSZ72" s="69"/>
      <c r="PTA72" s="64" t="s">
        <v>335</v>
      </c>
      <c r="PTB72" s="65" t="s">
        <v>336</v>
      </c>
      <c r="PTC72" s="65" t="s">
        <v>121</v>
      </c>
      <c r="PTD72" s="66">
        <v>8627</v>
      </c>
      <c r="PTE72" s="66"/>
      <c r="PTF72" s="67">
        <v>1295.54</v>
      </c>
      <c r="PTG72" s="68">
        <v>7331.46</v>
      </c>
      <c r="PTH72" s="69"/>
      <c r="PTI72" s="64" t="s">
        <v>335</v>
      </c>
      <c r="PTJ72" s="65" t="s">
        <v>336</v>
      </c>
      <c r="PTK72" s="65" t="s">
        <v>121</v>
      </c>
      <c r="PTL72" s="66">
        <v>8627</v>
      </c>
      <c r="PTM72" s="66"/>
      <c r="PTN72" s="67">
        <v>1295.54</v>
      </c>
      <c r="PTO72" s="68">
        <v>7331.46</v>
      </c>
      <c r="PTP72" s="69"/>
      <c r="PTQ72" s="64" t="s">
        <v>335</v>
      </c>
      <c r="PTR72" s="65" t="s">
        <v>336</v>
      </c>
      <c r="PTS72" s="65" t="s">
        <v>121</v>
      </c>
      <c r="PTT72" s="66">
        <v>8627</v>
      </c>
      <c r="PTU72" s="66"/>
      <c r="PTV72" s="67">
        <v>1295.54</v>
      </c>
      <c r="PTW72" s="68">
        <v>7331.46</v>
      </c>
      <c r="PTX72" s="69"/>
      <c r="PTY72" s="64" t="s">
        <v>335</v>
      </c>
      <c r="PTZ72" s="65" t="s">
        <v>336</v>
      </c>
      <c r="PUA72" s="65" t="s">
        <v>121</v>
      </c>
      <c r="PUB72" s="66">
        <v>8627</v>
      </c>
      <c r="PUC72" s="66"/>
      <c r="PUD72" s="67">
        <v>1295.54</v>
      </c>
      <c r="PUE72" s="68">
        <v>7331.46</v>
      </c>
      <c r="PUF72" s="69"/>
      <c r="PUG72" s="64" t="s">
        <v>335</v>
      </c>
      <c r="PUH72" s="65" t="s">
        <v>336</v>
      </c>
      <c r="PUI72" s="65" t="s">
        <v>121</v>
      </c>
      <c r="PUJ72" s="66">
        <v>8627</v>
      </c>
      <c r="PUK72" s="66"/>
      <c r="PUL72" s="67">
        <v>1295.54</v>
      </c>
      <c r="PUM72" s="68">
        <v>7331.46</v>
      </c>
      <c r="PUN72" s="69"/>
      <c r="PUO72" s="64" t="s">
        <v>335</v>
      </c>
      <c r="PUP72" s="65" t="s">
        <v>336</v>
      </c>
      <c r="PUQ72" s="65" t="s">
        <v>121</v>
      </c>
      <c r="PUR72" s="66">
        <v>8627</v>
      </c>
      <c r="PUS72" s="66"/>
      <c r="PUT72" s="67">
        <v>1295.54</v>
      </c>
      <c r="PUU72" s="68">
        <v>7331.46</v>
      </c>
      <c r="PUV72" s="69"/>
      <c r="PUW72" s="64" t="s">
        <v>335</v>
      </c>
      <c r="PUX72" s="65" t="s">
        <v>336</v>
      </c>
      <c r="PUY72" s="65" t="s">
        <v>121</v>
      </c>
      <c r="PUZ72" s="66">
        <v>8627</v>
      </c>
      <c r="PVA72" s="66"/>
      <c r="PVB72" s="67">
        <v>1295.54</v>
      </c>
      <c r="PVC72" s="68">
        <v>7331.46</v>
      </c>
      <c r="PVD72" s="69"/>
      <c r="PVE72" s="64" t="s">
        <v>335</v>
      </c>
      <c r="PVF72" s="65" t="s">
        <v>336</v>
      </c>
      <c r="PVG72" s="65" t="s">
        <v>121</v>
      </c>
      <c r="PVH72" s="66">
        <v>8627</v>
      </c>
      <c r="PVI72" s="66"/>
      <c r="PVJ72" s="67">
        <v>1295.54</v>
      </c>
      <c r="PVK72" s="68">
        <v>7331.46</v>
      </c>
      <c r="PVL72" s="69"/>
      <c r="PVM72" s="64" t="s">
        <v>335</v>
      </c>
      <c r="PVN72" s="65" t="s">
        <v>336</v>
      </c>
      <c r="PVO72" s="65" t="s">
        <v>121</v>
      </c>
      <c r="PVP72" s="66">
        <v>8627</v>
      </c>
      <c r="PVQ72" s="66"/>
      <c r="PVR72" s="67">
        <v>1295.54</v>
      </c>
      <c r="PVS72" s="68">
        <v>7331.46</v>
      </c>
      <c r="PVT72" s="69"/>
      <c r="PVU72" s="64" t="s">
        <v>335</v>
      </c>
      <c r="PVV72" s="65" t="s">
        <v>336</v>
      </c>
      <c r="PVW72" s="65" t="s">
        <v>121</v>
      </c>
      <c r="PVX72" s="66">
        <v>8627</v>
      </c>
      <c r="PVY72" s="66"/>
      <c r="PVZ72" s="67">
        <v>1295.54</v>
      </c>
      <c r="PWA72" s="68">
        <v>7331.46</v>
      </c>
      <c r="PWB72" s="69"/>
      <c r="PWC72" s="64" t="s">
        <v>335</v>
      </c>
      <c r="PWD72" s="65" t="s">
        <v>336</v>
      </c>
      <c r="PWE72" s="65" t="s">
        <v>121</v>
      </c>
      <c r="PWF72" s="66">
        <v>8627</v>
      </c>
      <c r="PWG72" s="66"/>
      <c r="PWH72" s="67">
        <v>1295.54</v>
      </c>
      <c r="PWI72" s="68">
        <v>7331.46</v>
      </c>
      <c r="PWJ72" s="69"/>
      <c r="PWK72" s="64" t="s">
        <v>335</v>
      </c>
      <c r="PWL72" s="65" t="s">
        <v>336</v>
      </c>
      <c r="PWM72" s="65" t="s">
        <v>121</v>
      </c>
      <c r="PWN72" s="66">
        <v>8627</v>
      </c>
      <c r="PWO72" s="66"/>
      <c r="PWP72" s="67">
        <v>1295.54</v>
      </c>
      <c r="PWQ72" s="68">
        <v>7331.46</v>
      </c>
      <c r="PWR72" s="69"/>
      <c r="PWS72" s="64" t="s">
        <v>335</v>
      </c>
      <c r="PWT72" s="65" t="s">
        <v>336</v>
      </c>
      <c r="PWU72" s="65" t="s">
        <v>121</v>
      </c>
      <c r="PWV72" s="66">
        <v>8627</v>
      </c>
      <c r="PWW72" s="66"/>
      <c r="PWX72" s="67">
        <v>1295.54</v>
      </c>
      <c r="PWY72" s="68">
        <v>7331.46</v>
      </c>
      <c r="PWZ72" s="69"/>
      <c r="PXA72" s="64" t="s">
        <v>335</v>
      </c>
      <c r="PXB72" s="65" t="s">
        <v>336</v>
      </c>
      <c r="PXC72" s="65" t="s">
        <v>121</v>
      </c>
      <c r="PXD72" s="66">
        <v>8627</v>
      </c>
      <c r="PXE72" s="66"/>
      <c r="PXF72" s="67">
        <v>1295.54</v>
      </c>
      <c r="PXG72" s="68">
        <v>7331.46</v>
      </c>
      <c r="PXH72" s="69"/>
      <c r="PXI72" s="64" t="s">
        <v>335</v>
      </c>
      <c r="PXJ72" s="65" t="s">
        <v>336</v>
      </c>
      <c r="PXK72" s="65" t="s">
        <v>121</v>
      </c>
      <c r="PXL72" s="66">
        <v>8627</v>
      </c>
      <c r="PXM72" s="66"/>
      <c r="PXN72" s="67">
        <v>1295.54</v>
      </c>
      <c r="PXO72" s="68">
        <v>7331.46</v>
      </c>
      <c r="PXP72" s="69"/>
      <c r="PXQ72" s="64" t="s">
        <v>335</v>
      </c>
      <c r="PXR72" s="65" t="s">
        <v>336</v>
      </c>
      <c r="PXS72" s="65" t="s">
        <v>121</v>
      </c>
      <c r="PXT72" s="66">
        <v>8627</v>
      </c>
      <c r="PXU72" s="66"/>
      <c r="PXV72" s="67">
        <v>1295.54</v>
      </c>
      <c r="PXW72" s="68">
        <v>7331.46</v>
      </c>
      <c r="PXX72" s="69"/>
      <c r="PXY72" s="64" t="s">
        <v>335</v>
      </c>
      <c r="PXZ72" s="65" t="s">
        <v>336</v>
      </c>
      <c r="PYA72" s="65" t="s">
        <v>121</v>
      </c>
      <c r="PYB72" s="66">
        <v>8627</v>
      </c>
      <c r="PYC72" s="66"/>
      <c r="PYD72" s="67">
        <v>1295.54</v>
      </c>
      <c r="PYE72" s="68">
        <v>7331.46</v>
      </c>
      <c r="PYF72" s="69"/>
      <c r="PYG72" s="64" t="s">
        <v>335</v>
      </c>
      <c r="PYH72" s="65" t="s">
        <v>336</v>
      </c>
      <c r="PYI72" s="65" t="s">
        <v>121</v>
      </c>
      <c r="PYJ72" s="66">
        <v>8627</v>
      </c>
      <c r="PYK72" s="66"/>
      <c r="PYL72" s="67">
        <v>1295.54</v>
      </c>
      <c r="PYM72" s="68">
        <v>7331.46</v>
      </c>
      <c r="PYN72" s="69"/>
      <c r="PYO72" s="64" t="s">
        <v>335</v>
      </c>
      <c r="PYP72" s="65" t="s">
        <v>336</v>
      </c>
      <c r="PYQ72" s="65" t="s">
        <v>121</v>
      </c>
      <c r="PYR72" s="66">
        <v>8627</v>
      </c>
      <c r="PYS72" s="66"/>
      <c r="PYT72" s="67">
        <v>1295.54</v>
      </c>
      <c r="PYU72" s="68">
        <v>7331.46</v>
      </c>
      <c r="PYV72" s="69"/>
      <c r="PYW72" s="64" t="s">
        <v>335</v>
      </c>
      <c r="PYX72" s="65" t="s">
        <v>336</v>
      </c>
      <c r="PYY72" s="65" t="s">
        <v>121</v>
      </c>
      <c r="PYZ72" s="66">
        <v>8627</v>
      </c>
      <c r="PZA72" s="66"/>
      <c r="PZB72" s="67">
        <v>1295.54</v>
      </c>
      <c r="PZC72" s="68">
        <v>7331.46</v>
      </c>
      <c r="PZD72" s="69"/>
      <c r="PZE72" s="64" t="s">
        <v>335</v>
      </c>
      <c r="PZF72" s="65" t="s">
        <v>336</v>
      </c>
      <c r="PZG72" s="65" t="s">
        <v>121</v>
      </c>
      <c r="PZH72" s="66">
        <v>8627</v>
      </c>
      <c r="PZI72" s="66"/>
      <c r="PZJ72" s="67">
        <v>1295.54</v>
      </c>
      <c r="PZK72" s="68">
        <v>7331.46</v>
      </c>
      <c r="PZL72" s="69"/>
      <c r="PZM72" s="64" t="s">
        <v>335</v>
      </c>
      <c r="PZN72" s="65" t="s">
        <v>336</v>
      </c>
      <c r="PZO72" s="65" t="s">
        <v>121</v>
      </c>
      <c r="PZP72" s="66">
        <v>8627</v>
      </c>
      <c r="PZQ72" s="66"/>
      <c r="PZR72" s="67">
        <v>1295.54</v>
      </c>
      <c r="PZS72" s="68">
        <v>7331.46</v>
      </c>
      <c r="PZT72" s="69"/>
      <c r="PZU72" s="64" t="s">
        <v>335</v>
      </c>
      <c r="PZV72" s="65" t="s">
        <v>336</v>
      </c>
      <c r="PZW72" s="65" t="s">
        <v>121</v>
      </c>
      <c r="PZX72" s="66">
        <v>8627</v>
      </c>
      <c r="PZY72" s="66"/>
      <c r="PZZ72" s="67">
        <v>1295.54</v>
      </c>
      <c r="QAA72" s="68">
        <v>7331.46</v>
      </c>
      <c r="QAB72" s="69"/>
      <c r="QAC72" s="64" t="s">
        <v>335</v>
      </c>
      <c r="QAD72" s="65" t="s">
        <v>336</v>
      </c>
      <c r="QAE72" s="65" t="s">
        <v>121</v>
      </c>
      <c r="QAF72" s="66">
        <v>8627</v>
      </c>
      <c r="QAG72" s="66"/>
      <c r="QAH72" s="67">
        <v>1295.54</v>
      </c>
      <c r="QAI72" s="68">
        <v>7331.46</v>
      </c>
      <c r="QAJ72" s="69"/>
      <c r="QAK72" s="64" t="s">
        <v>335</v>
      </c>
      <c r="QAL72" s="65" t="s">
        <v>336</v>
      </c>
      <c r="QAM72" s="65" t="s">
        <v>121</v>
      </c>
      <c r="QAN72" s="66">
        <v>8627</v>
      </c>
      <c r="QAO72" s="66"/>
      <c r="QAP72" s="67">
        <v>1295.54</v>
      </c>
      <c r="QAQ72" s="68">
        <v>7331.46</v>
      </c>
      <c r="QAR72" s="69"/>
      <c r="QAS72" s="64" t="s">
        <v>335</v>
      </c>
      <c r="QAT72" s="65" t="s">
        <v>336</v>
      </c>
      <c r="QAU72" s="65" t="s">
        <v>121</v>
      </c>
      <c r="QAV72" s="66">
        <v>8627</v>
      </c>
      <c r="QAW72" s="66"/>
      <c r="QAX72" s="67">
        <v>1295.54</v>
      </c>
      <c r="QAY72" s="68">
        <v>7331.46</v>
      </c>
      <c r="QAZ72" s="69"/>
      <c r="QBA72" s="64" t="s">
        <v>335</v>
      </c>
      <c r="QBB72" s="65" t="s">
        <v>336</v>
      </c>
      <c r="QBC72" s="65" t="s">
        <v>121</v>
      </c>
      <c r="QBD72" s="66">
        <v>8627</v>
      </c>
      <c r="QBE72" s="66"/>
      <c r="QBF72" s="67">
        <v>1295.54</v>
      </c>
      <c r="QBG72" s="68">
        <v>7331.46</v>
      </c>
      <c r="QBH72" s="69"/>
      <c r="QBI72" s="64" t="s">
        <v>335</v>
      </c>
      <c r="QBJ72" s="65" t="s">
        <v>336</v>
      </c>
      <c r="QBK72" s="65" t="s">
        <v>121</v>
      </c>
      <c r="QBL72" s="66">
        <v>8627</v>
      </c>
      <c r="QBM72" s="66"/>
      <c r="QBN72" s="67">
        <v>1295.54</v>
      </c>
      <c r="QBO72" s="68">
        <v>7331.46</v>
      </c>
      <c r="QBP72" s="69"/>
      <c r="QBQ72" s="64" t="s">
        <v>335</v>
      </c>
      <c r="QBR72" s="65" t="s">
        <v>336</v>
      </c>
      <c r="QBS72" s="65" t="s">
        <v>121</v>
      </c>
      <c r="QBT72" s="66">
        <v>8627</v>
      </c>
      <c r="QBU72" s="66"/>
      <c r="QBV72" s="67">
        <v>1295.54</v>
      </c>
      <c r="QBW72" s="68">
        <v>7331.46</v>
      </c>
      <c r="QBX72" s="69"/>
      <c r="QBY72" s="64" t="s">
        <v>335</v>
      </c>
      <c r="QBZ72" s="65" t="s">
        <v>336</v>
      </c>
      <c r="QCA72" s="65" t="s">
        <v>121</v>
      </c>
      <c r="QCB72" s="66">
        <v>8627</v>
      </c>
      <c r="QCC72" s="66"/>
      <c r="QCD72" s="67">
        <v>1295.54</v>
      </c>
      <c r="QCE72" s="68">
        <v>7331.46</v>
      </c>
      <c r="QCF72" s="69"/>
      <c r="QCG72" s="64" t="s">
        <v>335</v>
      </c>
      <c r="QCH72" s="65" t="s">
        <v>336</v>
      </c>
      <c r="QCI72" s="65" t="s">
        <v>121</v>
      </c>
      <c r="QCJ72" s="66">
        <v>8627</v>
      </c>
      <c r="QCK72" s="66"/>
      <c r="QCL72" s="67">
        <v>1295.54</v>
      </c>
      <c r="QCM72" s="68">
        <v>7331.46</v>
      </c>
      <c r="QCN72" s="69"/>
      <c r="QCO72" s="64" t="s">
        <v>335</v>
      </c>
      <c r="QCP72" s="65" t="s">
        <v>336</v>
      </c>
      <c r="QCQ72" s="65" t="s">
        <v>121</v>
      </c>
      <c r="QCR72" s="66">
        <v>8627</v>
      </c>
      <c r="QCS72" s="66"/>
      <c r="QCT72" s="67">
        <v>1295.54</v>
      </c>
      <c r="QCU72" s="68">
        <v>7331.46</v>
      </c>
      <c r="QCV72" s="69"/>
      <c r="QCW72" s="64" t="s">
        <v>335</v>
      </c>
      <c r="QCX72" s="65" t="s">
        <v>336</v>
      </c>
      <c r="QCY72" s="65" t="s">
        <v>121</v>
      </c>
      <c r="QCZ72" s="66">
        <v>8627</v>
      </c>
      <c r="QDA72" s="66"/>
      <c r="QDB72" s="67">
        <v>1295.54</v>
      </c>
      <c r="QDC72" s="68">
        <v>7331.46</v>
      </c>
      <c r="QDD72" s="69"/>
      <c r="QDE72" s="64" t="s">
        <v>335</v>
      </c>
      <c r="QDF72" s="65" t="s">
        <v>336</v>
      </c>
      <c r="QDG72" s="65" t="s">
        <v>121</v>
      </c>
      <c r="QDH72" s="66">
        <v>8627</v>
      </c>
      <c r="QDI72" s="66"/>
      <c r="QDJ72" s="67">
        <v>1295.54</v>
      </c>
      <c r="QDK72" s="68">
        <v>7331.46</v>
      </c>
      <c r="QDL72" s="69"/>
      <c r="QDM72" s="64" t="s">
        <v>335</v>
      </c>
      <c r="QDN72" s="65" t="s">
        <v>336</v>
      </c>
      <c r="QDO72" s="65" t="s">
        <v>121</v>
      </c>
      <c r="QDP72" s="66">
        <v>8627</v>
      </c>
      <c r="QDQ72" s="66"/>
      <c r="QDR72" s="67">
        <v>1295.54</v>
      </c>
      <c r="QDS72" s="68">
        <v>7331.46</v>
      </c>
      <c r="QDT72" s="69"/>
      <c r="QDU72" s="64" t="s">
        <v>335</v>
      </c>
      <c r="QDV72" s="65" t="s">
        <v>336</v>
      </c>
      <c r="QDW72" s="65" t="s">
        <v>121</v>
      </c>
      <c r="QDX72" s="66">
        <v>8627</v>
      </c>
      <c r="QDY72" s="66"/>
      <c r="QDZ72" s="67">
        <v>1295.54</v>
      </c>
      <c r="QEA72" s="68">
        <v>7331.46</v>
      </c>
      <c r="QEB72" s="69"/>
      <c r="QEC72" s="64" t="s">
        <v>335</v>
      </c>
      <c r="QED72" s="65" t="s">
        <v>336</v>
      </c>
      <c r="QEE72" s="65" t="s">
        <v>121</v>
      </c>
      <c r="QEF72" s="66">
        <v>8627</v>
      </c>
      <c r="QEG72" s="66"/>
      <c r="QEH72" s="67">
        <v>1295.54</v>
      </c>
      <c r="QEI72" s="68">
        <v>7331.46</v>
      </c>
      <c r="QEJ72" s="69"/>
      <c r="QEK72" s="64" t="s">
        <v>335</v>
      </c>
      <c r="QEL72" s="65" t="s">
        <v>336</v>
      </c>
      <c r="QEM72" s="65" t="s">
        <v>121</v>
      </c>
      <c r="QEN72" s="66">
        <v>8627</v>
      </c>
      <c r="QEO72" s="66"/>
      <c r="QEP72" s="67">
        <v>1295.54</v>
      </c>
      <c r="QEQ72" s="68">
        <v>7331.46</v>
      </c>
      <c r="QER72" s="69"/>
      <c r="QES72" s="64" t="s">
        <v>335</v>
      </c>
      <c r="QET72" s="65" t="s">
        <v>336</v>
      </c>
      <c r="QEU72" s="65" t="s">
        <v>121</v>
      </c>
      <c r="QEV72" s="66">
        <v>8627</v>
      </c>
      <c r="QEW72" s="66"/>
      <c r="QEX72" s="67">
        <v>1295.54</v>
      </c>
      <c r="QEY72" s="68">
        <v>7331.46</v>
      </c>
      <c r="QEZ72" s="69"/>
      <c r="QFA72" s="64" t="s">
        <v>335</v>
      </c>
      <c r="QFB72" s="65" t="s">
        <v>336</v>
      </c>
      <c r="QFC72" s="65" t="s">
        <v>121</v>
      </c>
      <c r="QFD72" s="66">
        <v>8627</v>
      </c>
      <c r="QFE72" s="66"/>
      <c r="QFF72" s="67">
        <v>1295.54</v>
      </c>
      <c r="QFG72" s="68">
        <v>7331.46</v>
      </c>
      <c r="QFH72" s="69"/>
      <c r="QFI72" s="64" t="s">
        <v>335</v>
      </c>
      <c r="QFJ72" s="65" t="s">
        <v>336</v>
      </c>
      <c r="QFK72" s="65" t="s">
        <v>121</v>
      </c>
      <c r="QFL72" s="66">
        <v>8627</v>
      </c>
      <c r="QFM72" s="66"/>
      <c r="QFN72" s="67">
        <v>1295.54</v>
      </c>
      <c r="QFO72" s="68">
        <v>7331.46</v>
      </c>
      <c r="QFP72" s="69"/>
      <c r="QFQ72" s="64" t="s">
        <v>335</v>
      </c>
      <c r="QFR72" s="65" t="s">
        <v>336</v>
      </c>
      <c r="QFS72" s="65" t="s">
        <v>121</v>
      </c>
      <c r="QFT72" s="66">
        <v>8627</v>
      </c>
      <c r="QFU72" s="66"/>
      <c r="QFV72" s="67">
        <v>1295.54</v>
      </c>
      <c r="QFW72" s="68">
        <v>7331.46</v>
      </c>
      <c r="QFX72" s="69"/>
      <c r="QFY72" s="64" t="s">
        <v>335</v>
      </c>
      <c r="QFZ72" s="65" t="s">
        <v>336</v>
      </c>
      <c r="QGA72" s="65" t="s">
        <v>121</v>
      </c>
      <c r="QGB72" s="66">
        <v>8627</v>
      </c>
      <c r="QGC72" s="66"/>
      <c r="QGD72" s="67">
        <v>1295.54</v>
      </c>
      <c r="QGE72" s="68">
        <v>7331.46</v>
      </c>
      <c r="QGF72" s="69"/>
      <c r="QGG72" s="64" t="s">
        <v>335</v>
      </c>
      <c r="QGH72" s="65" t="s">
        <v>336</v>
      </c>
      <c r="QGI72" s="65" t="s">
        <v>121</v>
      </c>
      <c r="QGJ72" s="66">
        <v>8627</v>
      </c>
      <c r="QGK72" s="66"/>
      <c r="QGL72" s="67">
        <v>1295.54</v>
      </c>
      <c r="QGM72" s="68">
        <v>7331.46</v>
      </c>
      <c r="QGN72" s="69"/>
      <c r="QGO72" s="64" t="s">
        <v>335</v>
      </c>
      <c r="QGP72" s="65" t="s">
        <v>336</v>
      </c>
      <c r="QGQ72" s="65" t="s">
        <v>121</v>
      </c>
      <c r="QGR72" s="66">
        <v>8627</v>
      </c>
      <c r="QGS72" s="66"/>
      <c r="QGT72" s="67">
        <v>1295.54</v>
      </c>
      <c r="QGU72" s="68">
        <v>7331.46</v>
      </c>
      <c r="QGV72" s="69"/>
      <c r="QGW72" s="64" t="s">
        <v>335</v>
      </c>
      <c r="QGX72" s="65" t="s">
        <v>336</v>
      </c>
      <c r="QGY72" s="65" t="s">
        <v>121</v>
      </c>
      <c r="QGZ72" s="66">
        <v>8627</v>
      </c>
      <c r="QHA72" s="66"/>
      <c r="QHB72" s="67">
        <v>1295.54</v>
      </c>
      <c r="QHC72" s="68">
        <v>7331.46</v>
      </c>
      <c r="QHD72" s="69"/>
      <c r="QHE72" s="64" t="s">
        <v>335</v>
      </c>
      <c r="QHF72" s="65" t="s">
        <v>336</v>
      </c>
      <c r="QHG72" s="65" t="s">
        <v>121</v>
      </c>
      <c r="QHH72" s="66">
        <v>8627</v>
      </c>
      <c r="QHI72" s="66"/>
      <c r="QHJ72" s="67">
        <v>1295.54</v>
      </c>
      <c r="QHK72" s="68">
        <v>7331.46</v>
      </c>
      <c r="QHL72" s="69"/>
      <c r="QHM72" s="64" t="s">
        <v>335</v>
      </c>
      <c r="QHN72" s="65" t="s">
        <v>336</v>
      </c>
      <c r="QHO72" s="65" t="s">
        <v>121</v>
      </c>
      <c r="QHP72" s="66">
        <v>8627</v>
      </c>
      <c r="QHQ72" s="66"/>
      <c r="QHR72" s="67">
        <v>1295.54</v>
      </c>
      <c r="QHS72" s="68">
        <v>7331.46</v>
      </c>
      <c r="QHT72" s="69"/>
      <c r="QHU72" s="64" t="s">
        <v>335</v>
      </c>
      <c r="QHV72" s="65" t="s">
        <v>336</v>
      </c>
      <c r="QHW72" s="65" t="s">
        <v>121</v>
      </c>
      <c r="QHX72" s="66">
        <v>8627</v>
      </c>
      <c r="QHY72" s="66"/>
      <c r="QHZ72" s="67">
        <v>1295.54</v>
      </c>
      <c r="QIA72" s="68">
        <v>7331.46</v>
      </c>
      <c r="QIB72" s="69"/>
      <c r="QIC72" s="64" t="s">
        <v>335</v>
      </c>
      <c r="QID72" s="65" t="s">
        <v>336</v>
      </c>
      <c r="QIE72" s="65" t="s">
        <v>121</v>
      </c>
      <c r="QIF72" s="66">
        <v>8627</v>
      </c>
      <c r="QIG72" s="66"/>
      <c r="QIH72" s="67">
        <v>1295.54</v>
      </c>
      <c r="QII72" s="68">
        <v>7331.46</v>
      </c>
      <c r="QIJ72" s="69"/>
      <c r="QIK72" s="64" t="s">
        <v>335</v>
      </c>
      <c r="QIL72" s="65" t="s">
        <v>336</v>
      </c>
      <c r="QIM72" s="65" t="s">
        <v>121</v>
      </c>
      <c r="QIN72" s="66">
        <v>8627</v>
      </c>
      <c r="QIO72" s="66"/>
      <c r="QIP72" s="67">
        <v>1295.54</v>
      </c>
      <c r="QIQ72" s="68">
        <v>7331.46</v>
      </c>
      <c r="QIR72" s="69"/>
      <c r="QIS72" s="64" t="s">
        <v>335</v>
      </c>
      <c r="QIT72" s="65" t="s">
        <v>336</v>
      </c>
      <c r="QIU72" s="65" t="s">
        <v>121</v>
      </c>
      <c r="QIV72" s="66">
        <v>8627</v>
      </c>
      <c r="QIW72" s="66"/>
      <c r="QIX72" s="67">
        <v>1295.54</v>
      </c>
      <c r="QIY72" s="68">
        <v>7331.46</v>
      </c>
      <c r="QIZ72" s="69"/>
      <c r="QJA72" s="64" t="s">
        <v>335</v>
      </c>
      <c r="QJB72" s="65" t="s">
        <v>336</v>
      </c>
      <c r="QJC72" s="65" t="s">
        <v>121</v>
      </c>
      <c r="QJD72" s="66">
        <v>8627</v>
      </c>
      <c r="QJE72" s="66"/>
      <c r="QJF72" s="67">
        <v>1295.54</v>
      </c>
      <c r="QJG72" s="68">
        <v>7331.46</v>
      </c>
      <c r="QJH72" s="69"/>
      <c r="QJI72" s="64" t="s">
        <v>335</v>
      </c>
      <c r="QJJ72" s="65" t="s">
        <v>336</v>
      </c>
      <c r="QJK72" s="65" t="s">
        <v>121</v>
      </c>
      <c r="QJL72" s="66">
        <v>8627</v>
      </c>
      <c r="QJM72" s="66"/>
      <c r="QJN72" s="67">
        <v>1295.54</v>
      </c>
      <c r="QJO72" s="68">
        <v>7331.46</v>
      </c>
      <c r="QJP72" s="69"/>
      <c r="QJQ72" s="64" t="s">
        <v>335</v>
      </c>
      <c r="QJR72" s="65" t="s">
        <v>336</v>
      </c>
      <c r="QJS72" s="65" t="s">
        <v>121</v>
      </c>
      <c r="QJT72" s="66">
        <v>8627</v>
      </c>
      <c r="QJU72" s="66"/>
      <c r="QJV72" s="67">
        <v>1295.54</v>
      </c>
      <c r="QJW72" s="68">
        <v>7331.46</v>
      </c>
      <c r="QJX72" s="69"/>
      <c r="QJY72" s="64" t="s">
        <v>335</v>
      </c>
      <c r="QJZ72" s="65" t="s">
        <v>336</v>
      </c>
      <c r="QKA72" s="65" t="s">
        <v>121</v>
      </c>
      <c r="QKB72" s="66">
        <v>8627</v>
      </c>
      <c r="QKC72" s="66"/>
      <c r="QKD72" s="67">
        <v>1295.54</v>
      </c>
      <c r="QKE72" s="68">
        <v>7331.46</v>
      </c>
      <c r="QKF72" s="69"/>
      <c r="QKG72" s="64" t="s">
        <v>335</v>
      </c>
      <c r="QKH72" s="65" t="s">
        <v>336</v>
      </c>
      <c r="QKI72" s="65" t="s">
        <v>121</v>
      </c>
      <c r="QKJ72" s="66">
        <v>8627</v>
      </c>
      <c r="QKK72" s="66"/>
      <c r="QKL72" s="67">
        <v>1295.54</v>
      </c>
      <c r="QKM72" s="68">
        <v>7331.46</v>
      </c>
      <c r="QKN72" s="69"/>
      <c r="QKO72" s="64" t="s">
        <v>335</v>
      </c>
      <c r="QKP72" s="65" t="s">
        <v>336</v>
      </c>
      <c r="QKQ72" s="65" t="s">
        <v>121</v>
      </c>
      <c r="QKR72" s="66">
        <v>8627</v>
      </c>
      <c r="QKS72" s="66"/>
      <c r="QKT72" s="67">
        <v>1295.54</v>
      </c>
      <c r="QKU72" s="68">
        <v>7331.46</v>
      </c>
      <c r="QKV72" s="69"/>
      <c r="QKW72" s="64" t="s">
        <v>335</v>
      </c>
      <c r="QKX72" s="65" t="s">
        <v>336</v>
      </c>
      <c r="QKY72" s="65" t="s">
        <v>121</v>
      </c>
      <c r="QKZ72" s="66">
        <v>8627</v>
      </c>
      <c r="QLA72" s="66"/>
      <c r="QLB72" s="67">
        <v>1295.54</v>
      </c>
      <c r="QLC72" s="68">
        <v>7331.46</v>
      </c>
      <c r="QLD72" s="69"/>
      <c r="QLE72" s="64" t="s">
        <v>335</v>
      </c>
      <c r="QLF72" s="65" t="s">
        <v>336</v>
      </c>
      <c r="QLG72" s="65" t="s">
        <v>121</v>
      </c>
      <c r="QLH72" s="66">
        <v>8627</v>
      </c>
      <c r="QLI72" s="66"/>
      <c r="QLJ72" s="67">
        <v>1295.54</v>
      </c>
      <c r="QLK72" s="68">
        <v>7331.46</v>
      </c>
      <c r="QLL72" s="69"/>
      <c r="QLM72" s="64" t="s">
        <v>335</v>
      </c>
      <c r="QLN72" s="65" t="s">
        <v>336</v>
      </c>
      <c r="QLO72" s="65" t="s">
        <v>121</v>
      </c>
      <c r="QLP72" s="66">
        <v>8627</v>
      </c>
      <c r="QLQ72" s="66"/>
      <c r="QLR72" s="67">
        <v>1295.54</v>
      </c>
      <c r="QLS72" s="68">
        <v>7331.46</v>
      </c>
      <c r="QLT72" s="69"/>
      <c r="QLU72" s="64" t="s">
        <v>335</v>
      </c>
      <c r="QLV72" s="65" t="s">
        <v>336</v>
      </c>
      <c r="QLW72" s="65" t="s">
        <v>121</v>
      </c>
      <c r="QLX72" s="66">
        <v>8627</v>
      </c>
      <c r="QLY72" s="66"/>
      <c r="QLZ72" s="67">
        <v>1295.54</v>
      </c>
      <c r="QMA72" s="68">
        <v>7331.46</v>
      </c>
      <c r="QMB72" s="69"/>
      <c r="QMC72" s="64" t="s">
        <v>335</v>
      </c>
      <c r="QMD72" s="65" t="s">
        <v>336</v>
      </c>
      <c r="QME72" s="65" t="s">
        <v>121</v>
      </c>
      <c r="QMF72" s="66">
        <v>8627</v>
      </c>
      <c r="QMG72" s="66"/>
      <c r="QMH72" s="67">
        <v>1295.54</v>
      </c>
      <c r="QMI72" s="68">
        <v>7331.46</v>
      </c>
      <c r="QMJ72" s="69"/>
      <c r="QMK72" s="64" t="s">
        <v>335</v>
      </c>
      <c r="QML72" s="65" t="s">
        <v>336</v>
      </c>
      <c r="QMM72" s="65" t="s">
        <v>121</v>
      </c>
      <c r="QMN72" s="66">
        <v>8627</v>
      </c>
      <c r="QMO72" s="66"/>
      <c r="QMP72" s="67">
        <v>1295.54</v>
      </c>
      <c r="QMQ72" s="68">
        <v>7331.46</v>
      </c>
      <c r="QMR72" s="69"/>
      <c r="QMS72" s="64" t="s">
        <v>335</v>
      </c>
      <c r="QMT72" s="65" t="s">
        <v>336</v>
      </c>
      <c r="QMU72" s="65" t="s">
        <v>121</v>
      </c>
      <c r="QMV72" s="66">
        <v>8627</v>
      </c>
      <c r="QMW72" s="66"/>
      <c r="QMX72" s="67">
        <v>1295.54</v>
      </c>
      <c r="QMY72" s="68">
        <v>7331.46</v>
      </c>
      <c r="QMZ72" s="69"/>
      <c r="QNA72" s="64" t="s">
        <v>335</v>
      </c>
      <c r="QNB72" s="65" t="s">
        <v>336</v>
      </c>
      <c r="QNC72" s="65" t="s">
        <v>121</v>
      </c>
      <c r="QND72" s="66">
        <v>8627</v>
      </c>
      <c r="QNE72" s="66"/>
      <c r="QNF72" s="67">
        <v>1295.54</v>
      </c>
      <c r="QNG72" s="68">
        <v>7331.46</v>
      </c>
      <c r="QNH72" s="69"/>
      <c r="QNI72" s="64" t="s">
        <v>335</v>
      </c>
      <c r="QNJ72" s="65" t="s">
        <v>336</v>
      </c>
      <c r="QNK72" s="65" t="s">
        <v>121</v>
      </c>
      <c r="QNL72" s="66">
        <v>8627</v>
      </c>
      <c r="QNM72" s="66"/>
      <c r="QNN72" s="67">
        <v>1295.54</v>
      </c>
      <c r="QNO72" s="68">
        <v>7331.46</v>
      </c>
      <c r="QNP72" s="69"/>
      <c r="QNQ72" s="64" t="s">
        <v>335</v>
      </c>
      <c r="QNR72" s="65" t="s">
        <v>336</v>
      </c>
      <c r="QNS72" s="65" t="s">
        <v>121</v>
      </c>
      <c r="QNT72" s="66">
        <v>8627</v>
      </c>
      <c r="QNU72" s="66"/>
      <c r="QNV72" s="67">
        <v>1295.54</v>
      </c>
      <c r="QNW72" s="68">
        <v>7331.46</v>
      </c>
      <c r="QNX72" s="69"/>
      <c r="QNY72" s="64" t="s">
        <v>335</v>
      </c>
      <c r="QNZ72" s="65" t="s">
        <v>336</v>
      </c>
      <c r="QOA72" s="65" t="s">
        <v>121</v>
      </c>
      <c r="QOB72" s="66">
        <v>8627</v>
      </c>
      <c r="QOC72" s="66"/>
      <c r="QOD72" s="67">
        <v>1295.54</v>
      </c>
      <c r="QOE72" s="68">
        <v>7331.46</v>
      </c>
      <c r="QOF72" s="69"/>
      <c r="QOG72" s="64" t="s">
        <v>335</v>
      </c>
      <c r="QOH72" s="65" t="s">
        <v>336</v>
      </c>
      <c r="QOI72" s="65" t="s">
        <v>121</v>
      </c>
      <c r="QOJ72" s="66">
        <v>8627</v>
      </c>
      <c r="QOK72" s="66"/>
      <c r="QOL72" s="67">
        <v>1295.54</v>
      </c>
      <c r="QOM72" s="68">
        <v>7331.46</v>
      </c>
      <c r="QON72" s="69"/>
      <c r="QOO72" s="64" t="s">
        <v>335</v>
      </c>
      <c r="QOP72" s="65" t="s">
        <v>336</v>
      </c>
      <c r="QOQ72" s="65" t="s">
        <v>121</v>
      </c>
      <c r="QOR72" s="66">
        <v>8627</v>
      </c>
      <c r="QOS72" s="66"/>
      <c r="QOT72" s="67">
        <v>1295.54</v>
      </c>
      <c r="QOU72" s="68">
        <v>7331.46</v>
      </c>
      <c r="QOV72" s="69"/>
      <c r="QOW72" s="64" t="s">
        <v>335</v>
      </c>
      <c r="QOX72" s="65" t="s">
        <v>336</v>
      </c>
      <c r="QOY72" s="65" t="s">
        <v>121</v>
      </c>
      <c r="QOZ72" s="66">
        <v>8627</v>
      </c>
      <c r="QPA72" s="66"/>
      <c r="QPB72" s="67">
        <v>1295.54</v>
      </c>
      <c r="QPC72" s="68">
        <v>7331.46</v>
      </c>
      <c r="QPD72" s="69"/>
      <c r="QPE72" s="64" t="s">
        <v>335</v>
      </c>
      <c r="QPF72" s="65" t="s">
        <v>336</v>
      </c>
      <c r="QPG72" s="65" t="s">
        <v>121</v>
      </c>
      <c r="QPH72" s="66">
        <v>8627</v>
      </c>
      <c r="QPI72" s="66"/>
      <c r="QPJ72" s="67">
        <v>1295.54</v>
      </c>
      <c r="QPK72" s="68">
        <v>7331.46</v>
      </c>
      <c r="QPL72" s="69"/>
      <c r="QPM72" s="64" t="s">
        <v>335</v>
      </c>
      <c r="QPN72" s="65" t="s">
        <v>336</v>
      </c>
      <c r="QPO72" s="65" t="s">
        <v>121</v>
      </c>
      <c r="QPP72" s="66">
        <v>8627</v>
      </c>
      <c r="QPQ72" s="66"/>
      <c r="QPR72" s="67">
        <v>1295.54</v>
      </c>
      <c r="QPS72" s="68">
        <v>7331.46</v>
      </c>
      <c r="QPT72" s="69"/>
      <c r="QPU72" s="64" t="s">
        <v>335</v>
      </c>
      <c r="QPV72" s="65" t="s">
        <v>336</v>
      </c>
      <c r="QPW72" s="65" t="s">
        <v>121</v>
      </c>
      <c r="QPX72" s="66">
        <v>8627</v>
      </c>
      <c r="QPY72" s="66"/>
      <c r="QPZ72" s="67">
        <v>1295.54</v>
      </c>
      <c r="QQA72" s="68">
        <v>7331.46</v>
      </c>
      <c r="QQB72" s="69"/>
      <c r="QQC72" s="64" t="s">
        <v>335</v>
      </c>
      <c r="QQD72" s="65" t="s">
        <v>336</v>
      </c>
      <c r="QQE72" s="65" t="s">
        <v>121</v>
      </c>
      <c r="QQF72" s="66">
        <v>8627</v>
      </c>
      <c r="QQG72" s="66"/>
      <c r="QQH72" s="67">
        <v>1295.54</v>
      </c>
      <c r="QQI72" s="68">
        <v>7331.46</v>
      </c>
      <c r="QQJ72" s="69"/>
      <c r="QQK72" s="64" t="s">
        <v>335</v>
      </c>
      <c r="QQL72" s="65" t="s">
        <v>336</v>
      </c>
      <c r="QQM72" s="65" t="s">
        <v>121</v>
      </c>
      <c r="QQN72" s="66">
        <v>8627</v>
      </c>
      <c r="QQO72" s="66"/>
      <c r="QQP72" s="67">
        <v>1295.54</v>
      </c>
      <c r="QQQ72" s="68">
        <v>7331.46</v>
      </c>
      <c r="QQR72" s="69"/>
      <c r="QQS72" s="64" t="s">
        <v>335</v>
      </c>
      <c r="QQT72" s="65" t="s">
        <v>336</v>
      </c>
      <c r="QQU72" s="65" t="s">
        <v>121</v>
      </c>
      <c r="QQV72" s="66">
        <v>8627</v>
      </c>
      <c r="QQW72" s="66"/>
      <c r="QQX72" s="67">
        <v>1295.54</v>
      </c>
      <c r="QQY72" s="68">
        <v>7331.46</v>
      </c>
      <c r="QQZ72" s="69"/>
      <c r="QRA72" s="64" t="s">
        <v>335</v>
      </c>
      <c r="QRB72" s="65" t="s">
        <v>336</v>
      </c>
      <c r="QRC72" s="65" t="s">
        <v>121</v>
      </c>
      <c r="QRD72" s="66">
        <v>8627</v>
      </c>
      <c r="QRE72" s="66"/>
      <c r="QRF72" s="67">
        <v>1295.54</v>
      </c>
      <c r="QRG72" s="68">
        <v>7331.46</v>
      </c>
      <c r="QRH72" s="69"/>
      <c r="QRI72" s="64" t="s">
        <v>335</v>
      </c>
      <c r="QRJ72" s="65" t="s">
        <v>336</v>
      </c>
      <c r="QRK72" s="65" t="s">
        <v>121</v>
      </c>
      <c r="QRL72" s="66">
        <v>8627</v>
      </c>
      <c r="QRM72" s="66"/>
      <c r="QRN72" s="67">
        <v>1295.54</v>
      </c>
      <c r="QRO72" s="68">
        <v>7331.46</v>
      </c>
      <c r="QRP72" s="69"/>
      <c r="QRQ72" s="64" t="s">
        <v>335</v>
      </c>
      <c r="QRR72" s="65" t="s">
        <v>336</v>
      </c>
      <c r="QRS72" s="65" t="s">
        <v>121</v>
      </c>
      <c r="QRT72" s="66">
        <v>8627</v>
      </c>
      <c r="QRU72" s="66"/>
      <c r="QRV72" s="67">
        <v>1295.54</v>
      </c>
      <c r="QRW72" s="68">
        <v>7331.46</v>
      </c>
      <c r="QRX72" s="69"/>
      <c r="QRY72" s="64" t="s">
        <v>335</v>
      </c>
      <c r="QRZ72" s="65" t="s">
        <v>336</v>
      </c>
      <c r="QSA72" s="65" t="s">
        <v>121</v>
      </c>
      <c r="QSB72" s="66">
        <v>8627</v>
      </c>
      <c r="QSC72" s="66"/>
      <c r="QSD72" s="67">
        <v>1295.54</v>
      </c>
      <c r="QSE72" s="68">
        <v>7331.46</v>
      </c>
      <c r="QSF72" s="69"/>
      <c r="QSG72" s="64" t="s">
        <v>335</v>
      </c>
      <c r="QSH72" s="65" t="s">
        <v>336</v>
      </c>
      <c r="QSI72" s="65" t="s">
        <v>121</v>
      </c>
      <c r="QSJ72" s="66">
        <v>8627</v>
      </c>
      <c r="QSK72" s="66"/>
      <c r="QSL72" s="67">
        <v>1295.54</v>
      </c>
      <c r="QSM72" s="68">
        <v>7331.46</v>
      </c>
      <c r="QSN72" s="69"/>
      <c r="QSO72" s="64" t="s">
        <v>335</v>
      </c>
      <c r="QSP72" s="65" t="s">
        <v>336</v>
      </c>
      <c r="QSQ72" s="65" t="s">
        <v>121</v>
      </c>
      <c r="QSR72" s="66">
        <v>8627</v>
      </c>
      <c r="QSS72" s="66"/>
      <c r="QST72" s="67">
        <v>1295.54</v>
      </c>
      <c r="QSU72" s="68">
        <v>7331.46</v>
      </c>
      <c r="QSV72" s="69"/>
      <c r="QSW72" s="64" t="s">
        <v>335</v>
      </c>
      <c r="QSX72" s="65" t="s">
        <v>336</v>
      </c>
      <c r="QSY72" s="65" t="s">
        <v>121</v>
      </c>
      <c r="QSZ72" s="66">
        <v>8627</v>
      </c>
      <c r="QTA72" s="66"/>
      <c r="QTB72" s="67">
        <v>1295.54</v>
      </c>
      <c r="QTC72" s="68">
        <v>7331.46</v>
      </c>
      <c r="QTD72" s="69"/>
      <c r="QTE72" s="64" t="s">
        <v>335</v>
      </c>
      <c r="QTF72" s="65" t="s">
        <v>336</v>
      </c>
      <c r="QTG72" s="65" t="s">
        <v>121</v>
      </c>
      <c r="QTH72" s="66">
        <v>8627</v>
      </c>
      <c r="QTI72" s="66"/>
      <c r="QTJ72" s="67">
        <v>1295.54</v>
      </c>
      <c r="QTK72" s="68">
        <v>7331.46</v>
      </c>
      <c r="QTL72" s="69"/>
      <c r="QTM72" s="64" t="s">
        <v>335</v>
      </c>
      <c r="QTN72" s="65" t="s">
        <v>336</v>
      </c>
      <c r="QTO72" s="65" t="s">
        <v>121</v>
      </c>
      <c r="QTP72" s="66">
        <v>8627</v>
      </c>
      <c r="QTQ72" s="66"/>
      <c r="QTR72" s="67">
        <v>1295.54</v>
      </c>
      <c r="QTS72" s="68">
        <v>7331.46</v>
      </c>
      <c r="QTT72" s="69"/>
      <c r="QTU72" s="64" t="s">
        <v>335</v>
      </c>
      <c r="QTV72" s="65" t="s">
        <v>336</v>
      </c>
      <c r="QTW72" s="65" t="s">
        <v>121</v>
      </c>
      <c r="QTX72" s="66">
        <v>8627</v>
      </c>
      <c r="QTY72" s="66"/>
      <c r="QTZ72" s="67">
        <v>1295.54</v>
      </c>
      <c r="QUA72" s="68">
        <v>7331.46</v>
      </c>
      <c r="QUB72" s="69"/>
      <c r="QUC72" s="64" t="s">
        <v>335</v>
      </c>
      <c r="QUD72" s="65" t="s">
        <v>336</v>
      </c>
      <c r="QUE72" s="65" t="s">
        <v>121</v>
      </c>
      <c r="QUF72" s="66">
        <v>8627</v>
      </c>
      <c r="QUG72" s="66"/>
      <c r="QUH72" s="67">
        <v>1295.54</v>
      </c>
      <c r="QUI72" s="68">
        <v>7331.46</v>
      </c>
      <c r="QUJ72" s="69"/>
      <c r="QUK72" s="64" t="s">
        <v>335</v>
      </c>
      <c r="QUL72" s="65" t="s">
        <v>336</v>
      </c>
      <c r="QUM72" s="65" t="s">
        <v>121</v>
      </c>
      <c r="QUN72" s="66">
        <v>8627</v>
      </c>
      <c r="QUO72" s="66"/>
      <c r="QUP72" s="67">
        <v>1295.54</v>
      </c>
      <c r="QUQ72" s="68">
        <v>7331.46</v>
      </c>
      <c r="QUR72" s="69"/>
      <c r="QUS72" s="64" t="s">
        <v>335</v>
      </c>
      <c r="QUT72" s="65" t="s">
        <v>336</v>
      </c>
      <c r="QUU72" s="65" t="s">
        <v>121</v>
      </c>
      <c r="QUV72" s="66">
        <v>8627</v>
      </c>
      <c r="QUW72" s="66"/>
      <c r="QUX72" s="67">
        <v>1295.54</v>
      </c>
      <c r="QUY72" s="68">
        <v>7331.46</v>
      </c>
      <c r="QUZ72" s="69"/>
      <c r="QVA72" s="64" t="s">
        <v>335</v>
      </c>
      <c r="QVB72" s="65" t="s">
        <v>336</v>
      </c>
      <c r="QVC72" s="65" t="s">
        <v>121</v>
      </c>
      <c r="QVD72" s="66">
        <v>8627</v>
      </c>
      <c r="QVE72" s="66"/>
      <c r="QVF72" s="67">
        <v>1295.54</v>
      </c>
      <c r="QVG72" s="68">
        <v>7331.46</v>
      </c>
      <c r="QVH72" s="69"/>
      <c r="QVI72" s="64" t="s">
        <v>335</v>
      </c>
      <c r="QVJ72" s="65" t="s">
        <v>336</v>
      </c>
      <c r="QVK72" s="65" t="s">
        <v>121</v>
      </c>
      <c r="QVL72" s="66">
        <v>8627</v>
      </c>
      <c r="QVM72" s="66"/>
      <c r="QVN72" s="67">
        <v>1295.54</v>
      </c>
      <c r="QVO72" s="68">
        <v>7331.46</v>
      </c>
      <c r="QVP72" s="69"/>
      <c r="QVQ72" s="64" t="s">
        <v>335</v>
      </c>
      <c r="QVR72" s="65" t="s">
        <v>336</v>
      </c>
      <c r="QVS72" s="65" t="s">
        <v>121</v>
      </c>
      <c r="QVT72" s="66">
        <v>8627</v>
      </c>
      <c r="QVU72" s="66"/>
      <c r="QVV72" s="67">
        <v>1295.54</v>
      </c>
      <c r="QVW72" s="68">
        <v>7331.46</v>
      </c>
      <c r="QVX72" s="69"/>
      <c r="QVY72" s="64" t="s">
        <v>335</v>
      </c>
      <c r="QVZ72" s="65" t="s">
        <v>336</v>
      </c>
      <c r="QWA72" s="65" t="s">
        <v>121</v>
      </c>
      <c r="QWB72" s="66">
        <v>8627</v>
      </c>
      <c r="QWC72" s="66"/>
      <c r="QWD72" s="67">
        <v>1295.54</v>
      </c>
      <c r="QWE72" s="68">
        <v>7331.46</v>
      </c>
      <c r="QWF72" s="69"/>
      <c r="QWG72" s="64" t="s">
        <v>335</v>
      </c>
      <c r="QWH72" s="65" t="s">
        <v>336</v>
      </c>
      <c r="QWI72" s="65" t="s">
        <v>121</v>
      </c>
      <c r="QWJ72" s="66">
        <v>8627</v>
      </c>
      <c r="QWK72" s="66"/>
      <c r="QWL72" s="67">
        <v>1295.54</v>
      </c>
      <c r="QWM72" s="68">
        <v>7331.46</v>
      </c>
      <c r="QWN72" s="69"/>
      <c r="QWO72" s="64" t="s">
        <v>335</v>
      </c>
      <c r="QWP72" s="65" t="s">
        <v>336</v>
      </c>
      <c r="QWQ72" s="65" t="s">
        <v>121</v>
      </c>
      <c r="QWR72" s="66">
        <v>8627</v>
      </c>
      <c r="QWS72" s="66"/>
      <c r="QWT72" s="67">
        <v>1295.54</v>
      </c>
      <c r="QWU72" s="68">
        <v>7331.46</v>
      </c>
      <c r="QWV72" s="69"/>
      <c r="QWW72" s="64" t="s">
        <v>335</v>
      </c>
      <c r="QWX72" s="65" t="s">
        <v>336</v>
      </c>
      <c r="QWY72" s="65" t="s">
        <v>121</v>
      </c>
      <c r="QWZ72" s="66">
        <v>8627</v>
      </c>
      <c r="QXA72" s="66"/>
      <c r="QXB72" s="67">
        <v>1295.54</v>
      </c>
      <c r="QXC72" s="68">
        <v>7331.46</v>
      </c>
      <c r="QXD72" s="69"/>
      <c r="QXE72" s="64" t="s">
        <v>335</v>
      </c>
      <c r="QXF72" s="65" t="s">
        <v>336</v>
      </c>
      <c r="QXG72" s="65" t="s">
        <v>121</v>
      </c>
      <c r="QXH72" s="66">
        <v>8627</v>
      </c>
      <c r="QXI72" s="66"/>
      <c r="QXJ72" s="67">
        <v>1295.54</v>
      </c>
      <c r="QXK72" s="68">
        <v>7331.46</v>
      </c>
      <c r="QXL72" s="69"/>
      <c r="QXM72" s="64" t="s">
        <v>335</v>
      </c>
      <c r="QXN72" s="65" t="s">
        <v>336</v>
      </c>
      <c r="QXO72" s="65" t="s">
        <v>121</v>
      </c>
      <c r="QXP72" s="66">
        <v>8627</v>
      </c>
      <c r="QXQ72" s="66"/>
      <c r="QXR72" s="67">
        <v>1295.54</v>
      </c>
      <c r="QXS72" s="68">
        <v>7331.46</v>
      </c>
      <c r="QXT72" s="69"/>
      <c r="QXU72" s="64" t="s">
        <v>335</v>
      </c>
      <c r="QXV72" s="65" t="s">
        <v>336</v>
      </c>
      <c r="QXW72" s="65" t="s">
        <v>121</v>
      </c>
      <c r="QXX72" s="66">
        <v>8627</v>
      </c>
      <c r="QXY72" s="66"/>
      <c r="QXZ72" s="67">
        <v>1295.54</v>
      </c>
      <c r="QYA72" s="68">
        <v>7331.46</v>
      </c>
      <c r="QYB72" s="69"/>
      <c r="QYC72" s="64" t="s">
        <v>335</v>
      </c>
      <c r="QYD72" s="65" t="s">
        <v>336</v>
      </c>
      <c r="QYE72" s="65" t="s">
        <v>121</v>
      </c>
      <c r="QYF72" s="66">
        <v>8627</v>
      </c>
      <c r="QYG72" s="66"/>
      <c r="QYH72" s="67">
        <v>1295.54</v>
      </c>
      <c r="QYI72" s="68">
        <v>7331.46</v>
      </c>
      <c r="QYJ72" s="69"/>
      <c r="QYK72" s="64" t="s">
        <v>335</v>
      </c>
      <c r="QYL72" s="65" t="s">
        <v>336</v>
      </c>
      <c r="QYM72" s="65" t="s">
        <v>121</v>
      </c>
      <c r="QYN72" s="66">
        <v>8627</v>
      </c>
      <c r="QYO72" s="66"/>
      <c r="QYP72" s="67">
        <v>1295.54</v>
      </c>
      <c r="QYQ72" s="68">
        <v>7331.46</v>
      </c>
      <c r="QYR72" s="69"/>
      <c r="QYS72" s="64" t="s">
        <v>335</v>
      </c>
      <c r="QYT72" s="65" t="s">
        <v>336</v>
      </c>
      <c r="QYU72" s="65" t="s">
        <v>121</v>
      </c>
      <c r="QYV72" s="66">
        <v>8627</v>
      </c>
      <c r="QYW72" s="66"/>
      <c r="QYX72" s="67">
        <v>1295.54</v>
      </c>
      <c r="QYY72" s="68">
        <v>7331.46</v>
      </c>
      <c r="QYZ72" s="69"/>
      <c r="QZA72" s="64" t="s">
        <v>335</v>
      </c>
      <c r="QZB72" s="65" t="s">
        <v>336</v>
      </c>
      <c r="QZC72" s="65" t="s">
        <v>121</v>
      </c>
      <c r="QZD72" s="66">
        <v>8627</v>
      </c>
      <c r="QZE72" s="66"/>
      <c r="QZF72" s="67">
        <v>1295.54</v>
      </c>
      <c r="QZG72" s="68">
        <v>7331.46</v>
      </c>
      <c r="QZH72" s="69"/>
      <c r="QZI72" s="64" t="s">
        <v>335</v>
      </c>
      <c r="QZJ72" s="65" t="s">
        <v>336</v>
      </c>
      <c r="QZK72" s="65" t="s">
        <v>121</v>
      </c>
      <c r="QZL72" s="66">
        <v>8627</v>
      </c>
      <c r="QZM72" s="66"/>
      <c r="QZN72" s="67">
        <v>1295.54</v>
      </c>
      <c r="QZO72" s="68">
        <v>7331.46</v>
      </c>
      <c r="QZP72" s="69"/>
      <c r="QZQ72" s="64" t="s">
        <v>335</v>
      </c>
      <c r="QZR72" s="65" t="s">
        <v>336</v>
      </c>
      <c r="QZS72" s="65" t="s">
        <v>121</v>
      </c>
      <c r="QZT72" s="66">
        <v>8627</v>
      </c>
      <c r="QZU72" s="66"/>
      <c r="QZV72" s="67">
        <v>1295.54</v>
      </c>
      <c r="QZW72" s="68">
        <v>7331.46</v>
      </c>
      <c r="QZX72" s="69"/>
      <c r="QZY72" s="64" t="s">
        <v>335</v>
      </c>
      <c r="QZZ72" s="65" t="s">
        <v>336</v>
      </c>
      <c r="RAA72" s="65" t="s">
        <v>121</v>
      </c>
      <c r="RAB72" s="66">
        <v>8627</v>
      </c>
      <c r="RAC72" s="66"/>
      <c r="RAD72" s="67">
        <v>1295.54</v>
      </c>
      <c r="RAE72" s="68">
        <v>7331.46</v>
      </c>
      <c r="RAF72" s="69"/>
      <c r="RAG72" s="64" t="s">
        <v>335</v>
      </c>
      <c r="RAH72" s="65" t="s">
        <v>336</v>
      </c>
      <c r="RAI72" s="65" t="s">
        <v>121</v>
      </c>
      <c r="RAJ72" s="66">
        <v>8627</v>
      </c>
      <c r="RAK72" s="66"/>
      <c r="RAL72" s="67">
        <v>1295.54</v>
      </c>
      <c r="RAM72" s="68">
        <v>7331.46</v>
      </c>
      <c r="RAN72" s="69"/>
      <c r="RAO72" s="64" t="s">
        <v>335</v>
      </c>
      <c r="RAP72" s="65" t="s">
        <v>336</v>
      </c>
      <c r="RAQ72" s="65" t="s">
        <v>121</v>
      </c>
      <c r="RAR72" s="66">
        <v>8627</v>
      </c>
      <c r="RAS72" s="66"/>
      <c r="RAT72" s="67">
        <v>1295.54</v>
      </c>
      <c r="RAU72" s="68">
        <v>7331.46</v>
      </c>
      <c r="RAV72" s="69"/>
      <c r="RAW72" s="64" t="s">
        <v>335</v>
      </c>
      <c r="RAX72" s="65" t="s">
        <v>336</v>
      </c>
      <c r="RAY72" s="65" t="s">
        <v>121</v>
      </c>
      <c r="RAZ72" s="66">
        <v>8627</v>
      </c>
      <c r="RBA72" s="66"/>
      <c r="RBB72" s="67">
        <v>1295.54</v>
      </c>
      <c r="RBC72" s="68">
        <v>7331.46</v>
      </c>
      <c r="RBD72" s="69"/>
      <c r="RBE72" s="64" t="s">
        <v>335</v>
      </c>
      <c r="RBF72" s="65" t="s">
        <v>336</v>
      </c>
      <c r="RBG72" s="65" t="s">
        <v>121</v>
      </c>
      <c r="RBH72" s="66">
        <v>8627</v>
      </c>
      <c r="RBI72" s="66"/>
      <c r="RBJ72" s="67">
        <v>1295.54</v>
      </c>
      <c r="RBK72" s="68">
        <v>7331.46</v>
      </c>
      <c r="RBL72" s="69"/>
      <c r="RBM72" s="64" t="s">
        <v>335</v>
      </c>
      <c r="RBN72" s="65" t="s">
        <v>336</v>
      </c>
      <c r="RBO72" s="65" t="s">
        <v>121</v>
      </c>
      <c r="RBP72" s="66">
        <v>8627</v>
      </c>
      <c r="RBQ72" s="66"/>
      <c r="RBR72" s="67">
        <v>1295.54</v>
      </c>
      <c r="RBS72" s="68">
        <v>7331.46</v>
      </c>
      <c r="RBT72" s="69"/>
      <c r="RBU72" s="64" t="s">
        <v>335</v>
      </c>
      <c r="RBV72" s="65" t="s">
        <v>336</v>
      </c>
      <c r="RBW72" s="65" t="s">
        <v>121</v>
      </c>
      <c r="RBX72" s="66">
        <v>8627</v>
      </c>
      <c r="RBY72" s="66"/>
      <c r="RBZ72" s="67">
        <v>1295.54</v>
      </c>
      <c r="RCA72" s="68">
        <v>7331.46</v>
      </c>
      <c r="RCB72" s="69"/>
      <c r="RCC72" s="64" t="s">
        <v>335</v>
      </c>
      <c r="RCD72" s="65" t="s">
        <v>336</v>
      </c>
      <c r="RCE72" s="65" t="s">
        <v>121</v>
      </c>
      <c r="RCF72" s="66">
        <v>8627</v>
      </c>
      <c r="RCG72" s="66"/>
      <c r="RCH72" s="67">
        <v>1295.54</v>
      </c>
      <c r="RCI72" s="68">
        <v>7331.46</v>
      </c>
      <c r="RCJ72" s="69"/>
      <c r="RCK72" s="64" t="s">
        <v>335</v>
      </c>
      <c r="RCL72" s="65" t="s">
        <v>336</v>
      </c>
      <c r="RCM72" s="65" t="s">
        <v>121</v>
      </c>
      <c r="RCN72" s="66">
        <v>8627</v>
      </c>
      <c r="RCO72" s="66"/>
      <c r="RCP72" s="67">
        <v>1295.54</v>
      </c>
      <c r="RCQ72" s="68">
        <v>7331.46</v>
      </c>
      <c r="RCR72" s="69"/>
      <c r="RCS72" s="64" t="s">
        <v>335</v>
      </c>
      <c r="RCT72" s="65" t="s">
        <v>336</v>
      </c>
      <c r="RCU72" s="65" t="s">
        <v>121</v>
      </c>
      <c r="RCV72" s="66">
        <v>8627</v>
      </c>
      <c r="RCW72" s="66"/>
      <c r="RCX72" s="67">
        <v>1295.54</v>
      </c>
      <c r="RCY72" s="68">
        <v>7331.46</v>
      </c>
      <c r="RCZ72" s="69"/>
      <c r="RDA72" s="64" t="s">
        <v>335</v>
      </c>
      <c r="RDB72" s="65" t="s">
        <v>336</v>
      </c>
      <c r="RDC72" s="65" t="s">
        <v>121</v>
      </c>
      <c r="RDD72" s="66">
        <v>8627</v>
      </c>
      <c r="RDE72" s="66"/>
      <c r="RDF72" s="67">
        <v>1295.54</v>
      </c>
      <c r="RDG72" s="68">
        <v>7331.46</v>
      </c>
      <c r="RDH72" s="69"/>
      <c r="RDI72" s="64" t="s">
        <v>335</v>
      </c>
      <c r="RDJ72" s="65" t="s">
        <v>336</v>
      </c>
      <c r="RDK72" s="65" t="s">
        <v>121</v>
      </c>
      <c r="RDL72" s="66">
        <v>8627</v>
      </c>
      <c r="RDM72" s="66"/>
      <c r="RDN72" s="67">
        <v>1295.54</v>
      </c>
      <c r="RDO72" s="68">
        <v>7331.46</v>
      </c>
      <c r="RDP72" s="69"/>
      <c r="RDQ72" s="64" t="s">
        <v>335</v>
      </c>
      <c r="RDR72" s="65" t="s">
        <v>336</v>
      </c>
      <c r="RDS72" s="65" t="s">
        <v>121</v>
      </c>
      <c r="RDT72" s="66">
        <v>8627</v>
      </c>
      <c r="RDU72" s="66"/>
      <c r="RDV72" s="67">
        <v>1295.54</v>
      </c>
      <c r="RDW72" s="68">
        <v>7331.46</v>
      </c>
      <c r="RDX72" s="69"/>
      <c r="RDY72" s="64" t="s">
        <v>335</v>
      </c>
      <c r="RDZ72" s="65" t="s">
        <v>336</v>
      </c>
      <c r="REA72" s="65" t="s">
        <v>121</v>
      </c>
      <c r="REB72" s="66">
        <v>8627</v>
      </c>
      <c r="REC72" s="66"/>
      <c r="RED72" s="67">
        <v>1295.54</v>
      </c>
      <c r="REE72" s="68">
        <v>7331.46</v>
      </c>
      <c r="REF72" s="69"/>
      <c r="REG72" s="64" t="s">
        <v>335</v>
      </c>
      <c r="REH72" s="65" t="s">
        <v>336</v>
      </c>
      <c r="REI72" s="65" t="s">
        <v>121</v>
      </c>
      <c r="REJ72" s="66">
        <v>8627</v>
      </c>
      <c r="REK72" s="66"/>
      <c r="REL72" s="67">
        <v>1295.54</v>
      </c>
      <c r="REM72" s="68">
        <v>7331.46</v>
      </c>
      <c r="REN72" s="69"/>
      <c r="REO72" s="64" t="s">
        <v>335</v>
      </c>
      <c r="REP72" s="65" t="s">
        <v>336</v>
      </c>
      <c r="REQ72" s="65" t="s">
        <v>121</v>
      </c>
      <c r="RER72" s="66">
        <v>8627</v>
      </c>
      <c r="RES72" s="66"/>
      <c r="RET72" s="67">
        <v>1295.54</v>
      </c>
      <c r="REU72" s="68">
        <v>7331.46</v>
      </c>
      <c r="REV72" s="69"/>
      <c r="REW72" s="64" t="s">
        <v>335</v>
      </c>
      <c r="REX72" s="65" t="s">
        <v>336</v>
      </c>
      <c r="REY72" s="65" t="s">
        <v>121</v>
      </c>
      <c r="REZ72" s="66">
        <v>8627</v>
      </c>
      <c r="RFA72" s="66"/>
      <c r="RFB72" s="67">
        <v>1295.54</v>
      </c>
      <c r="RFC72" s="68">
        <v>7331.46</v>
      </c>
      <c r="RFD72" s="69"/>
      <c r="RFE72" s="64" t="s">
        <v>335</v>
      </c>
      <c r="RFF72" s="65" t="s">
        <v>336</v>
      </c>
      <c r="RFG72" s="65" t="s">
        <v>121</v>
      </c>
      <c r="RFH72" s="66">
        <v>8627</v>
      </c>
      <c r="RFI72" s="66"/>
      <c r="RFJ72" s="67">
        <v>1295.54</v>
      </c>
      <c r="RFK72" s="68">
        <v>7331.46</v>
      </c>
      <c r="RFL72" s="69"/>
      <c r="RFM72" s="64" t="s">
        <v>335</v>
      </c>
      <c r="RFN72" s="65" t="s">
        <v>336</v>
      </c>
      <c r="RFO72" s="65" t="s">
        <v>121</v>
      </c>
      <c r="RFP72" s="66">
        <v>8627</v>
      </c>
      <c r="RFQ72" s="66"/>
      <c r="RFR72" s="67">
        <v>1295.54</v>
      </c>
      <c r="RFS72" s="68">
        <v>7331.46</v>
      </c>
      <c r="RFT72" s="69"/>
      <c r="RFU72" s="64" t="s">
        <v>335</v>
      </c>
      <c r="RFV72" s="65" t="s">
        <v>336</v>
      </c>
      <c r="RFW72" s="65" t="s">
        <v>121</v>
      </c>
      <c r="RFX72" s="66">
        <v>8627</v>
      </c>
      <c r="RFY72" s="66"/>
      <c r="RFZ72" s="67">
        <v>1295.54</v>
      </c>
      <c r="RGA72" s="68">
        <v>7331.46</v>
      </c>
      <c r="RGB72" s="69"/>
      <c r="RGC72" s="64" t="s">
        <v>335</v>
      </c>
      <c r="RGD72" s="65" t="s">
        <v>336</v>
      </c>
      <c r="RGE72" s="65" t="s">
        <v>121</v>
      </c>
      <c r="RGF72" s="66">
        <v>8627</v>
      </c>
      <c r="RGG72" s="66"/>
      <c r="RGH72" s="67">
        <v>1295.54</v>
      </c>
      <c r="RGI72" s="68">
        <v>7331.46</v>
      </c>
      <c r="RGJ72" s="69"/>
      <c r="RGK72" s="64" t="s">
        <v>335</v>
      </c>
      <c r="RGL72" s="65" t="s">
        <v>336</v>
      </c>
      <c r="RGM72" s="65" t="s">
        <v>121</v>
      </c>
      <c r="RGN72" s="66">
        <v>8627</v>
      </c>
      <c r="RGO72" s="66"/>
      <c r="RGP72" s="67">
        <v>1295.54</v>
      </c>
      <c r="RGQ72" s="68">
        <v>7331.46</v>
      </c>
      <c r="RGR72" s="69"/>
      <c r="RGS72" s="64" t="s">
        <v>335</v>
      </c>
      <c r="RGT72" s="65" t="s">
        <v>336</v>
      </c>
      <c r="RGU72" s="65" t="s">
        <v>121</v>
      </c>
      <c r="RGV72" s="66">
        <v>8627</v>
      </c>
      <c r="RGW72" s="66"/>
      <c r="RGX72" s="67">
        <v>1295.54</v>
      </c>
      <c r="RGY72" s="68">
        <v>7331.46</v>
      </c>
      <c r="RGZ72" s="69"/>
      <c r="RHA72" s="64" t="s">
        <v>335</v>
      </c>
      <c r="RHB72" s="65" t="s">
        <v>336</v>
      </c>
      <c r="RHC72" s="65" t="s">
        <v>121</v>
      </c>
      <c r="RHD72" s="66">
        <v>8627</v>
      </c>
      <c r="RHE72" s="66"/>
      <c r="RHF72" s="67">
        <v>1295.54</v>
      </c>
      <c r="RHG72" s="68">
        <v>7331.46</v>
      </c>
      <c r="RHH72" s="69"/>
      <c r="RHI72" s="64" t="s">
        <v>335</v>
      </c>
      <c r="RHJ72" s="65" t="s">
        <v>336</v>
      </c>
      <c r="RHK72" s="65" t="s">
        <v>121</v>
      </c>
      <c r="RHL72" s="66">
        <v>8627</v>
      </c>
      <c r="RHM72" s="66"/>
      <c r="RHN72" s="67">
        <v>1295.54</v>
      </c>
      <c r="RHO72" s="68">
        <v>7331.46</v>
      </c>
      <c r="RHP72" s="69"/>
      <c r="RHQ72" s="64" t="s">
        <v>335</v>
      </c>
      <c r="RHR72" s="65" t="s">
        <v>336</v>
      </c>
      <c r="RHS72" s="65" t="s">
        <v>121</v>
      </c>
      <c r="RHT72" s="66">
        <v>8627</v>
      </c>
      <c r="RHU72" s="66"/>
      <c r="RHV72" s="67">
        <v>1295.54</v>
      </c>
      <c r="RHW72" s="68">
        <v>7331.46</v>
      </c>
      <c r="RHX72" s="69"/>
      <c r="RHY72" s="64" t="s">
        <v>335</v>
      </c>
      <c r="RHZ72" s="65" t="s">
        <v>336</v>
      </c>
      <c r="RIA72" s="65" t="s">
        <v>121</v>
      </c>
      <c r="RIB72" s="66">
        <v>8627</v>
      </c>
      <c r="RIC72" s="66"/>
      <c r="RID72" s="67">
        <v>1295.54</v>
      </c>
      <c r="RIE72" s="68">
        <v>7331.46</v>
      </c>
      <c r="RIF72" s="69"/>
      <c r="RIG72" s="64" t="s">
        <v>335</v>
      </c>
      <c r="RIH72" s="65" t="s">
        <v>336</v>
      </c>
      <c r="RII72" s="65" t="s">
        <v>121</v>
      </c>
      <c r="RIJ72" s="66">
        <v>8627</v>
      </c>
      <c r="RIK72" s="66"/>
      <c r="RIL72" s="67">
        <v>1295.54</v>
      </c>
      <c r="RIM72" s="68">
        <v>7331.46</v>
      </c>
      <c r="RIN72" s="69"/>
      <c r="RIO72" s="64" t="s">
        <v>335</v>
      </c>
      <c r="RIP72" s="65" t="s">
        <v>336</v>
      </c>
      <c r="RIQ72" s="65" t="s">
        <v>121</v>
      </c>
      <c r="RIR72" s="66">
        <v>8627</v>
      </c>
      <c r="RIS72" s="66"/>
      <c r="RIT72" s="67">
        <v>1295.54</v>
      </c>
      <c r="RIU72" s="68">
        <v>7331.46</v>
      </c>
      <c r="RIV72" s="69"/>
      <c r="RIW72" s="64" t="s">
        <v>335</v>
      </c>
      <c r="RIX72" s="65" t="s">
        <v>336</v>
      </c>
      <c r="RIY72" s="65" t="s">
        <v>121</v>
      </c>
      <c r="RIZ72" s="66">
        <v>8627</v>
      </c>
      <c r="RJA72" s="66"/>
      <c r="RJB72" s="67">
        <v>1295.54</v>
      </c>
      <c r="RJC72" s="68">
        <v>7331.46</v>
      </c>
      <c r="RJD72" s="69"/>
      <c r="RJE72" s="64" t="s">
        <v>335</v>
      </c>
      <c r="RJF72" s="65" t="s">
        <v>336</v>
      </c>
      <c r="RJG72" s="65" t="s">
        <v>121</v>
      </c>
      <c r="RJH72" s="66">
        <v>8627</v>
      </c>
      <c r="RJI72" s="66"/>
      <c r="RJJ72" s="67">
        <v>1295.54</v>
      </c>
      <c r="RJK72" s="68">
        <v>7331.46</v>
      </c>
      <c r="RJL72" s="69"/>
      <c r="RJM72" s="64" t="s">
        <v>335</v>
      </c>
      <c r="RJN72" s="65" t="s">
        <v>336</v>
      </c>
      <c r="RJO72" s="65" t="s">
        <v>121</v>
      </c>
      <c r="RJP72" s="66">
        <v>8627</v>
      </c>
      <c r="RJQ72" s="66"/>
      <c r="RJR72" s="67">
        <v>1295.54</v>
      </c>
      <c r="RJS72" s="68">
        <v>7331.46</v>
      </c>
      <c r="RJT72" s="69"/>
      <c r="RJU72" s="64" t="s">
        <v>335</v>
      </c>
      <c r="RJV72" s="65" t="s">
        <v>336</v>
      </c>
      <c r="RJW72" s="65" t="s">
        <v>121</v>
      </c>
      <c r="RJX72" s="66">
        <v>8627</v>
      </c>
      <c r="RJY72" s="66"/>
      <c r="RJZ72" s="67">
        <v>1295.54</v>
      </c>
      <c r="RKA72" s="68">
        <v>7331.46</v>
      </c>
      <c r="RKB72" s="69"/>
      <c r="RKC72" s="64" t="s">
        <v>335</v>
      </c>
      <c r="RKD72" s="65" t="s">
        <v>336</v>
      </c>
      <c r="RKE72" s="65" t="s">
        <v>121</v>
      </c>
      <c r="RKF72" s="66">
        <v>8627</v>
      </c>
      <c r="RKG72" s="66"/>
      <c r="RKH72" s="67">
        <v>1295.54</v>
      </c>
      <c r="RKI72" s="68">
        <v>7331.46</v>
      </c>
      <c r="RKJ72" s="69"/>
      <c r="RKK72" s="64" t="s">
        <v>335</v>
      </c>
      <c r="RKL72" s="65" t="s">
        <v>336</v>
      </c>
      <c r="RKM72" s="65" t="s">
        <v>121</v>
      </c>
      <c r="RKN72" s="66">
        <v>8627</v>
      </c>
      <c r="RKO72" s="66"/>
      <c r="RKP72" s="67">
        <v>1295.54</v>
      </c>
      <c r="RKQ72" s="68">
        <v>7331.46</v>
      </c>
      <c r="RKR72" s="69"/>
      <c r="RKS72" s="64" t="s">
        <v>335</v>
      </c>
      <c r="RKT72" s="65" t="s">
        <v>336</v>
      </c>
      <c r="RKU72" s="65" t="s">
        <v>121</v>
      </c>
      <c r="RKV72" s="66">
        <v>8627</v>
      </c>
      <c r="RKW72" s="66"/>
      <c r="RKX72" s="67">
        <v>1295.54</v>
      </c>
      <c r="RKY72" s="68">
        <v>7331.46</v>
      </c>
      <c r="RKZ72" s="69"/>
      <c r="RLA72" s="64" t="s">
        <v>335</v>
      </c>
      <c r="RLB72" s="65" t="s">
        <v>336</v>
      </c>
      <c r="RLC72" s="65" t="s">
        <v>121</v>
      </c>
      <c r="RLD72" s="66">
        <v>8627</v>
      </c>
      <c r="RLE72" s="66"/>
      <c r="RLF72" s="67">
        <v>1295.54</v>
      </c>
      <c r="RLG72" s="68">
        <v>7331.46</v>
      </c>
      <c r="RLH72" s="69"/>
      <c r="RLI72" s="64" t="s">
        <v>335</v>
      </c>
      <c r="RLJ72" s="65" t="s">
        <v>336</v>
      </c>
      <c r="RLK72" s="65" t="s">
        <v>121</v>
      </c>
      <c r="RLL72" s="66">
        <v>8627</v>
      </c>
      <c r="RLM72" s="66"/>
      <c r="RLN72" s="67">
        <v>1295.54</v>
      </c>
      <c r="RLO72" s="68">
        <v>7331.46</v>
      </c>
      <c r="RLP72" s="69"/>
      <c r="RLQ72" s="64" t="s">
        <v>335</v>
      </c>
      <c r="RLR72" s="65" t="s">
        <v>336</v>
      </c>
      <c r="RLS72" s="65" t="s">
        <v>121</v>
      </c>
      <c r="RLT72" s="66">
        <v>8627</v>
      </c>
      <c r="RLU72" s="66"/>
      <c r="RLV72" s="67">
        <v>1295.54</v>
      </c>
      <c r="RLW72" s="68">
        <v>7331.46</v>
      </c>
      <c r="RLX72" s="69"/>
      <c r="RLY72" s="64" t="s">
        <v>335</v>
      </c>
      <c r="RLZ72" s="65" t="s">
        <v>336</v>
      </c>
      <c r="RMA72" s="65" t="s">
        <v>121</v>
      </c>
      <c r="RMB72" s="66">
        <v>8627</v>
      </c>
      <c r="RMC72" s="66"/>
      <c r="RMD72" s="67">
        <v>1295.54</v>
      </c>
      <c r="RME72" s="68">
        <v>7331.46</v>
      </c>
      <c r="RMF72" s="69"/>
      <c r="RMG72" s="64" t="s">
        <v>335</v>
      </c>
      <c r="RMH72" s="65" t="s">
        <v>336</v>
      </c>
      <c r="RMI72" s="65" t="s">
        <v>121</v>
      </c>
      <c r="RMJ72" s="66">
        <v>8627</v>
      </c>
      <c r="RMK72" s="66"/>
      <c r="RML72" s="67">
        <v>1295.54</v>
      </c>
      <c r="RMM72" s="68">
        <v>7331.46</v>
      </c>
      <c r="RMN72" s="69"/>
      <c r="RMO72" s="64" t="s">
        <v>335</v>
      </c>
      <c r="RMP72" s="65" t="s">
        <v>336</v>
      </c>
      <c r="RMQ72" s="65" t="s">
        <v>121</v>
      </c>
      <c r="RMR72" s="66">
        <v>8627</v>
      </c>
      <c r="RMS72" s="66"/>
      <c r="RMT72" s="67">
        <v>1295.54</v>
      </c>
      <c r="RMU72" s="68">
        <v>7331.46</v>
      </c>
      <c r="RMV72" s="69"/>
      <c r="RMW72" s="64" t="s">
        <v>335</v>
      </c>
      <c r="RMX72" s="65" t="s">
        <v>336</v>
      </c>
      <c r="RMY72" s="65" t="s">
        <v>121</v>
      </c>
      <c r="RMZ72" s="66">
        <v>8627</v>
      </c>
      <c r="RNA72" s="66"/>
      <c r="RNB72" s="67">
        <v>1295.54</v>
      </c>
      <c r="RNC72" s="68">
        <v>7331.46</v>
      </c>
      <c r="RND72" s="69"/>
      <c r="RNE72" s="64" t="s">
        <v>335</v>
      </c>
      <c r="RNF72" s="65" t="s">
        <v>336</v>
      </c>
      <c r="RNG72" s="65" t="s">
        <v>121</v>
      </c>
      <c r="RNH72" s="66">
        <v>8627</v>
      </c>
      <c r="RNI72" s="66"/>
      <c r="RNJ72" s="67">
        <v>1295.54</v>
      </c>
      <c r="RNK72" s="68">
        <v>7331.46</v>
      </c>
      <c r="RNL72" s="69"/>
      <c r="RNM72" s="64" t="s">
        <v>335</v>
      </c>
      <c r="RNN72" s="65" t="s">
        <v>336</v>
      </c>
      <c r="RNO72" s="65" t="s">
        <v>121</v>
      </c>
      <c r="RNP72" s="66">
        <v>8627</v>
      </c>
      <c r="RNQ72" s="66"/>
      <c r="RNR72" s="67">
        <v>1295.54</v>
      </c>
      <c r="RNS72" s="68">
        <v>7331.46</v>
      </c>
      <c r="RNT72" s="69"/>
      <c r="RNU72" s="64" t="s">
        <v>335</v>
      </c>
      <c r="RNV72" s="65" t="s">
        <v>336</v>
      </c>
      <c r="RNW72" s="65" t="s">
        <v>121</v>
      </c>
      <c r="RNX72" s="66">
        <v>8627</v>
      </c>
      <c r="RNY72" s="66"/>
      <c r="RNZ72" s="67">
        <v>1295.54</v>
      </c>
      <c r="ROA72" s="68">
        <v>7331.46</v>
      </c>
      <c r="ROB72" s="69"/>
      <c r="ROC72" s="64" t="s">
        <v>335</v>
      </c>
      <c r="ROD72" s="65" t="s">
        <v>336</v>
      </c>
      <c r="ROE72" s="65" t="s">
        <v>121</v>
      </c>
      <c r="ROF72" s="66">
        <v>8627</v>
      </c>
      <c r="ROG72" s="66"/>
      <c r="ROH72" s="67">
        <v>1295.54</v>
      </c>
      <c r="ROI72" s="68">
        <v>7331.46</v>
      </c>
      <c r="ROJ72" s="69"/>
      <c r="ROK72" s="64" t="s">
        <v>335</v>
      </c>
      <c r="ROL72" s="65" t="s">
        <v>336</v>
      </c>
      <c r="ROM72" s="65" t="s">
        <v>121</v>
      </c>
      <c r="RON72" s="66">
        <v>8627</v>
      </c>
      <c r="ROO72" s="66"/>
      <c r="ROP72" s="67">
        <v>1295.54</v>
      </c>
      <c r="ROQ72" s="68">
        <v>7331.46</v>
      </c>
      <c r="ROR72" s="69"/>
      <c r="ROS72" s="64" t="s">
        <v>335</v>
      </c>
      <c r="ROT72" s="65" t="s">
        <v>336</v>
      </c>
      <c r="ROU72" s="65" t="s">
        <v>121</v>
      </c>
      <c r="ROV72" s="66">
        <v>8627</v>
      </c>
      <c r="ROW72" s="66"/>
      <c r="ROX72" s="67">
        <v>1295.54</v>
      </c>
      <c r="ROY72" s="68">
        <v>7331.46</v>
      </c>
      <c r="ROZ72" s="69"/>
      <c r="RPA72" s="64" t="s">
        <v>335</v>
      </c>
      <c r="RPB72" s="65" t="s">
        <v>336</v>
      </c>
      <c r="RPC72" s="65" t="s">
        <v>121</v>
      </c>
      <c r="RPD72" s="66">
        <v>8627</v>
      </c>
      <c r="RPE72" s="66"/>
      <c r="RPF72" s="67">
        <v>1295.54</v>
      </c>
      <c r="RPG72" s="68">
        <v>7331.46</v>
      </c>
      <c r="RPH72" s="69"/>
      <c r="RPI72" s="64" t="s">
        <v>335</v>
      </c>
      <c r="RPJ72" s="65" t="s">
        <v>336</v>
      </c>
      <c r="RPK72" s="65" t="s">
        <v>121</v>
      </c>
      <c r="RPL72" s="66">
        <v>8627</v>
      </c>
      <c r="RPM72" s="66"/>
      <c r="RPN72" s="67">
        <v>1295.54</v>
      </c>
      <c r="RPO72" s="68">
        <v>7331.46</v>
      </c>
      <c r="RPP72" s="69"/>
      <c r="RPQ72" s="64" t="s">
        <v>335</v>
      </c>
      <c r="RPR72" s="65" t="s">
        <v>336</v>
      </c>
      <c r="RPS72" s="65" t="s">
        <v>121</v>
      </c>
      <c r="RPT72" s="66">
        <v>8627</v>
      </c>
      <c r="RPU72" s="66"/>
      <c r="RPV72" s="67">
        <v>1295.54</v>
      </c>
      <c r="RPW72" s="68">
        <v>7331.46</v>
      </c>
      <c r="RPX72" s="69"/>
      <c r="RPY72" s="64" t="s">
        <v>335</v>
      </c>
      <c r="RPZ72" s="65" t="s">
        <v>336</v>
      </c>
      <c r="RQA72" s="65" t="s">
        <v>121</v>
      </c>
      <c r="RQB72" s="66">
        <v>8627</v>
      </c>
      <c r="RQC72" s="66"/>
      <c r="RQD72" s="67">
        <v>1295.54</v>
      </c>
      <c r="RQE72" s="68">
        <v>7331.46</v>
      </c>
      <c r="RQF72" s="69"/>
      <c r="RQG72" s="64" t="s">
        <v>335</v>
      </c>
      <c r="RQH72" s="65" t="s">
        <v>336</v>
      </c>
      <c r="RQI72" s="65" t="s">
        <v>121</v>
      </c>
      <c r="RQJ72" s="66">
        <v>8627</v>
      </c>
      <c r="RQK72" s="66"/>
      <c r="RQL72" s="67">
        <v>1295.54</v>
      </c>
      <c r="RQM72" s="68">
        <v>7331.46</v>
      </c>
      <c r="RQN72" s="69"/>
      <c r="RQO72" s="64" t="s">
        <v>335</v>
      </c>
      <c r="RQP72" s="65" t="s">
        <v>336</v>
      </c>
      <c r="RQQ72" s="65" t="s">
        <v>121</v>
      </c>
      <c r="RQR72" s="66">
        <v>8627</v>
      </c>
      <c r="RQS72" s="66"/>
      <c r="RQT72" s="67">
        <v>1295.54</v>
      </c>
      <c r="RQU72" s="68">
        <v>7331.46</v>
      </c>
      <c r="RQV72" s="69"/>
      <c r="RQW72" s="64" t="s">
        <v>335</v>
      </c>
      <c r="RQX72" s="65" t="s">
        <v>336</v>
      </c>
      <c r="RQY72" s="65" t="s">
        <v>121</v>
      </c>
      <c r="RQZ72" s="66">
        <v>8627</v>
      </c>
      <c r="RRA72" s="66"/>
      <c r="RRB72" s="67">
        <v>1295.54</v>
      </c>
      <c r="RRC72" s="68">
        <v>7331.46</v>
      </c>
      <c r="RRD72" s="69"/>
      <c r="RRE72" s="64" t="s">
        <v>335</v>
      </c>
      <c r="RRF72" s="65" t="s">
        <v>336</v>
      </c>
      <c r="RRG72" s="65" t="s">
        <v>121</v>
      </c>
      <c r="RRH72" s="66">
        <v>8627</v>
      </c>
      <c r="RRI72" s="66"/>
      <c r="RRJ72" s="67">
        <v>1295.54</v>
      </c>
      <c r="RRK72" s="68">
        <v>7331.46</v>
      </c>
      <c r="RRL72" s="69"/>
      <c r="RRM72" s="64" t="s">
        <v>335</v>
      </c>
      <c r="RRN72" s="65" t="s">
        <v>336</v>
      </c>
      <c r="RRO72" s="65" t="s">
        <v>121</v>
      </c>
      <c r="RRP72" s="66">
        <v>8627</v>
      </c>
      <c r="RRQ72" s="66"/>
      <c r="RRR72" s="67">
        <v>1295.54</v>
      </c>
      <c r="RRS72" s="68">
        <v>7331.46</v>
      </c>
      <c r="RRT72" s="69"/>
      <c r="RRU72" s="64" t="s">
        <v>335</v>
      </c>
      <c r="RRV72" s="65" t="s">
        <v>336</v>
      </c>
      <c r="RRW72" s="65" t="s">
        <v>121</v>
      </c>
      <c r="RRX72" s="66">
        <v>8627</v>
      </c>
      <c r="RRY72" s="66"/>
      <c r="RRZ72" s="67">
        <v>1295.54</v>
      </c>
      <c r="RSA72" s="68">
        <v>7331.46</v>
      </c>
      <c r="RSB72" s="69"/>
      <c r="RSC72" s="64" t="s">
        <v>335</v>
      </c>
      <c r="RSD72" s="65" t="s">
        <v>336</v>
      </c>
      <c r="RSE72" s="65" t="s">
        <v>121</v>
      </c>
      <c r="RSF72" s="66">
        <v>8627</v>
      </c>
      <c r="RSG72" s="66"/>
      <c r="RSH72" s="67">
        <v>1295.54</v>
      </c>
      <c r="RSI72" s="68">
        <v>7331.46</v>
      </c>
      <c r="RSJ72" s="69"/>
      <c r="RSK72" s="64" t="s">
        <v>335</v>
      </c>
      <c r="RSL72" s="65" t="s">
        <v>336</v>
      </c>
      <c r="RSM72" s="65" t="s">
        <v>121</v>
      </c>
      <c r="RSN72" s="66">
        <v>8627</v>
      </c>
      <c r="RSO72" s="66"/>
      <c r="RSP72" s="67">
        <v>1295.54</v>
      </c>
      <c r="RSQ72" s="68">
        <v>7331.46</v>
      </c>
      <c r="RSR72" s="69"/>
      <c r="RSS72" s="64" t="s">
        <v>335</v>
      </c>
      <c r="RST72" s="65" t="s">
        <v>336</v>
      </c>
      <c r="RSU72" s="65" t="s">
        <v>121</v>
      </c>
      <c r="RSV72" s="66">
        <v>8627</v>
      </c>
      <c r="RSW72" s="66"/>
      <c r="RSX72" s="67">
        <v>1295.54</v>
      </c>
      <c r="RSY72" s="68">
        <v>7331.46</v>
      </c>
      <c r="RSZ72" s="69"/>
      <c r="RTA72" s="64" t="s">
        <v>335</v>
      </c>
      <c r="RTB72" s="65" t="s">
        <v>336</v>
      </c>
      <c r="RTC72" s="65" t="s">
        <v>121</v>
      </c>
      <c r="RTD72" s="66">
        <v>8627</v>
      </c>
      <c r="RTE72" s="66"/>
      <c r="RTF72" s="67">
        <v>1295.54</v>
      </c>
      <c r="RTG72" s="68">
        <v>7331.46</v>
      </c>
      <c r="RTH72" s="69"/>
      <c r="RTI72" s="64" t="s">
        <v>335</v>
      </c>
      <c r="RTJ72" s="65" t="s">
        <v>336</v>
      </c>
      <c r="RTK72" s="65" t="s">
        <v>121</v>
      </c>
      <c r="RTL72" s="66">
        <v>8627</v>
      </c>
      <c r="RTM72" s="66"/>
      <c r="RTN72" s="67">
        <v>1295.54</v>
      </c>
      <c r="RTO72" s="68">
        <v>7331.46</v>
      </c>
      <c r="RTP72" s="69"/>
      <c r="RTQ72" s="64" t="s">
        <v>335</v>
      </c>
      <c r="RTR72" s="65" t="s">
        <v>336</v>
      </c>
      <c r="RTS72" s="65" t="s">
        <v>121</v>
      </c>
      <c r="RTT72" s="66">
        <v>8627</v>
      </c>
      <c r="RTU72" s="66"/>
      <c r="RTV72" s="67">
        <v>1295.54</v>
      </c>
      <c r="RTW72" s="68">
        <v>7331.46</v>
      </c>
      <c r="RTX72" s="69"/>
      <c r="RTY72" s="64" t="s">
        <v>335</v>
      </c>
      <c r="RTZ72" s="65" t="s">
        <v>336</v>
      </c>
      <c r="RUA72" s="65" t="s">
        <v>121</v>
      </c>
      <c r="RUB72" s="66">
        <v>8627</v>
      </c>
      <c r="RUC72" s="66"/>
      <c r="RUD72" s="67">
        <v>1295.54</v>
      </c>
      <c r="RUE72" s="68">
        <v>7331.46</v>
      </c>
      <c r="RUF72" s="69"/>
      <c r="RUG72" s="64" t="s">
        <v>335</v>
      </c>
      <c r="RUH72" s="65" t="s">
        <v>336</v>
      </c>
      <c r="RUI72" s="65" t="s">
        <v>121</v>
      </c>
      <c r="RUJ72" s="66">
        <v>8627</v>
      </c>
      <c r="RUK72" s="66"/>
      <c r="RUL72" s="67">
        <v>1295.54</v>
      </c>
      <c r="RUM72" s="68">
        <v>7331.46</v>
      </c>
      <c r="RUN72" s="69"/>
      <c r="RUO72" s="64" t="s">
        <v>335</v>
      </c>
      <c r="RUP72" s="65" t="s">
        <v>336</v>
      </c>
      <c r="RUQ72" s="65" t="s">
        <v>121</v>
      </c>
      <c r="RUR72" s="66">
        <v>8627</v>
      </c>
      <c r="RUS72" s="66"/>
      <c r="RUT72" s="67">
        <v>1295.54</v>
      </c>
      <c r="RUU72" s="68">
        <v>7331.46</v>
      </c>
      <c r="RUV72" s="69"/>
      <c r="RUW72" s="64" t="s">
        <v>335</v>
      </c>
      <c r="RUX72" s="65" t="s">
        <v>336</v>
      </c>
      <c r="RUY72" s="65" t="s">
        <v>121</v>
      </c>
      <c r="RUZ72" s="66">
        <v>8627</v>
      </c>
      <c r="RVA72" s="66"/>
      <c r="RVB72" s="67">
        <v>1295.54</v>
      </c>
      <c r="RVC72" s="68">
        <v>7331.46</v>
      </c>
      <c r="RVD72" s="69"/>
      <c r="RVE72" s="64" t="s">
        <v>335</v>
      </c>
      <c r="RVF72" s="65" t="s">
        <v>336</v>
      </c>
      <c r="RVG72" s="65" t="s">
        <v>121</v>
      </c>
      <c r="RVH72" s="66">
        <v>8627</v>
      </c>
      <c r="RVI72" s="66"/>
      <c r="RVJ72" s="67">
        <v>1295.54</v>
      </c>
      <c r="RVK72" s="68">
        <v>7331.46</v>
      </c>
      <c r="RVL72" s="69"/>
      <c r="RVM72" s="64" t="s">
        <v>335</v>
      </c>
      <c r="RVN72" s="65" t="s">
        <v>336</v>
      </c>
      <c r="RVO72" s="65" t="s">
        <v>121</v>
      </c>
      <c r="RVP72" s="66">
        <v>8627</v>
      </c>
      <c r="RVQ72" s="66"/>
      <c r="RVR72" s="67">
        <v>1295.54</v>
      </c>
      <c r="RVS72" s="68">
        <v>7331.46</v>
      </c>
      <c r="RVT72" s="69"/>
      <c r="RVU72" s="64" t="s">
        <v>335</v>
      </c>
      <c r="RVV72" s="65" t="s">
        <v>336</v>
      </c>
      <c r="RVW72" s="65" t="s">
        <v>121</v>
      </c>
      <c r="RVX72" s="66">
        <v>8627</v>
      </c>
      <c r="RVY72" s="66"/>
      <c r="RVZ72" s="67">
        <v>1295.54</v>
      </c>
      <c r="RWA72" s="68">
        <v>7331.46</v>
      </c>
      <c r="RWB72" s="69"/>
      <c r="RWC72" s="64" t="s">
        <v>335</v>
      </c>
      <c r="RWD72" s="65" t="s">
        <v>336</v>
      </c>
      <c r="RWE72" s="65" t="s">
        <v>121</v>
      </c>
      <c r="RWF72" s="66">
        <v>8627</v>
      </c>
      <c r="RWG72" s="66"/>
      <c r="RWH72" s="67">
        <v>1295.54</v>
      </c>
      <c r="RWI72" s="68">
        <v>7331.46</v>
      </c>
      <c r="RWJ72" s="69"/>
      <c r="RWK72" s="64" t="s">
        <v>335</v>
      </c>
      <c r="RWL72" s="65" t="s">
        <v>336</v>
      </c>
      <c r="RWM72" s="65" t="s">
        <v>121</v>
      </c>
      <c r="RWN72" s="66">
        <v>8627</v>
      </c>
      <c r="RWO72" s="66"/>
      <c r="RWP72" s="67">
        <v>1295.54</v>
      </c>
      <c r="RWQ72" s="68">
        <v>7331.46</v>
      </c>
      <c r="RWR72" s="69"/>
      <c r="RWS72" s="64" t="s">
        <v>335</v>
      </c>
      <c r="RWT72" s="65" t="s">
        <v>336</v>
      </c>
      <c r="RWU72" s="65" t="s">
        <v>121</v>
      </c>
      <c r="RWV72" s="66">
        <v>8627</v>
      </c>
      <c r="RWW72" s="66"/>
      <c r="RWX72" s="67">
        <v>1295.54</v>
      </c>
      <c r="RWY72" s="68">
        <v>7331.46</v>
      </c>
      <c r="RWZ72" s="69"/>
      <c r="RXA72" s="64" t="s">
        <v>335</v>
      </c>
      <c r="RXB72" s="65" t="s">
        <v>336</v>
      </c>
      <c r="RXC72" s="65" t="s">
        <v>121</v>
      </c>
      <c r="RXD72" s="66">
        <v>8627</v>
      </c>
      <c r="RXE72" s="66"/>
      <c r="RXF72" s="67">
        <v>1295.54</v>
      </c>
      <c r="RXG72" s="68">
        <v>7331.46</v>
      </c>
      <c r="RXH72" s="69"/>
      <c r="RXI72" s="64" t="s">
        <v>335</v>
      </c>
      <c r="RXJ72" s="65" t="s">
        <v>336</v>
      </c>
      <c r="RXK72" s="65" t="s">
        <v>121</v>
      </c>
      <c r="RXL72" s="66">
        <v>8627</v>
      </c>
      <c r="RXM72" s="66"/>
      <c r="RXN72" s="67">
        <v>1295.54</v>
      </c>
      <c r="RXO72" s="68">
        <v>7331.46</v>
      </c>
      <c r="RXP72" s="69"/>
      <c r="RXQ72" s="64" t="s">
        <v>335</v>
      </c>
      <c r="RXR72" s="65" t="s">
        <v>336</v>
      </c>
      <c r="RXS72" s="65" t="s">
        <v>121</v>
      </c>
      <c r="RXT72" s="66">
        <v>8627</v>
      </c>
      <c r="RXU72" s="66"/>
      <c r="RXV72" s="67">
        <v>1295.54</v>
      </c>
      <c r="RXW72" s="68">
        <v>7331.46</v>
      </c>
      <c r="RXX72" s="69"/>
      <c r="RXY72" s="64" t="s">
        <v>335</v>
      </c>
      <c r="RXZ72" s="65" t="s">
        <v>336</v>
      </c>
      <c r="RYA72" s="65" t="s">
        <v>121</v>
      </c>
      <c r="RYB72" s="66">
        <v>8627</v>
      </c>
      <c r="RYC72" s="66"/>
      <c r="RYD72" s="67">
        <v>1295.54</v>
      </c>
      <c r="RYE72" s="68">
        <v>7331.46</v>
      </c>
      <c r="RYF72" s="69"/>
      <c r="RYG72" s="64" t="s">
        <v>335</v>
      </c>
      <c r="RYH72" s="65" t="s">
        <v>336</v>
      </c>
      <c r="RYI72" s="65" t="s">
        <v>121</v>
      </c>
      <c r="RYJ72" s="66">
        <v>8627</v>
      </c>
      <c r="RYK72" s="66"/>
      <c r="RYL72" s="67">
        <v>1295.54</v>
      </c>
      <c r="RYM72" s="68">
        <v>7331.46</v>
      </c>
      <c r="RYN72" s="69"/>
      <c r="RYO72" s="64" t="s">
        <v>335</v>
      </c>
      <c r="RYP72" s="65" t="s">
        <v>336</v>
      </c>
      <c r="RYQ72" s="65" t="s">
        <v>121</v>
      </c>
      <c r="RYR72" s="66">
        <v>8627</v>
      </c>
      <c r="RYS72" s="66"/>
      <c r="RYT72" s="67">
        <v>1295.54</v>
      </c>
      <c r="RYU72" s="68">
        <v>7331.46</v>
      </c>
      <c r="RYV72" s="69"/>
      <c r="RYW72" s="64" t="s">
        <v>335</v>
      </c>
      <c r="RYX72" s="65" t="s">
        <v>336</v>
      </c>
      <c r="RYY72" s="65" t="s">
        <v>121</v>
      </c>
      <c r="RYZ72" s="66">
        <v>8627</v>
      </c>
      <c r="RZA72" s="66"/>
      <c r="RZB72" s="67">
        <v>1295.54</v>
      </c>
      <c r="RZC72" s="68">
        <v>7331.46</v>
      </c>
      <c r="RZD72" s="69"/>
      <c r="RZE72" s="64" t="s">
        <v>335</v>
      </c>
      <c r="RZF72" s="65" t="s">
        <v>336</v>
      </c>
      <c r="RZG72" s="65" t="s">
        <v>121</v>
      </c>
      <c r="RZH72" s="66">
        <v>8627</v>
      </c>
      <c r="RZI72" s="66"/>
      <c r="RZJ72" s="67">
        <v>1295.54</v>
      </c>
      <c r="RZK72" s="68">
        <v>7331.46</v>
      </c>
      <c r="RZL72" s="69"/>
      <c r="RZM72" s="64" t="s">
        <v>335</v>
      </c>
      <c r="RZN72" s="65" t="s">
        <v>336</v>
      </c>
      <c r="RZO72" s="65" t="s">
        <v>121</v>
      </c>
      <c r="RZP72" s="66">
        <v>8627</v>
      </c>
      <c r="RZQ72" s="66"/>
      <c r="RZR72" s="67">
        <v>1295.54</v>
      </c>
      <c r="RZS72" s="68">
        <v>7331.46</v>
      </c>
      <c r="RZT72" s="69"/>
      <c r="RZU72" s="64" t="s">
        <v>335</v>
      </c>
      <c r="RZV72" s="65" t="s">
        <v>336</v>
      </c>
      <c r="RZW72" s="65" t="s">
        <v>121</v>
      </c>
      <c r="RZX72" s="66">
        <v>8627</v>
      </c>
      <c r="RZY72" s="66"/>
      <c r="RZZ72" s="67">
        <v>1295.54</v>
      </c>
      <c r="SAA72" s="68">
        <v>7331.46</v>
      </c>
      <c r="SAB72" s="69"/>
      <c r="SAC72" s="64" t="s">
        <v>335</v>
      </c>
      <c r="SAD72" s="65" t="s">
        <v>336</v>
      </c>
      <c r="SAE72" s="65" t="s">
        <v>121</v>
      </c>
      <c r="SAF72" s="66">
        <v>8627</v>
      </c>
      <c r="SAG72" s="66"/>
      <c r="SAH72" s="67">
        <v>1295.54</v>
      </c>
      <c r="SAI72" s="68">
        <v>7331.46</v>
      </c>
      <c r="SAJ72" s="69"/>
      <c r="SAK72" s="64" t="s">
        <v>335</v>
      </c>
      <c r="SAL72" s="65" t="s">
        <v>336</v>
      </c>
      <c r="SAM72" s="65" t="s">
        <v>121</v>
      </c>
      <c r="SAN72" s="66">
        <v>8627</v>
      </c>
      <c r="SAO72" s="66"/>
      <c r="SAP72" s="67">
        <v>1295.54</v>
      </c>
      <c r="SAQ72" s="68">
        <v>7331.46</v>
      </c>
      <c r="SAR72" s="69"/>
      <c r="SAS72" s="64" t="s">
        <v>335</v>
      </c>
      <c r="SAT72" s="65" t="s">
        <v>336</v>
      </c>
      <c r="SAU72" s="65" t="s">
        <v>121</v>
      </c>
      <c r="SAV72" s="66">
        <v>8627</v>
      </c>
      <c r="SAW72" s="66"/>
      <c r="SAX72" s="67">
        <v>1295.54</v>
      </c>
      <c r="SAY72" s="68">
        <v>7331.46</v>
      </c>
      <c r="SAZ72" s="69"/>
      <c r="SBA72" s="64" t="s">
        <v>335</v>
      </c>
      <c r="SBB72" s="65" t="s">
        <v>336</v>
      </c>
      <c r="SBC72" s="65" t="s">
        <v>121</v>
      </c>
      <c r="SBD72" s="66">
        <v>8627</v>
      </c>
      <c r="SBE72" s="66"/>
      <c r="SBF72" s="67">
        <v>1295.54</v>
      </c>
      <c r="SBG72" s="68">
        <v>7331.46</v>
      </c>
      <c r="SBH72" s="69"/>
      <c r="SBI72" s="64" t="s">
        <v>335</v>
      </c>
      <c r="SBJ72" s="65" t="s">
        <v>336</v>
      </c>
      <c r="SBK72" s="65" t="s">
        <v>121</v>
      </c>
      <c r="SBL72" s="66">
        <v>8627</v>
      </c>
      <c r="SBM72" s="66"/>
      <c r="SBN72" s="67">
        <v>1295.54</v>
      </c>
      <c r="SBO72" s="68">
        <v>7331.46</v>
      </c>
      <c r="SBP72" s="69"/>
      <c r="SBQ72" s="64" t="s">
        <v>335</v>
      </c>
      <c r="SBR72" s="65" t="s">
        <v>336</v>
      </c>
      <c r="SBS72" s="65" t="s">
        <v>121</v>
      </c>
      <c r="SBT72" s="66">
        <v>8627</v>
      </c>
      <c r="SBU72" s="66"/>
      <c r="SBV72" s="67">
        <v>1295.54</v>
      </c>
      <c r="SBW72" s="68">
        <v>7331.46</v>
      </c>
      <c r="SBX72" s="69"/>
      <c r="SBY72" s="64" t="s">
        <v>335</v>
      </c>
      <c r="SBZ72" s="65" t="s">
        <v>336</v>
      </c>
      <c r="SCA72" s="65" t="s">
        <v>121</v>
      </c>
      <c r="SCB72" s="66">
        <v>8627</v>
      </c>
      <c r="SCC72" s="66"/>
      <c r="SCD72" s="67">
        <v>1295.54</v>
      </c>
      <c r="SCE72" s="68">
        <v>7331.46</v>
      </c>
      <c r="SCF72" s="69"/>
      <c r="SCG72" s="64" t="s">
        <v>335</v>
      </c>
      <c r="SCH72" s="65" t="s">
        <v>336</v>
      </c>
      <c r="SCI72" s="65" t="s">
        <v>121</v>
      </c>
      <c r="SCJ72" s="66">
        <v>8627</v>
      </c>
      <c r="SCK72" s="66"/>
      <c r="SCL72" s="67">
        <v>1295.54</v>
      </c>
      <c r="SCM72" s="68">
        <v>7331.46</v>
      </c>
      <c r="SCN72" s="69"/>
      <c r="SCO72" s="64" t="s">
        <v>335</v>
      </c>
      <c r="SCP72" s="65" t="s">
        <v>336</v>
      </c>
      <c r="SCQ72" s="65" t="s">
        <v>121</v>
      </c>
      <c r="SCR72" s="66">
        <v>8627</v>
      </c>
      <c r="SCS72" s="66"/>
      <c r="SCT72" s="67">
        <v>1295.54</v>
      </c>
      <c r="SCU72" s="68">
        <v>7331.46</v>
      </c>
      <c r="SCV72" s="69"/>
      <c r="SCW72" s="64" t="s">
        <v>335</v>
      </c>
      <c r="SCX72" s="65" t="s">
        <v>336</v>
      </c>
      <c r="SCY72" s="65" t="s">
        <v>121</v>
      </c>
      <c r="SCZ72" s="66">
        <v>8627</v>
      </c>
      <c r="SDA72" s="66"/>
      <c r="SDB72" s="67">
        <v>1295.54</v>
      </c>
      <c r="SDC72" s="68">
        <v>7331.46</v>
      </c>
      <c r="SDD72" s="69"/>
      <c r="SDE72" s="64" t="s">
        <v>335</v>
      </c>
      <c r="SDF72" s="65" t="s">
        <v>336</v>
      </c>
      <c r="SDG72" s="65" t="s">
        <v>121</v>
      </c>
      <c r="SDH72" s="66">
        <v>8627</v>
      </c>
      <c r="SDI72" s="66"/>
      <c r="SDJ72" s="67">
        <v>1295.54</v>
      </c>
      <c r="SDK72" s="68">
        <v>7331.46</v>
      </c>
      <c r="SDL72" s="69"/>
      <c r="SDM72" s="64" t="s">
        <v>335</v>
      </c>
      <c r="SDN72" s="65" t="s">
        <v>336</v>
      </c>
      <c r="SDO72" s="65" t="s">
        <v>121</v>
      </c>
      <c r="SDP72" s="66">
        <v>8627</v>
      </c>
      <c r="SDQ72" s="66"/>
      <c r="SDR72" s="67">
        <v>1295.54</v>
      </c>
      <c r="SDS72" s="68">
        <v>7331.46</v>
      </c>
      <c r="SDT72" s="69"/>
      <c r="SDU72" s="64" t="s">
        <v>335</v>
      </c>
      <c r="SDV72" s="65" t="s">
        <v>336</v>
      </c>
      <c r="SDW72" s="65" t="s">
        <v>121</v>
      </c>
      <c r="SDX72" s="66">
        <v>8627</v>
      </c>
      <c r="SDY72" s="66"/>
      <c r="SDZ72" s="67">
        <v>1295.54</v>
      </c>
      <c r="SEA72" s="68">
        <v>7331.46</v>
      </c>
      <c r="SEB72" s="69"/>
      <c r="SEC72" s="64" t="s">
        <v>335</v>
      </c>
      <c r="SED72" s="65" t="s">
        <v>336</v>
      </c>
      <c r="SEE72" s="65" t="s">
        <v>121</v>
      </c>
      <c r="SEF72" s="66">
        <v>8627</v>
      </c>
      <c r="SEG72" s="66"/>
      <c r="SEH72" s="67">
        <v>1295.54</v>
      </c>
      <c r="SEI72" s="68">
        <v>7331.46</v>
      </c>
      <c r="SEJ72" s="69"/>
      <c r="SEK72" s="64" t="s">
        <v>335</v>
      </c>
      <c r="SEL72" s="65" t="s">
        <v>336</v>
      </c>
      <c r="SEM72" s="65" t="s">
        <v>121</v>
      </c>
      <c r="SEN72" s="66">
        <v>8627</v>
      </c>
      <c r="SEO72" s="66"/>
      <c r="SEP72" s="67">
        <v>1295.54</v>
      </c>
      <c r="SEQ72" s="68">
        <v>7331.46</v>
      </c>
      <c r="SER72" s="69"/>
      <c r="SES72" s="64" t="s">
        <v>335</v>
      </c>
      <c r="SET72" s="65" t="s">
        <v>336</v>
      </c>
      <c r="SEU72" s="65" t="s">
        <v>121</v>
      </c>
      <c r="SEV72" s="66">
        <v>8627</v>
      </c>
      <c r="SEW72" s="66"/>
      <c r="SEX72" s="67">
        <v>1295.54</v>
      </c>
      <c r="SEY72" s="68">
        <v>7331.46</v>
      </c>
      <c r="SEZ72" s="69"/>
      <c r="SFA72" s="64" t="s">
        <v>335</v>
      </c>
      <c r="SFB72" s="65" t="s">
        <v>336</v>
      </c>
      <c r="SFC72" s="65" t="s">
        <v>121</v>
      </c>
      <c r="SFD72" s="66">
        <v>8627</v>
      </c>
      <c r="SFE72" s="66"/>
      <c r="SFF72" s="67">
        <v>1295.54</v>
      </c>
      <c r="SFG72" s="68">
        <v>7331.46</v>
      </c>
      <c r="SFH72" s="69"/>
      <c r="SFI72" s="64" t="s">
        <v>335</v>
      </c>
      <c r="SFJ72" s="65" t="s">
        <v>336</v>
      </c>
      <c r="SFK72" s="65" t="s">
        <v>121</v>
      </c>
      <c r="SFL72" s="66">
        <v>8627</v>
      </c>
      <c r="SFM72" s="66"/>
      <c r="SFN72" s="67">
        <v>1295.54</v>
      </c>
      <c r="SFO72" s="68">
        <v>7331.46</v>
      </c>
      <c r="SFP72" s="69"/>
      <c r="SFQ72" s="64" t="s">
        <v>335</v>
      </c>
      <c r="SFR72" s="65" t="s">
        <v>336</v>
      </c>
      <c r="SFS72" s="65" t="s">
        <v>121</v>
      </c>
      <c r="SFT72" s="66">
        <v>8627</v>
      </c>
      <c r="SFU72" s="66"/>
      <c r="SFV72" s="67">
        <v>1295.54</v>
      </c>
      <c r="SFW72" s="68">
        <v>7331.46</v>
      </c>
      <c r="SFX72" s="69"/>
      <c r="SFY72" s="64" t="s">
        <v>335</v>
      </c>
      <c r="SFZ72" s="65" t="s">
        <v>336</v>
      </c>
      <c r="SGA72" s="65" t="s">
        <v>121</v>
      </c>
      <c r="SGB72" s="66">
        <v>8627</v>
      </c>
      <c r="SGC72" s="66"/>
      <c r="SGD72" s="67">
        <v>1295.54</v>
      </c>
      <c r="SGE72" s="68">
        <v>7331.46</v>
      </c>
      <c r="SGF72" s="69"/>
      <c r="SGG72" s="64" t="s">
        <v>335</v>
      </c>
      <c r="SGH72" s="65" t="s">
        <v>336</v>
      </c>
      <c r="SGI72" s="65" t="s">
        <v>121</v>
      </c>
      <c r="SGJ72" s="66">
        <v>8627</v>
      </c>
      <c r="SGK72" s="66"/>
      <c r="SGL72" s="67">
        <v>1295.54</v>
      </c>
      <c r="SGM72" s="68">
        <v>7331.46</v>
      </c>
      <c r="SGN72" s="69"/>
      <c r="SGO72" s="64" t="s">
        <v>335</v>
      </c>
      <c r="SGP72" s="65" t="s">
        <v>336</v>
      </c>
      <c r="SGQ72" s="65" t="s">
        <v>121</v>
      </c>
      <c r="SGR72" s="66">
        <v>8627</v>
      </c>
      <c r="SGS72" s="66"/>
      <c r="SGT72" s="67">
        <v>1295.54</v>
      </c>
      <c r="SGU72" s="68">
        <v>7331.46</v>
      </c>
      <c r="SGV72" s="69"/>
      <c r="SGW72" s="64" t="s">
        <v>335</v>
      </c>
      <c r="SGX72" s="65" t="s">
        <v>336</v>
      </c>
      <c r="SGY72" s="65" t="s">
        <v>121</v>
      </c>
      <c r="SGZ72" s="66">
        <v>8627</v>
      </c>
      <c r="SHA72" s="66"/>
      <c r="SHB72" s="67">
        <v>1295.54</v>
      </c>
      <c r="SHC72" s="68">
        <v>7331.46</v>
      </c>
      <c r="SHD72" s="69"/>
      <c r="SHE72" s="64" t="s">
        <v>335</v>
      </c>
      <c r="SHF72" s="65" t="s">
        <v>336</v>
      </c>
      <c r="SHG72" s="65" t="s">
        <v>121</v>
      </c>
      <c r="SHH72" s="66">
        <v>8627</v>
      </c>
      <c r="SHI72" s="66"/>
      <c r="SHJ72" s="67">
        <v>1295.54</v>
      </c>
      <c r="SHK72" s="68">
        <v>7331.46</v>
      </c>
      <c r="SHL72" s="69"/>
      <c r="SHM72" s="64" t="s">
        <v>335</v>
      </c>
      <c r="SHN72" s="65" t="s">
        <v>336</v>
      </c>
      <c r="SHO72" s="65" t="s">
        <v>121</v>
      </c>
      <c r="SHP72" s="66">
        <v>8627</v>
      </c>
      <c r="SHQ72" s="66"/>
      <c r="SHR72" s="67">
        <v>1295.54</v>
      </c>
      <c r="SHS72" s="68">
        <v>7331.46</v>
      </c>
      <c r="SHT72" s="69"/>
      <c r="SHU72" s="64" t="s">
        <v>335</v>
      </c>
      <c r="SHV72" s="65" t="s">
        <v>336</v>
      </c>
      <c r="SHW72" s="65" t="s">
        <v>121</v>
      </c>
      <c r="SHX72" s="66">
        <v>8627</v>
      </c>
      <c r="SHY72" s="66"/>
      <c r="SHZ72" s="67">
        <v>1295.54</v>
      </c>
      <c r="SIA72" s="68">
        <v>7331.46</v>
      </c>
      <c r="SIB72" s="69"/>
      <c r="SIC72" s="64" t="s">
        <v>335</v>
      </c>
      <c r="SID72" s="65" t="s">
        <v>336</v>
      </c>
      <c r="SIE72" s="65" t="s">
        <v>121</v>
      </c>
      <c r="SIF72" s="66">
        <v>8627</v>
      </c>
      <c r="SIG72" s="66"/>
      <c r="SIH72" s="67">
        <v>1295.54</v>
      </c>
      <c r="SII72" s="68">
        <v>7331.46</v>
      </c>
      <c r="SIJ72" s="69"/>
      <c r="SIK72" s="64" t="s">
        <v>335</v>
      </c>
      <c r="SIL72" s="65" t="s">
        <v>336</v>
      </c>
      <c r="SIM72" s="65" t="s">
        <v>121</v>
      </c>
      <c r="SIN72" s="66">
        <v>8627</v>
      </c>
      <c r="SIO72" s="66"/>
      <c r="SIP72" s="67">
        <v>1295.54</v>
      </c>
      <c r="SIQ72" s="68">
        <v>7331.46</v>
      </c>
      <c r="SIR72" s="69"/>
      <c r="SIS72" s="64" t="s">
        <v>335</v>
      </c>
      <c r="SIT72" s="65" t="s">
        <v>336</v>
      </c>
      <c r="SIU72" s="65" t="s">
        <v>121</v>
      </c>
      <c r="SIV72" s="66">
        <v>8627</v>
      </c>
      <c r="SIW72" s="66"/>
      <c r="SIX72" s="67">
        <v>1295.54</v>
      </c>
      <c r="SIY72" s="68">
        <v>7331.46</v>
      </c>
      <c r="SIZ72" s="69"/>
      <c r="SJA72" s="64" t="s">
        <v>335</v>
      </c>
      <c r="SJB72" s="65" t="s">
        <v>336</v>
      </c>
      <c r="SJC72" s="65" t="s">
        <v>121</v>
      </c>
      <c r="SJD72" s="66">
        <v>8627</v>
      </c>
      <c r="SJE72" s="66"/>
      <c r="SJF72" s="67">
        <v>1295.54</v>
      </c>
      <c r="SJG72" s="68">
        <v>7331.46</v>
      </c>
      <c r="SJH72" s="69"/>
      <c r="SJI72" s="64" t="s">
        <v>335</v>
      </c>
      <c r="SJJ72" s="65" t="s">
        <v>336</v>
      </c>
      <c r="SJK72" s="65" t="s">
        <v>121</v>
      </c>
      <c r="SJL72" s="66">
        <v>8627</v>
      </c>
      <c r="SJM72" s="66"/>
      <c r="SJN72" s="67">
        <v>1295.54</v>
      </c>
      <c r="SJO72" s="68">
        <v>7331.46</v>
      </c>
      <c r="SJP72" s="69"/>
      <c r="SJQ72" s="64" t="s">
        <v>335</v>
      </c>
      <c r="SJR72" s="65" t="s">
        <v>336</v>
      </c>
      <c r="SJS72" s="65" t="s">
        <v>121</v>
      </c>
      <c r="SJT72" s="66">
        <v>8627</v>
      </c>
      <c r="SJU72" s="66"/>
      <c r="SJV72" s="67">
        <v>1295.54</v>
      </c>
      <c r="SJW72" s="68">
        <v>7331.46</v>
      </c>
      <c r="SJX72" s="69"/>
      <c r="SJY72" s="64" t="s">
        <v>335</v>
      </c>
      <c r="SJZ72" s="65" t="s">
        <v>336</v>
      </c>
      <c r="SKA72" s="65" t="s">
        <v>121</v>
      </c>
      <c r="SKB72" s="66">
        <v>8627</v>
      </c>
      <c r="SKC72" s="66"/>
      <c r="SKD72" s="67">
        <v>1295.54</v>
      </c>
      <c r="SKE72" s="68">
        <v>7331.46</v>
      </c>
      <c r="SKF72" s="69"/>
      <c r="SKG72" s="64" t="s">
        <v>335</v>
      </c>
      <c r="SKH72" s="65" t="s">
        <v>336</v>
      </c>
      <c r="SKI72" s="65" t="s">
        <v>121</v>
      </c>
      <c r="SKJ72" s="66">
        <v>8627</v>
      </c>
      <c r="SKK72" s="66"/>
      <c r="SKL72" s="67">
        <v>1295.54</v>
      </c>
      <c r="SKM72" s="68">
        <v>7331.46</v>
      </c>
      <c r="SKN72" s="69"/>
      <c r="SKO72" s="64" t="s">
        <v>335</v>
      </c>
      <c r="SKP72" s="65" t="s">
        <v>336</v>
      </c>
      <c r="SKQ72" s="65" t="s">
        <v>121</v>
      </c>
      <c r="SKR72" s="66">
        <v>8627</v>
      </c>
      <c r="SKS72" s="66"/>
      <c r="SKT72" s="67">
        <v>1295.54</v>
      </c>
      <c r="SKU72" s="68">
        <v>7331.46</v>
      </c>
      <c r="SKV72" s="69"/>
      <c r="SKW72" s="64" t="s">
        <v>335</v>
      </c>
      <c r="SKX72" s="65" t="s">
        <v>336</v>
      </c>
      <c r="SKY72" s="65" t="s">
        <v>121</v>
      </c>
      <c r="SKZ72" s="66">
        <v>8627</v>
      </c>
      <c r="SLA72" s="66"/>
      <c r="SLB72" s="67">
        <v>1295.54</v>
      </c>
      <c r="SLC72" s="68">
        <v>7331.46</v>
      </c>
      <c r="SLD72" s="69"/>
      <c r="SLE72" s="64" t="s">
        <v>335</v>
      </c>
      <c r="SLF72" s="65" t="s">
        <v>336</v>
      </c>
      <c r="SLG72" s="65" t="s">
        <v>121</v>
      </c>
      <c r="SLH72" s="66">
        <v>8627</v>
      </c>
      <c r="SLI72" s="66"/>
      <c r="SLJ72" s="67">
        <v>1295.54</v>
      </c>
      <c r="SLK72" s="68">
        <v>7331.46</v>
      </c>
      <c r="SLL72" s="69"/>
      <c r="SLM72" s="64" t="s">
        <v>335</v>
      </c>
      <c r="SLN72" s="65" t="s">
        <v>336</v>
      </c>
      <c r="SLO72" s="65" t="s">
        <v>121</v>
      </c>
      <c r="SLP72" s="66">
        <v>8627</v>
      </c>
      <c r="SLQ72" s="66"/>
      <c r="SLR72" s="67">
        <v>1295.54</v>
      </c>
      <c r="SLS72" s="68">
        <v>7331.46</v>
      </c>
      <c r="SLT72" s="69"/>
      <c r="SLU72" s="64" t="s">
        <v>335</v>
      </c>
      <c r="SLV72" s="65" t="s">
        <v>336</v>
      </c>
      <c r="SLW72" s="65" t="s">
        <v>121</v>
      </c>
      <c r="SLX72" s="66">
        <v>8627</v>
      </c>
      <c r="SLY72" s="66"/>
      <c r="SLZ72" s="67">
        <v>1295.54</v>
      </c>
      <c r="SMA72" s="68">
        <v>7331.46</v>
      </c>
      <c r="SMB72" s="69"/>
      <c r="SMC72" s="64" t="s">
        <v>335</v>
      </c>
      <c r="SMD72" s="65" t="s">
        <v>336</v>
      </c>
      <c r="SME72" s="65" t="s">
        <v>121</v>
      </c>
      <c r="SMF72" s="66">
        <v>8627</v>
      </c>
      <c r="SMG72" s="66"/>
      <c r="SMH72" s="67">
        <v>1295.54</v>
      </c>
      <c r="SMI72" s="68">
        <v>7331.46</v>
      </c>
      <c r="SMJ72" s="69"/>
      <c r="SMK72" s="64" t="s">
        <v>335</v>
      </c>
      <c r="SML72" s="65" t="s">
        <v>336</v>
      </c>
      <c r="SMM72" s="65" t="s">
        <v>121</v>
      </c>
      <c r="SMN72" s="66">
        <v>8627</v>
      </c>
      <c r="SMO72" s="66"/>
      <c r="SMP72" s="67">
        <v>1295.54</v>
      </c>
      <c r="SMQ72" s="68">
        <v>7331.46</v>
      </c>
      <c r="SMR72" s="69"/>
      <c r="SMS72" s="64" t="s">
        <v>335</v>
      </c>
      <c r="SMT72" s="65" t="s">
        <v>336</v>
      </c>
      <c r="SMU72" s="65" t="s">
        <v>121</v>
      </c>
      <c r="SMV72" s="66">
        <v>8627</v>
      </c>
      <c r="SMW72" s="66"/>
      <c r="SMX72" s="67">
        <v>1295.54</v>
      </c>
      <c r="SMY72" s="68">
        <v>7331.46</v>
      </c>
      <c r="SMZ72" s="69"/>
      <c r="SNA72" s="64" t="s">
        <v>335</v>
      </c>
      <c r="SNB72" s="65" t="s">
        <v>336</v>
      </c>
      <c r="SNC72" s="65" t="s">
        <v>121</v>
      </c>
      <c r="SND72" s="66">
        <v>8627</v>
      </c>
      <c r="SNE72" s="66"/>
      <c r="SNF72" s="67">
        <v>1295.54</v>
      </c>
      <c r="SNG72" s="68">
        <v>7331.46</v>
      </c>
      <c r="SNH72" s="69"/>
      <c r="SNI72" s="64" t="s">
        <v>335</v>
      </c>
      <c r="SNJ72" s="65" t="s">
        <v>336</v>
      </c>
      <c r="SNK72" s="65" t="s">
        <v>121</v>
      </c>
      <c r="SNL72" s="66">
        <v>8627</v>
      </c>
      <c r="SNM72" s="66"/>
      <c r="SNN72" s="67">
        <v>1295.54</v>
      </c>
      <c r="SNO72" s="68">
        <v>7331.46</v>
      </c>
      <c r="SNP72" s="69"/>
      <c r="SNQ72" s="64" t="s">
        <v>335</v>
      </c>
      <c r="SNR72" s="65" t="s">
        <v>336</v>
      </c>
      <c r="SNS72" s="65" t="s">
        <v>121</v>
      </c>
      <c r="SNT72" s="66">
        <v>8627</v>
      </c>
      <c r="SNU72" s="66"/>
      <c r="SNV72" s="67">
        <v>1295.54</v>
      </c>
      <c r="SNW72" s="68">
        <v>7331.46</v>
      </c>
      <c r="SNX72" s="69"/>
      <c r="SNY72" s="64" t="s">
        <v>335</v>
      </c>
      <c r="SNZ72" s="65" t="s">
        <v>336</v>
      </c>
      <c r="SOA72" s="65" t="s">
        <v>121</v>
      </c>
      <c r="SOB72" s="66">
        <v>8627</v>
      </c>
      <c r="SOC72" s="66"/>
      <c r="SOD72" s="67">
        <v>1295.54</v>
      </c>
      <c r="SOE72" s="68">
        <v>7331.46</v>
      </c>
      <c r="SOF72" s="69"/>
      <c r="SOG72" s="64" t="s">
        <v>335</v>
      </c>
      <c r="SOH72" s="65" t="s">
        <v>336</v>
      </c>
      <c r="SOI72" s="65" t="s">
        <v>121</v>
      </c>
      <c r="SOJ72" s="66">
        <v>8627</v>
      </c>
      <c r="SOK72" s="66"/>
      <c r="SOL72" s="67">
        <v>1295.54</v>
      </c>
      <c r="SOM72" s="68">
        <v>7331.46</v>
      </c>
      <c r="SON72" s="69"/>
      <c r="SOO72" s="64" t="s">
        <v>335</v>
      </c>
      <c r="SOP72" s="65" t="s">
        <v>336</v>
      </c>
      <c r="SOQ72" s="65" t="s">
        <v>121</v>
      </c>
      <c r="SOR72" s="66">
        <v>8627</v>
      </c>
      <c r="SOS72" s="66"/>
      <c r="SOT72" s="67">
        <v>1295.54</v>
      </c>
      <c r="SOU72" s="68">
        <v>7331.46</v>
      </c>
      <c r="SOV72" s="69"/>
      <c r="SOW72" s="64" t="s">
        <v>335</v>
      </c>
      <c r="SOX72" s="65" t="s">
        <v>336</v>
      </c>
      <c r="SOY72" s="65" t="s">
        <v>121</v>
      </c>
      <c r="SOZ72" s="66">
        <v>8627</v>
      </c>
      <c r="SPA72" s="66"/>
      <c r="SPB72" s="67">
        <v>1295.54</v>
      </c>
      <c r="SPC72" s="68">
        <v>7331.46</v>
      </c>
      <c r="SPD72" s="69"/>
      <c r="SPE72" s="64" t="s">
        <v>335</v>
      </c>
      <c r="SPF72" s="65" t="s">
        <v>336</v>
      </c>
      <c r="SPG72" s="65" t="s">
        <v>121</v>
      </c>
      <c r="SPH72" s="66">
        <v>8627</v>
      </c>
      <c r="SPI72" s="66"/>
      <c r="SPJ72" s="67">
        <v>1295.54</v>
      </c>
      <c r="SPK72" s="68">
        <v>7331.46</v>
      </c>
      <c r="SPL72" s="69"/>
      <c r="SPM72" s="64" t="s">
        <v>335</v>
      </c>
      <c r="SPN72" s="65" t="s">
        <v>336</v>
      </c>
      <c r="SPO72" s="65" t="s">
        <v>121</v>
      </c>
      <c r="SPP72" s="66">
        <v>8627</v>
      </c>
      <c r="SPQ72" s="66"/>
      <c r="SPR72" s="67">
        <v>1295.54</v>
      </c>
      <c r="SPS72" s="68">
        <v>7331.46</v>
      </c>
      <c r="SPT72" s="69"/>
      <c r="SPU72" s="64" t="s">
        <v>335</v>
      </c>
      <c r="SPV72" s="65" t="s">
        <v>336</v>
      </c>
      <c r="SPW72" s="65" t="s">
        <v>121</v>
      </c>
      <c r="SPX72" s="66">
        <v>8627</v>
      </c>
      <c r="SPY72" s="66"/>
      <c r="SPZ72" s="67">
        <v>1295.54</v>
      </c>
      <c r="SQA72" s="68">
        <v>7331.46</v>
      </c>
      <c r="SQB72" s="69"/>
      <c r="SQC72" s="64" t="s">
        <v>335</v>
      </c>
      <c r="SQD72" s="65" t="s">
        <v>336</v>
      </c>
      <c r="SQE72" s="65" t="s">
        <v>121</v>
      </c>
      <c r="SQF72" s="66">
        <v>8627</v>
      </c>
      <c r="SQG72" s="66"/>
      <c r="SQH72" s="67">
        <v>1295.54</v>
      </c>
      <c r="SQI72" s="68">
        <v>7331.46</v>
      </c>
      <c r="SQJ72" s="69"/>
      <c r="SQK72" s="64" t="s">
        <v>335</v>
      </c>
      <c r="SQL72" s="65" t="s">
        <v>336</v>
      </c>
      <c r="SQM72" s="65" t="s">
        <v>121</v>
      </c>
      <c r="SQN72" s="66">
        <v>8627</v>
      </c>
      <c r="SQO72" s="66"/>
      <c r="SQP72" s="67">
        <v>1295.54</v>
      </c>
      <c r="SQQ72" s="68">
        <v>7331.46</v>
      </c>
      <c r="SQR72" s="69"/>
      <c r="SQS72" s="64" t="s">
        <v>335</v>
      </c>
      <c r="SQT72" s="65" t="s">
        <v>336</v>
      </c>
      <c r="SQU72" s="65" t="s">
        <v>121</v>
      </c>
      <c r="SQV72" s="66">
        <v>8627</v>
      </c>
      <c r="SQW72" s="66"/>
      <c r="SQX72" s="67">
        <v>1295.54</v>
      </c>
      <c r="SQY72" s="68">
        <v>7331.46</v>
      </c>
      <c r="SQZ72" s="69"/>
      <c r="SRA72" s="64" t="s">
        <v>335</v>
      </c>
      <c r="SRB72" s="65" t="s">
        <v>336</v>
      </c>
      <c r="SRC72" s="65" t="s">
        <v>121</v>
      </c>
      <c r="SRD72" s="66">
        <v>8627</v>
      </c>
      <c r="SRE72" s="66"/>
      <c r="SRF72" s="67">
        <v>1295.54</v>
      </c>
      <c r="SRG72" s="68">
        <v>7331.46</v>
      </c>
      <c r="SRH72" s="69"/>
      <c r="SRI72" s="64" t="s">
        <v>335</v>
      </c>
      <c r="SRJ72" s="65" t="s">
        <v>336</v>
      </c>
      <c r="SRK72" s="65" t="s">
        <v>121</v>
      </c>
      <c r="SRL72" s="66">
        <v>8627</v>
      </c>
      <c r="SRM72" s="66"/>
      <c r="SRN72" s="67">
        <v>1295.54</v>
      </c>
      <c r="SRO72" s="68">
        <v>7331.46</v>
      </c>
      <c r="SRP72" s="69"/>
      <c r="SRQ72" s="64" t="s">
        <v>335</v>
      </c>
      <c r="SRR72" s="65" t="s">
        <v>336</v>
      </c>
      <c r="SRS72" s="65" t="s">
        <v>121</v>
      </c>
      <c r="SRT72" s="66">
        <v>8627</v>
      </c>
      <c r="SRU72" s="66"/>
      <c r="SRV72" s="67">
        <v>1295.54</v>
      </c>
      <c r="SRW72" s="68">
        <v>7331.46</v>
      </c>
      <c r="SRX72" s="69"/>
      <c r="SRY72" s="64" t="s">
        <v>335</v>
      </c>
      <c r="SRZ72" s="65" t="s">
        <v>336</v>
      </c>
      <c r="SSA72" s="65" t="s">
        <v>121</v>
      </c>
      <c r="SSB72" s="66">
        <v>8627</v>
      </c>
      <c r="SSC72" s="66"/>
      <c r="SSD72" s="67">
        <v>1295.54</v>
      </c>
      <c r="SSE72" s="68">
        <v>7331.46</v>
      </c>
      <c r="SSF72" s="69"/>
      <c r="SSG72" s="64" t="s">
        <v>335</v>
      </c>
      <c r="SSH72" s="65" t="s">
        <v>336</v>
      </c>
      <c r="SSI72" s="65" t="s">
        <v>121</v>
      </c>
      <c r="SSJ72" s="66">
        <v>8627</v>
      </c>
      <c r="SSK72" s="66"/>
      <c r="SSL72" s="67">
        <v>1295.54</v>
      </c>
      <c r="SSM72" s="68">
        <v>7331.46</v>
      </c>
      <c r="SSN72" s="69"/>
      <c r="SSO72" s="64" t="s">
        <v>335</v>
      </c>
      <c r="SSP72" s="65" t="s">
        <v>336</v>
      </c>
      <c r="SSQ72" s="65" t="s">
        <v>121</v>
      </c>
      <c r="SSR72" s="66">
        <v>8627</v>
      </c>
      <c r="SSS72" s="66"/>
      <c r="SST72" s="67">
        <v>1295.54</v>
      </c>
      <c r="SSU72" s="68">
        <v>7331.46</v>
      </c>
      <c r="SSV72" s="69"/>
      <c r="SSW72" s="64" t="s">
        <v>335</v>
      </c>
      <c r="SSX72" s="65" t="s">
        <v>336</v>
      </c>
      <c r="SSY72" s="65" t="s">
        <v>121</v>
      </c>
      <c r="SSZ72" s="66">
        <v>8627</v>
      </c>
      <c r="STA72" s="66"/>
      <c r="STB72" s="67">
        <v>1295.54</v>
      </c>
      <c r="STC72" s="68">
        <v>7331.46</v>
      </c>
      <c r="STD72" s="69"/>
      <c r="STE72" s="64" t="s">
        <v>335</v>
      </c>
      <c r="STF72" s="65" t="s">
        <v>336</v>
      </c>
      <c r="STG72" s="65" t="s">
        <v>121</v>
      </c>
      <c r="STH72" s="66">
        <v>8627</v>
      </c>
      <c r="STI72" s="66"/>
      <c r="STJ72" s="67">
        <v>1295.54</v>
      </c>
      <c r="STK72" s="68">
        <v>7331.46</v>
      </c>
      <c r="STL72" s="69"/>
      <c r="STM72" s="64" t="s">
        <v>335</v>
      </c>
      <c r="STN72" s="65" t="s">
        <v>336</v>
      </c>
      <c r="STO72" s="65" t="s">
        <v>121</v>
      </c>
      <c r="STP72" s="66">
        <v>8627</v>
      </c>
      <c r="STQ72" s="66"/>
      <c r="STR72" s="67">
        <v>1295.54</v>
      </c>
      <c r="STS72" s="68">
        <v>7331.46</v>
      </c>
      <c r="STT72" s="69"/>
      <c r="STU72" s="64" t="s">
        <v>335</v>
      </c>
      <c r="STV72" s="65" t="s">
        <v>336</v>
      </c>
      <c r="STW72" s="65" t="s">
        <v>121</v>
      </c>
      <c r="STX72" s="66">
        <v>8627</v>
      </c>
      <c r="STY72" s="66"/>
      <c r="STZ72" s="67">
        <v>1295.54</v>
      </c>
      <c r="SUA72" s="68">
        <v>7331.46</v>
      </c>
      <c r="SUB72" s="69"/>
      <c r="SUC72" s="64" t="s">
        <v>335</v>
      </c>
      <c r="SUD72" s="65" t="s">
        <v>336</v>
      </c>
      <c r="SUE72" s="65" t="s">
        <v>121</v>
      </c>
      <c r="SUF72" s="66">
        <v>8627</v>
      </c>
      <c r="SUG72" s="66"/>
      <c r="SUH72" s="67">
        <v>1295.54</v>
      </c>
      <c r="SUI72" s="68">
        <v>7331.46</v>
      </c>
      <c r="SUJ72" s="69"/>
      <c r="SUK72" s="64" t="s">
        <v>335</v>
      </c>
      <c r="SUL72" s="65" t="s">
        <v>336</v>
      </c>
      <c r="SUM72" s="65" t="s">
        <v>121</v>
      </c>
      <c r="SUN72" s="66">
        <v>8627</v>
      </c>
      <c r="SUO72" s="66"/>
      <c r="SUP72" s="67">
        <v>1295.54</v>
      </c>
      <c r="SUQ72" s="68">
        <v>7331.46</v>
      </c>
      <c r="SUR72" s="69"/>
      <c r="SUS72" s="64" t="s">
        <v>335</v>
      </c>
      <c r="SUT72" s="65" t="s">
        <v>336</v>
      </c>
      <c r="SUU72" s="65" t="s">
        <v>121</v>
      </c>
      <c r="SUV72" s="66">
        <v>8627</v>
      </c>
      <c r="SUW72" s="66"/>
      <c r="SUX72" s="67">
        <v>1295.54</v>
      </c>
      <c r="SUY72" s="68">
        <v>7331.46</v>
      </c>
      <c r="SUZ72" s="69"/>
      <c r="SVA72" s="64" t="s">
        <v>335</v>
      </c>
      <c r="SVB72" s="65" t="s">
        <v>336</v>
      </c>
      <c r="SVC72" s="65" t="s">
        <v>121</v>
      </c>
      <c r="SVD72" s="66">
        <v>8627</v>
      </c>
      <c r="SVE72" s="66"/>
      <c r="SVF72" s="67">
        <v>1295.54</v>
      </c>
      <c r="SVG72" s="68">
        <v>7331.46</v>
      </c>
      <c r="SVH72" s="69"/>
      <c r="SVI72" s="64" t="s">
        <v>335</v>
      </c>
      <c r="SVJ72" s="65" t="s">
        <v>336</v>
      </c>
      <c r="SVK72" s="65" t="s">
        <v>121</v>
      </c>
      <c r="SVL72" s="66">
        <v>8627</v>
      </c>
      <c r="SVM72" s="66"/>
      <c r="SVN72" s="67">
        <v>1295.54</v>
      </c>
      <c r="SVO72" s="68">
        <v>7331.46</v>
      </c>
      <c r="SVP72" s="69"/>
      <c r="SVQ72" s="64" t="s">
        <v>335</v>
      </c>
      <c r="SVR72" s="65" t="s">
        <v>336</v>
      </c>
      <c r="SVS72" s="65" t="s">
        <v>121</v>
      </c>
      <c r="SVT72" s="66">
        <v>8627</v>
      </c>
      <c r="SVU72" s="66"/>
      <c r="SVV72" s="67">
        <v>1295.54</v>
      </c>
      <c r="SVW72" s="68">
        <v>7331.46</v>
      </c>
      <c r="SVX72" s="69"/>
      <c r="SVY72" s="64" t="s">
        <v>335</v>
      </c>
      <c r="SVZ72" s="65" t="s">
        <v>336</v>
      </c>
      <c r="SWA72" s="65" t="s">
        <v>121</v>
      </c>
      <c r="SWB72" s="66">
        <v>8627</v>
      </c>
      <c r="SWC72" s="66"/>
      <c r="SWD72" s="67">
        <v>1295.54</v>
      </c>
      <c r="SWE72" s="68">
        <v>7331.46</v>
      </c>
      <c r="SWF72" s="69"/>
      <c r="SWG72" s="64" t="s">
        <v>335</v>
      </c>
      <c r="SWH72" s="65" t="s">
        <v>336</v>
      </c>
      <c r="SWI72" s="65" t="s">
        <v>121</v>
      </c>
      <c r="SWJ72" s="66">
        <v>8627</v>
      </c>
      <c r="SWK72" s="66"/>
      <c r="SWL72" s="67">
        <v>1295.54</v>
      </c>
      <c r="SWM72" s="68">
        <v>7331.46</v>
      </c>
      <c r="SWN72" s="69"/>
      <c r="SWO72" s="64" t="s">
        <v>335</v>
      </c>
      <c r="SWP72" s="65" t="s">
        <v>336</v>
      </c>
      <c r="SWQ72" s="65" t="s">
        <v>121</v>
      </c>
      <c r="SWR72" s="66">
        <v>8627</v>
      </c>
      <c r="SWS72" s="66"/>
      <c r="SWT72" s="67">
        <v>1295.54</v>
      </c>
      <c r="SWU72" s="68">
        <v>7331.46</v>
      </c>
      <c r="SWV72" s="69"/>
      <c r="SWW72" s="64" t="s">
        <v>335</v>
      </c>
      <c r="SWX72" s="65" t="s">
        <v>336</v>
      </c>
      <c r="SWY72" s="65" t="s">
        <v>121</v>
      </c>
      <c r="SWZ72" s="66">
        <v>8627</v>
      </c>
      <c r="SXA72" s="66"/>
      <c r="SXB72" s="67">
        <v>1295.54</v>
      </c>
      <c r="SXC72" s="68">
        <v>7331.46</v>
      </c>
      <c r="SXD72" s="69"/>
      <c r="SXE72" s="64" t="s">
        <v>335</v>
      </c>
      <c r="SXF72" s="65" t="s">
        <v>336</v>
      </c>
      <c r="SXG72" s="65" t="s">
        <v>121</v>
      </c>
      <c r="SXH72" s="66">
        <v>8627</v>
      </c>
      <c r="SXI72" s="66"/>
      <c r="SXJ72" s="67">
        <v>1295.54</v>
      </c>
      <c r="SXK72" s="68">
        <v>7331.46</v>
      </c>
      <c r="SXL72" s="69"/>
      <c r="SXM72" s="64" t="s">
        <v>335</v>
      </c>
      <c r="SXN72" s="65" t="s">
        <v>336</v>
      </c>
      <c r="SXO72" s="65" t="s">
        <v>121</v>
      </c>
      <c r="SXP72" s="66">
        <v>8627</v>
      </c>
      <c r="SXQ72" s="66"/>
      <c r="SXR72" s="67">
        <v>1295.54</v>
      </c>
      <c r="SXS72" s="68">
        <v>7331.46</v>
      </c>
      <c r="SXT72" s="69"/>
      <c r="SXU72" s="64" t="s">
        <v>335</v>
      </c>
      <c r="SXV72" s="65" t="s">
        <v>336</v>
      </c>
      <c r="SXW72" s="65" t="s">
        <v>121</v>
      </c>
      <c r="SXX72" s="66">
        <v>8627</v>
      </c>
      <c r="SXY72" s="66"/>
      <c r="SXZ72" s="67">
        <v>1295.54</v>
      </c>
      <c r="SYA72" s="68">
        <v>7331.46</v>
      </c>
      <c r="SYB72" s="69"/>
      <c r="SYC72" s="64" t="s">
        <v>335</v>
      </c>
      <c r="SYD72" s="65" t="s">
        <v>336</v>
      </c>
      <c r="SYE72" s="65" t="s">
        <v>121</v>
      </c>
      <c r="SYF72" s="66">
        <v>8627</v>
      </c>
      <c r="SYG72" s="66"/>
      <c r="SYH72" s="67">
        <v>1295.54</v>
      </c>
      <c r="SYI72" s="68">
        <v>7331.46</v>
      </c>
      <c r="SYJ72" s="69"/>
      <c r="SYK72" s="64" t="s">
        <v>335</v>
      </c>
      <c r="SYL72" s="65" t="s">
        <v>336</v>
      </c>
      <c r="SYM72" s="65" t="s">
        <v>121</v>
      </c>
      <c r="SYN72" s="66">
        <v>8627</v>
      </c>
      <c r="SYO72" s="66"/>
      <c r="SYP72" s="67">
        <v>1295.54</v>
      </c>
      <c r="SYQ72" s="68">
        <v>7331.46</v>
      </c>
      <c r="SYR72" s="69"/>
      <c r="SYS72" s="64" t="s">
        <v>335</v>
      </c>
      <c r="SYT72" s="65" t="s">
        <v>336</v>
      </c>
      <c r="SYU72" s="65" t="s">
        <v>121</v>
      </c>
      <c r="SYV72" s="66">
        <v>8627</v>
      </c>
      <c r="SYW72" s="66"/>
      <c r="SYX72" s="67">
        <v>1295.54</v>
      </c>
      <c r="SYY72" s="68">
        <v>7331.46</v>
      </c>
      <c r="SYZ72" s="69"/>
      <c r="SZA72" s="64" t="s">
        <v>335</v>
      </c>
      <c r="SZB72" s="65" t="s">
        <v>336</v>
      </c>
      <c r="SZC72" s="65" t="s">
        <v>121</v>
      </c>
      <c r="SZD72" s="66">
        <v>8627</v>
      </c>
      <c r="SZE72" s="66"/>
      <c r="SZF72" s="67">
        <v>1295.54</v>
      </c>
      <c r="SZG72" s="68">
        <v>7331.46</v>
      </c>
      <c r="SZH72" s="69"/>
      <c r="SZI72" s="64" t="s">
        <v>335</v>
      </c>
      <c r="SZJ72" s="65" t="s">
        <v>336</v>
      </c>
      <c r="SZK72" s="65" t="s">
        <v>121</v>
      </c>
      <c r="SZL72" s="66">
        <v>8627</v>
      </c>
      <c r="SZM72" s="66"/>
      <c r="SZN72" s="67">
        <v>1295.54</v>
      </c>
      <c r="SZO72" s="68">
        <v>7331.46</v>
      </c>
      <c r="SZP72" s="69"/>
      <c r="SZQ72" s="64" t="s">
        <v>335</v>
      </c>
      <c r="SZR72" s="65" t="s">
        <v>336</v>
      </c>
      <c r="SZS72" s="65" t="s">
        <v>121</v>
      </c>
      <c r="SZT72" s="66">
        <v>8627</v>
      </c>
      <c r="SZU72" s="66"/>
      <c r="SZV72" s="67">
        <v>1295.54</v>
      </c>
      <c r="SZW72" s="68">
        <v>7331.46</v>
      </c>
      <c r="SZX72" s="69"/>
      <c r="SZY72" s="64" t="s">
        <v>335</v>
      </c>
      <c r="SZZ72" s="65" t="s">
        <v>336</v>
      </c>
      <c r="TAA72" s="65" t="s">
        <v>121</v>
      </c>
      <c r="TAB72" s="66">
        <v>8627</v>
      </c>
      <c r="TAC72" s="66"/>
      <c r="TAD72" s="67">
        <v>1295.54</v>
      </c>
      <c r="TAE72" s="68">
        <v>7331.46</v>
      </c>
      <c r="TAF72" s="69"/>
      <c r="TAG72" s="64" t="s">
        <v>335</v>
      </c>
      <c r="TAH72" s="65" t="s">
        <v>336</v>
      </c>
      <c r="TAI72" s="65" t="s">
        <v>121</v>
      </c>
      <c r="TAJ72" s="66">
        <v>8627</v>
      </c>
      <c r="TAK72" s="66"/>
      <c r="TAL72" s="67">
        <v>1295.54</v>
      </c>
      <c r="TAM72" s="68">
        <v>7331.46</v>
      </c>
      <c r="TAN72" s="69"/>
      <c r="TAO72" s="64" t="s">
        <v>335</v>
      </c>
      <c r="TAP72" s="65" t="s">
        <v>336</v>
      </c>
      <c r="TAQ72" s="65" t="s">
        <v>121</v>
      </c>
      <c r="TAR72" s="66">
        <v>8627</v>
      </c>
      <c r="TAS72" s="66"/>
      <c r="TAT72" s="67">
        <v>1295.54</v>
      </c>
      <c r="TAU72" s="68">
        <v>7331.46</v>
      </c>
      <c r="TAV72" s="69"/>
      <c r="TAW72" s="64" t="s">
        <v>335</v>
      </c>
      <c r="TAX72" s="65" t="s">
        <v>336</v>
      </c>
      <c r="TAY72" s="65" t="s">
        <v>121</v>
      </c>
      <c r="TAZ72" s="66">
        <v>8627</v>
      </c>
      <c r="TBA72" s="66"/>
      <c r="TBB72" s="67">
        <v>1295.54</v>
      </c>
      <c r="TBC72" s="68">
        <v>7331.46</v>
      </c>
      <c r="TBD72" s="69"/>
      <c r="TBE72" s="64" t="s">
        <v>335</v>
      </c>
      <c r="TBF72" s="65" t="s">
        <v>336</v>
      </c>
      <c r="TBG72" s="65" t="s">
        <v>121</v>
      </c>
      <c r="TBH72" s="66">
        <v>8627</v>
      </c>
      <c r="TBI72" s="66"/>
      <c r="TBJ72" s="67">
        <v>1295.54</v>
      </c>
      <c r="TBK72" s="68">
        <v>7331.46</v>
      </c>
      <c r="TBL72" s="69"/>
      <c r="TBM72" s="64" t="s">
        <v>335</v>
      </c>
      <c r="TBN72" s="65" t="s">
        <v>336</v>
      </c>
      <c r="TBO72" s="65" t="s">
        <v>121</v>
      </c>
      <c r="TBP72" s="66">
        <v>8627</v>
      </c>
      <c r="TBQ72" s="66"/>
      <c r="TBR72" s="67">
        <v>1295.54</v>
      </c>
      <c r="TBS72" s="68">
        <v>7331.46</v>
      </c>
      <c r="TBT72" s="69"/>
      <c r="TBU72" s="64" t="s">
        <v>335</v>
      </c>
      <c r="TBV72" s="65" t="s">
        <v>336</v>
      </c>
      <c r="TBW72" s="65" t="s">
        <v>121</v>
      </c>
      <c r="TBX72" s="66">
        <v>8627</v>
      </c>
      <c r="TBY72" s="66"/>
      <c r="TBZ72" s="67">
        <v>1295.54</v>
      </c>
      <c r="TCA72" s="68">
        <v>7331.46</v>
      </c>
      <c r="TCB72" s="69"/>
      <c r="TCC72" s="64" t="s">
        <v>335</v>
      </c>
      <c r="TCD72" s="65" t="s">
        <v>336</v>
      </c>
      <c r="TCE72" s="65" t="s">
        <v>121</v>
      </c>
      <c r="TCF72" s="66">
        <v>8627</v>
      </c>
      <c r="TCG72" s="66"/>
      <c r="TCH72" s="67">
        <v>1295.54</v>
      </c>
      <c r="TCI72" s="68">
        <v>7331.46</v>
      </c>
      <c r="TCJ72" s="69"/>
      <c r="TCK72" s="64" t="s">
        <v>335</v>
      </c>
      <c r="TCL72" s="65" t="s">
        <v>336</v>
      </c>
      <c r="TCM72" s="65" t="s">
        <v>121</v>
      </c>
      <c r="TCN72" s="66">
        <v>8627</v>
      </c>
      <c r="TCO72" s="66"/>
      <c r="TCP72" s="67">
        <v>1295.54</v>
      </c>
      <c r="TCQ72" s="68">
        <v>7331.46</v>
      </c>
      <c r="TCR72" s="69"/>
      <c r="TCS72" s="64" t="s">
        <v>335</v>
      </c>
      <c r="TCT72" s="65" t="s">
        <v>336</v>
      </c>
      <c r="TCU72" s="65" t="s">
        <v>121</v>
      </c>
      <c r="TCV72" s="66">
        <v>8627</v>
      </c>
      <c r="TCW72" s="66"/>
      <c r="TCX72" s="67">
        <v>1295.54</v>
      </c>
      <c r="TCY72" s="68">
        <v>7331.46</v>
      </c>
      <c r="TCZ72" s="69"/>
      <c r="TDA72" s="64" t="s">
        <v>335</v>
      </c>
      <c r="TDB72" s="65" t="s">
        <v>336</v>
      </c>
      <c r="TDC72" s="65" t="s">
        <v>121</v>
      </c>
      <c r="TDD72" s="66">
        <v>8627</v>
      </c>
      <c r="TDE72" s="66"/>
      <c r="TDF72" s="67">
        <v>1295.54</v>
      </c>
      <c r="TDG72" s="68">
        <v>7331.46</v>
      </c>
      <c r="TDH72" s="69"/>
      <c r="TDI72" s="64" t="s">
        <v>335</v>
      </c>
      <c r="TDJ72" s="65" t="s">
        <v>336</v>
      </c>
      <c r="TDK72" s="65" t="s">
        <v>121</v>
      </c>
      <c r="TDL72" s="66">
        <v>8627</v>
      </c>
      <c r="TDM72" s="66"/>
      <c r="TDN72" s="67">
        <v>1295.54</v>
      </c>
      <c r="TDO72" s="68">
        <v>7331.46</v>
      </c>
      <c r="TDP72" s="69"/>
      <c r="TDQ72" s="64" t="s">
        <v>335</v>
      </c>
      <c r="TDR72" s="65" t="s">
        <v>336</v>
      </c>
      <c r="TDS72" s="65" t="s">
        <v>121</v>
      </c>
      <c r="TDT72" s="66">
        <v>8627</v>
      </c>
      <c r="TDU72" s="66"/>
      <c r="TDV72" s="67">
        <v>1295.54</v>
      </c>
      <c r="TDW72" s="68">
        <v>7331.46</v>
      </c>
      <c r="TDX72" s="69"/>
      <c r="TDY72" s="64" t="s">
        <v>335</v>
      </c>
      <c r="TDZ72" s="65" t="s">
        <v>336</v>
      </c>
      <c r="TEA72" s="65" t="s">
        <v>121</v>
      </c>
      <c r="TEB72" s="66">
        <v>8627</v>
      </c>
      <c r="TEC72" s="66"/>
      <c r="TED72" s="67">
        <v>1295.54</v>
      </c>
      <c r="TEE72" s="68">
        <v>7331.46</v>
      </c>
      <c r="TEF72" s="69"/>
      <c r="TEG72" s="64" t="s">
        <v>335</v>
      </c>
      <c r="TEH72" s="65" t="s">
        <v>336</v>
      </c>
      <c r="TEI72" s="65" t="s">
        <v>121</v>
      </c>
      <c r="TEJ72" s="66">
        <v>8627</v>
      </c>
      <c r="TEK72" s="66"/>
      <c r="TEL72" s="67">
        <v>1295.54</v>
      </c>
      <c r="TEM72" s="68">
        <v>7331.46</v>
      </c>
      <c r="TEN72" s="69"/>
      <c r="TEO72" s="64" t="s">
        <v>335</v>
      </c>
      <c r="TEP72" s="65" t="s">
        <v>336</v>
      </c>
      <c r="TEQ72" s="65" t="s">
        <v>121</v>
      </c>
      <c r="TER72" s="66">
        <v>8627</v>
      </c>
      <c r="TES72" s="66"/>
      <c r="TET72" s="67">
        <v>1295.54</v>
      </c>
      <c r="TEU72" s="68">
        <v>7331.46</v>
      </c>
      <c r="TEV72" s="69"/>
      <c r="TEW72" s="64" t="s">
        <v>335</v>
      </c>
      <c r="TEX72" s="65" t="s">
        <v>336</v>
      </c>
      <c r="TEY72" s="65" t="s">
        <v>121</v>
      </c>
      <c r="TEZ72" s="66">
        <v>8627</v>
      </c>
      <c r="TFA72" s="66"/>
      <c r="TFB72" s="67">
        <v>1295.54</v>
      </c>
      <c r="TFC72" s="68">
        <v>7331.46</v>
      </c>
      <c r="TFD72" s="69"/>
      <c r="TFE72" s="64" t="s">
        <v>335</v>
      </c>
      <c r="TFF72" s="65" t="s">
        <v>336</v>
      </c>
      <c r="TFG72" s="65" t="s">
        <v>121</v>
      </c>
      <c r="TFH72" s="66">
        <v>8627</v>
      </c>
      <c r="TFI72" s="66"/>
      <c r="TFJ72" s="67">
        <v>1295.54</v>
      </c>
      <c r="TFK72" s="68">
        <v>7331.46</v>
      </c>
      <c r="TFL72" s="69"/>
      <c r="TFM72" s="64" t="s">
        <v>335</v>
      </c>
      <c r="TFN72" s="65" t="s">
        <v>336</v>
      </c>
      <c r="TFO72" s="65" t="s">
        <v>121</v>
      </c>
      <c r="TFP72" s="66">
        <v>8627</v>
      </c>
      <c r="TFQ72" s="66"/>
      <c r="TFR72" s="67">
        <v>1295.54</v>
      </c>
      <c r="TFS72" s="68">
        <v>7331.46</v>
      </c>
      <c r="TFT72" s="69"/>
      <c r="TFU72" s="64" t="s">
        <v>335</v>
      </c>
      <c r="TFV72" s="65" t="s">
        <v>336</v>
      </c>
      <c r="TFW72" s="65" t="s">
        <v>121</v>
      </c>
      <c r="TFX72" s="66">
        <v>8627</v>
      </c>
      <c r="TFY72" s="66"/>
      <c r="TFZ72" s="67">
        <v>1295.54</v>
      </c>
      <c r="TGA72" s="68">
        <v>7331.46</v>
      </c>
      <c r="TGB72" s="69"/>
      <c r="TGC72" s="64" t="s">
        <v>335</v>
      </c>
      <c r="TGD72" s="65" t="s">
        <v>336</v>
      </c>
      <c r="TGE72" s="65" t="s">
        <v>121</v>
      </c>
      <c r="TGF72" s="66">
        <v>8627</v>
      </c>
      <c r="TGG72" s="66"/>
      <c r="TGH72" s="67">
        <v>1295.54</v>
      </c>
      <c r="TGI72" s="68">
        <v>7331.46</v>
      </c>
      <c r="TGJ72" s="69"/>
      <c r="TGK72" s="64" t="s">
        <v>335</v>
      </c>
      <c r="TGL72" s="65" t="s">
        <v>336</v>
      </c>
      <c r="TGM72" s="65" t="s">
        <v>121</v>
      </c>
      <c r="TGN72" s="66">
        <v>8627</v>
      </c>
      <c r="TGO72" s="66"/>
      <c r="TGP72" s="67">
        <v>1295.54</v>
      </c>
      <c r="TGQ72" s="68">
        <v>7331.46</v>
      </c>
      <c r="TGR72" s="69"/>
      <c r="TGS72" s="64" t="s">
        <v>335</v>
      </c>
      <c r="TGT72" s="65" t="s">
        <v>336</v>
      </c>
      <c r="TGU72" s="65" t="s">
        <v>121</v>
      </c>
      <c r="TGV72" s="66">
        <v>8627</v>
      </c>
      <c r="TGW72" s="66"/>
      <c r="TGX72" s="67">
        <v>1295.54</v>
      </c>
      <c r="TGY72" s="68">
        <v>7331.46</v>
      </c>
      <c r="TGZ72" s="69"/>
      <c r="THA72" s="64" t="s">
        <v>335</v>
      </c>
      <c r="THB72" s="65" t="s">
        <v>336</v>
      </c>
      <c r="THC72" s="65" t="s">
        <v>121</v>
      </c>
      <c r="THD72" s="66">
        <v>8627</v>
      </c>
      <c r="THE72" s="66"/>
      <c r="THF72" s="67">
        <v>1295.54</v>
      </c>
      <c r="THG72" s="68">
        <v>7331.46</v>
      </c>
      <c r="THH72" s="69"/>
      <c r="THI72" s="64" t="s">
        <v>335</v>
      </c>
      <c r="THJ72" s="65" t="s">
        <v>336</v>
      </c>
      <c r="THK72" s="65" t="s">
        <v>121</v>
      </c>
      <c r="THL72" s="66">
        <v>8627</v>
      </c>
      <c r="THM72" s="66"/>
      <c r="THN72" s="67">
        <v>1295.54</v>
      </c>
      <c r="THO72" s="68">
        <v>7331.46</v>
      </c>
      <c r="THP72" s="69"/>
      <c r="THQ72" s="64" t="s">
        <v>335</v>
      </c>
      <c r="THR72" s="65" t="s">
        <v>336</v>
      </c>
      <c r="THS72" s="65" t="s">
        <v>121</v>
      </c>
      <c r="THT72" s="66">
        <v>8627</v>
      </c>
      <c r="THU72" s="66"/>
      <c r="THV72" s="67">
        <v>1295.54</v>
      </c>
      <c r="THW72" s="68">
        <v>7331.46</v>
      </c>
      <c r="THX72" s="69"/>
      <c r="THY72" s="64" t="s">
        <v>335</v>
      </c>
      <c r="THZ72" s="65" t="s">
        <v>336</v>
      </c>
      <c r="TIA72" s="65" t="s">
        <v>121</v>
      </c>
      <c r="TIB72" s="66">
        <v>8627</v>
      </c>
      <c r="TIC72" s="66"/>
      <c r="TID72" s="67">
        <v>1295.54</v>
      </c>
      <c r="TIE72" s="68">
        <v>7331.46</v>
      </c>
      <c r="TIF72" s="69"/>
      <c r="TIG72" s="64" t="s">
        <v>335</v>
      </c>
      <c r="TIH72" s="65" t="s">
        <v>336</v>
      </c>
      <c r="TII72" s="65" t="s">
        <v>121</v>
      </c>
      <c r="TIJ72" s="66">
        <v>8627</v>
      </c>
      <c r="TIK72" s="66"/>
      <c r="TIL72" s="67">
        <v>1295.54</v>
      </c>
      <c r="TIM72" s="68">
        <v>7331.46</v>
      </c>
      <c r="TIN72" s="69"/>
      <c r="TIO72" s="64" t="s">
        <v>335</v>
      </c>
      <c r="TIP72" s="65" t="s">
        <v>336</v>
      </c>
      <c r="TIQ72" s="65" t="s">
        <v>121</v>
      </c>
      <c r="TIR72" s="66">
        <v>8627</v>
      </c>
      <c r="TIS72" s="66"/>
      <c r="TIT72" s="67">
        <v>1295.54</v>
      </c>
      <c r="TIU72" s="68">
        <v>7331.46</v>
      </c>
      <c r="TIV72" s="69"/>
      <c r="TIW72" s="64" t="s">
        <v>335</v>
      </c>
      <c r="TIX72" s="65" t="s">
        <v>336</v>
      </c>
      <c r="TIY72" s="65" t="s">
        <v>121</v>
      </c>
      <c r="TIZ72" s="66">
        <v>8627</v>
      </c>
      <c r="TJA72" s="66"/>
      <c r="TJB72" s="67">
        <v>1295.54</v>
      </c>
      <c r="TJC72" s="68">
        <v>7331.46</v>
      </c>
      <c r="TJD72" s="69"/>
      <c r="TJE72" s="64" t="s">
        <v>335</v>
      </c>
      <c r="TJF72" s="65" t="s">
        <v>336</v>
      </c>
      <c r="TJG72" s="65" t="s">
        <v>121</v>
      </c>
      <c r="TJH72" s="66">
        <v>8627</v>
      </c>
      <c r="TJI72" s="66"/>
      <c r="TJJ72" s="67">
        <v>1295.54</v>
      </c>
      <c r="TJK72" s="68">
        <v>7331.46</v>
      </c>
      <c r="TJL72" s="69"/>
      <c r="TJM72" s="64" t="s">
        <v>335</v>
      </c>
      <c r="TJN72" s="65" t="s">
        <v>336</v>
      </c>
      <c r="TJO72" s="65" t="s">
        <v>121</v>
      </c>
      <c r="TJP72" s="66">
        <v>8627</v>
      </c>
      <c r="TJQ72" s="66"/>
      <c r="TJR72" s="67">
        <v>1295.54</v>
      </c>
      <c r="TJS72" s="68">
        <v>7331.46</v>
      </c>
      <c r="TJT72" s="69"/>
      <c r="TJU72" s="64" t="s">
        <v>335</v>
      </c>
      <c r="TJV72" s="65" t="s">
        <v>336</v>
      </c>
      <c r="TJW72" s="65" t="s">
        <v>121</v>
      </c>
      <c r="TJX72" s="66">
        <v>8627</v>
      </c>
      <c r="TJY72" s="66"/>
      <c r="TJZ72" s="67">
        <v>1295.54</v>
      </c>
      <c r="TKA72" s="68">
        <v>7331.46</v>
      </c>
      <c r="TKB72" s="69"/>
      <c r="TKC72" s="64" t="s">
        <v>335</v>
      </c>
      <c r="TKD72" s="65" t="s">
        <v>336</v>
      </c>
      <c r="TKE72" s="65" t="s">
        <v>121</v>
      </c>
      <c r="TKF72" s="66">
        <v>8627</v>
      </c>
      <c r="TKG72" s="66"/>
      <c r="TKH72" s="67">
        <v>1295.54</v>
      </c>
      <c r="TKI72" s="68">
        <v>7331.46</v>
      </c>
      <c r="TKJ72" s="69"/>
      <c r="TKK72" s="64" t="s">
        <v>335</v>
      </c>
      <c r="TKL72" s="65" t="s">
        <v>336</v>
      </c>
      <c r="TKM72" s="65" t="s">
        <v>121</v>
      </c>
      <c r="TKN72" s="66">
        <v>8627</v>
      </c>
      <c r="TKO72" s="66"/>
      <c r="TKP72" s="67">
        <v>1295.54</v>
      </c>
      <c r="TKQ72" s="68">
        <v>7331.46</v>
      </c>
      <c r="TKR72" s="69"/>
      <c r="TKS72" s="64" t="s">
        <v>335</v>
      </c>
      <c r="TKT72" s="65" t="s">
        <v>336</v>
      </c>
      <c r="TKU72" s="65" t="s">
        <v>121</v>
      </c>
      <c r="TKV72" s="66">
        <v>8627</v>
      </c>
      <c r="TKW72" s="66"/>
      <c r="TKX72" s="67">
        <v>1295.54</v>
      </c>
      <c r="TKY72" s="68">
        <v>7331.46</v>
      </c>
      <c r="TKZ72" s="69"/>
      <c r="TLA72" s="64" t="s">
        <v>335</v>
      </c>
      <c r="TLB72" s="65" t="s">
        <v>336</v>
      </c>
      <c r="TLC72" s="65" t="s">
        <v>121</v>
      </c>
      <c r="TLD72" s="66">
        <v>8627</v>
      </c>
      <c r="TLE72" s="66"/>
      <c r="TLF72" s="67">
        <v>1295.54</v>
      </c>
      <c r="TLG72" s="68">
        <v>7331.46</v>
      </c>
      <c r="TLH72" s="69"/>
      <c r="TLI72" s="64" t="s">
        <v>335</v>
      </c>
      <c r="TLJ72" s="65" t="s">
        <v>336</v>
      </c>
      <c r="TLK72" s="65" t="s">
        <v>121</v>
      </c>
      <c r="TLL72" s="66">
        <v>8627</v>
      </c>
      <c r="TLM72" s="66"/>
      <c r="TLN72" s="67">
        <v>1295.54</v>
      </c>
      <c r="TLO72" s="68">
        <v>7331.46</v>
      </c>
      <c r="TLP72" s="69"/>
      <c r="TLQ72" s="64" t="s">
        <v>335</v>
      </c>
      <c r="TLR72" s="65" t="s">
        <v>336</v>
      </c>
      <c r="TLS72" s="65" t="s">
        <v>121</v>
      </c>
      <c r="TLT72" s="66">
        <v>8627</v>
      </c>
      <c r="TLU72" s="66"/>
      <c r="TLV72" s="67">
        <v>1295.54</v>
      </c>
      <c r="TLW72" s="68">
        <v>7331.46</v>
      </c>
      <c r="TLX72" s="69"/>
      <c r="TLY72" s="64" t="s">
        <v>335</v>
      </c>
      <c r="TLZ72" s="65" t="s">
        <v>336</v>
      </c>
      <c r="TMA72" s="65" t="s">
        <v>121</v>
      </c>
      <c r="TMB72" s="66">
        <v>8627</v>
      </c>
      <c r="TMC72" s="66"/>
      <c r="TMD72" s="67">
        <v>1295.54</v>
      </c>
      <c r="TME72" s="68">
        <v>7331.46</v>
      </c>
      <c r="TMF72" s="69"/>
      <c r="TMG72" s="64" t="s">
        <v>335</v>
      </c>
      <c r="TMH72" s="65" t="s">
        <v>336</v>
      </c>
      <c r="TMI72" s="65" t="s">
        <v>121</v>
      </c>
      <c r="TMJ72" s="66">
        <v>8627</v>
      </c>
      <c r="TMK72" s="66"/>
      <c r="TML72" s="67">
        <v>1295.54</v>
      </c>
      <c r="TMM72" s="68">
        <v>7331.46</v>
      </c>
      <c r="TMN72" s="69"/>
      <c r="TMO72" s="64" t="s">
        <v>335</v>
      </c>
      <c r="TMP72" s="65" t="s">
        <v>336</v>
      </c>
      <c r="TMQ72" s="65" t="s">
        <v>121</v>
      </c>
      <c r="TMR72" s="66">
        <v>8627</v>
      </c>
      <c r="TMS72" s="66"/>
      <c r="TMT72" s="67">
        <v>1295.54</v>
      </c>
      <c r="TMU72" s="68">
        <v>7331.46</v>
      </c>
      <c r="TMV72" s="69"/>
      <c r="TMW72" s="64" t="s">
        <v>335</v>
      </c>
      <c r="TMX72" s="65" t="s">
        <v>336</v>
      </c>
      <c r="TMY72" s="65" t="s">
        <v>121</v>
      </c>
      <c r="TMZ72" s="66">
        <v>8627</v>
      </c>
      <c r="TNA72" s="66"/>
      <c r="TNB72" s="67">
        <v>1295.54</v>
      </c>
      <c r="TNC72" s="68">
        <v>7331.46</v>
      </c>
      <c r="TND72" s="69"/>
      <c r="TNE72" s="64" t="s">
        <v>335</v>
      </c>
      <c r="TNF72" s="65" t="s">
        <v>336</v>
      </c>
      <c r="TNG72" s="65" t="s">
        <v>121</v>
      </c>
      <c r="TNH72" s="66">
        <v>8627</v>
      </c>
      <c r="TNI72" s="66"/>
      <c r="TNJ72" s="67">
        <v>1295.54</v>
      </c>
      <c r="TNK72" s="68">
        <v>7331.46</v>
      </c>
      <c r="TNL72" s="69"/>
      <c r="TNM72" s="64" t="s">
        <v>335</v>
      </c>
      <c r="TNN72" s="65" t="s">
        <v>336</v>
      </c>
      <c r="TNO72" s="65" t="s">
        <v>121</v>
      </c>
      <c r="TNP72" s="66">
        <v>8627</v>
      </c>
      <c r="TNQ72" s="66"/>
      <c r="TNR72" s="67">
        <v>1295.54</v>
      </c>
      <c r="TNS72" s="68">
        <v>7331.46</v>
      </c>
      <c r="TNT72" s="69"/>
      <c r="TNU72" s="64" t="s">
        <v>335</v>
      </c>
      <c r="TNV72" s="65" t="s">
        <v>336</v>
      </c>
      <c r="TNW72" s="65" t="s">
        <v>121</v>
      </c>
      <c r="TNX72" s="66">
        <v>8627</v>
      </c>
      <c r="TNY72" s="66"/>
      <c r="TNZ72" s="67">
        <v>1295.54</v>
      </c>
      <c r="TOA72" s="68">
        <v>7331.46</v>
      </c>
      <c r="TOB72" s="69"/>
      <c r="TOC72" s="64" t="s">
        <v>335</v>
      </c>
      <c r="TOD72" s="65" t="s">
        <v>336</v>
      </c>
      <c r="TOE72" s="65" t="s">
        <v>121</v>
      </c>
      <c r="TOF72" s="66">
        <v>8627</v>
      </c>
      <c r="TOG72" s="66"/>
      <c r="TOH72" s="67">
        <v>1295.54</v>
      </c>
      <c r="TOI72" s="68">
        <v>7331.46</v>
      </c>
      <c r="TOJ72" s="69"/>
      <c r="TOK72" s="64" t="s">
        <v>335</v>
      </c>
      <c r="TOL72" s="65" t="s">
        <v>336</v>
      </c>
      <c r="TOM72" s="65" t="s">
        <v>121</v>
      </c>
      <c r="TON72" s="66">
        <v>8627</v>
      </c>
      <c r="TOO72" s="66"/>
      <c r="TOP72" s="67">
        <v>1295.54</v>
      </c>
      <c r="TOQ72" s="68">
        <v>7331.46</v>
      </c>
      <c r="TOR72" s="69"/>
      <c r="TOS72" s="64" t="s">
        <v>335</v>
      </c>
      <c r="TOT72" s="65" t="s">
        <v>336</v>
      </c>
      <c r="TOU72" s="65" t="s">
        <v>121</v>
      </c>
      <c r="TOV72" s="66">
        <v>8627</v>
      </c>
      <c r="TOW72" s="66"/>
      <c r="TOX72" s="67">
        <v>1295.54</v>
      </c>
      <c r="TOY72" s="68">
        <v>7331.46</v>
      </c>
      <c r="TOZ72" s="69"/>
      <c r="TPA72" s="64" t="s">
        <v>335</v>
      </c>
      <c r="TPB72" s="65" t="s">
        <v>336</v>
      </c>
      <c r="TPC72" s="65" t="s">
        <v>121</v>
      </c>
      <c r="TPD72" s="66">
        <v>8627</v>
      </c>
      <c r="TPE72" s="66"/>
      <c r="TPF72" s="67">
        <v>1295.54</v>
      </c>
      <c r="TPG72" s="68">
        <v>7331.46</v>
      </c>
      <c r="TPH72" s="69"/>
      <c r="TPI72" s="64" t="s">
        <v>335</v>
      </c>
      <c r="TPJ72" s="65" t="s">
        <v>336</v>
      </c>
      <c r="TPK72" s="65" t="s">
        <v>121</v>
      </c>
      <c r="TPL72" s="66">
        <v>8627</v>
      </c>
      <c r="TPM72" s="66"/>
      <c r="TPN72" s="67">
        <v>1295.54</v>
      </c>
      <c r="TPO72" s="68">
        <v>7331.46</v>
      </c>
      <c r="TPP72" s="69"/>
      <c r="TPQ72" s="64" t="s">
        <v>335</v>
      </c>
      <c r="TPR72" s="65" t="s">
        <v>336</v>
      </c>
      <c r="TPS72" s="65" t="s">
        <v>121</v>
      </c>
      <c r="TPT72" s="66">
        <v>8627</v>
      </c>
      <c r="TPU72" s="66"/>
      <c r="TPV72" s="67">
        <v>1295.54</v>
      </c>
      <c r="TPW72" s="68">
        <v>7331.46</v>
      </c>
      <c r="TPX72" s="69"/>
      <c r="TPY72" s="64" t="s">
        <v>335</v>
      </c>
      <c r="TPZ72" s="65" t="s">
        <v>336</v>
      </c>
      <c r="TQA72" s="65" t="s">
        <v>121</v>
      </c>
      <c r="TQB72" s="66">
        <v>8627</v>
      </c>
      <c r="TQC72" s="66"/>
      <c r="TQD72" s="67">
        <v>1295.54</v>
      </c>
      <c r="TQE72" s="68">
        <v>7331.46</v>
      </c>
      <c r="TQF72" s="69"/>
      <c r="TQG72" s="64" t="s">
        <v>335</v>
      </c>
      <c r="TQH72" s="65" t="s">
        <v>336</v>
      </c>
      <c r="TQI72" s="65" t="s">
        <v>121</v>
      </c>
      <c r="TQJ72" s="66">
        <v>8627</v>
      </c>
      <c r="TQK72" s="66"/>
      <c r="TQL72" s="67">
        <v>1295.54</v>
      </c>
      <c r="TQM72" s="68">
        <v>7331.46</v>
      </c>
      <c r="TQN72" s="69"/>
      <c r="TQO72" s="64" t="s">
        <v>335</v>
      </c>
      <c r="TQP72" s="65" t="s">
        <v>336</v>
      </c>
      <c r="TQQ72" s="65" t="s">
        <v>121</v>
      </c>
      <c r="TQR72" s="66">
        <v>8627</v>
      </c>
      <c r="TQS72" s="66"/>
      <c r="TQT72" s="67">
        <v>1295.54</v>
      </c>
      <c r="TQU72" s="68">
        <v>7331.46</v>
      </c>
      <c r="TQV72" s="69"/>
      <c r="TQW72" s="64" t="s">
        <v>335</v>
      </c>
      <c r="TQX72" s="65" t="s">
        <v>336</v>
      </c>
      <c r="TQY72" s="65" t="s">
        <v>121</v>
      </c>
      <c r="TQZ72" s="66">
        <v>8627</v>
      </c>
      <c r="TRA72" s="66"/>
      <c r="TRB72" s="67">
        <v>1295.54</v>
      </c>
      <c r="TRC72" s="68">
        <v>7331.46</v>
      </c>
      <c r="TRD72" s="69"/>
      <c r="TRE72" s="64" t="s">
        <v>335</v>
      </c>
      <c r="TRF72" s="65" t="s">
        <v>336</v>
      </c>
      <c r="TRG72" s="65" t="s">
        <v>121</v>
      </c>
      <c r="TRH72" s="66">
        <v>8627</v>
      </c>
      <c r="TRI72" s="66"/>
      <c r="TRJ72" s="67">
        <v>1295.54</v>
      </c>
      <c r="TRK72" s="68">
        <v>7331.46</v>
      </c>
      <c r="TRL72" s="69"/>
      <c r="TRM72" s="64" t="s">
        <v>335</v>
      </c>
      <c r="TRN72" s="65" t="s">
        <v>336</v>
      </c>
      <c r="TRO72" s="65" t="s">
        <v>121</v>
      </c>
      <c r="TRP72" s="66">
        <v>8627</v>
      </c>
      <c r="TRQ72" s="66"/>
      <c r="TRR72" s="67">
        <v>1295.54</v>
      </c>
      <c r="TRS72" s="68">
        <v>7331.46</v>
      </c>
      <c r="TRT72" s="69"/>
      <c r="TRU72" s="64" t="s">
        <v>335</v>
      </c>
      <c r="TRV72" s="65" t="s">
        <v>336</v>
      </c>
      <c r="TRW72" s="65" t="s">
        <v>121</v>
      </c>
      <c r="TRX72" s="66">
        <v>8627</v>
      </c>
      <c r="TRY72" s="66"/>
      <c r="TRZ72" s="67">
        <v>1295.54</v>
      </c>
      <c r="TSA72" s="68">
        <v>7331.46</v>
      </c>
      <c r="TSB72" s="69"/>
      <c r="TSC72" s="64" t="s">
        <v>335</v>
      </c>
      <c r="TSD72" s="65" t="s">
        <v>336</v>
      </c>
      <c r="TSE72" s="65" t="s">
        <v>121</v>
      </c>
      <c r="TSF72" s="66">
        <v>8627</v>
      </c>
      <c r="TSG72" s="66"/>
      <c r="TSH72" s="67">
        <v>1295.54</v>
      </c>
      <c r="TSI72" s="68">
        <v>7331.46</v>
      </c>
      <c r="TSJ72" s="69"/>
      <c r="TSK72" s="64" t="s">
        <v>335</v>
      </c>
      <c r="TSL72" s="65" t="s">
        <v>336</v>
      </c>
      <c r="TSM72" s="65" t="s">
        <v>121</v>
      </c>
      <c r="TSN72" s="66">
        <v>8627</v>
      </c>
      <c r="TSO72" s="66"/>
      <c r="TSP72" s="67">
        <v>1295.54</v>
      </c>
      <c r="TSQ72" s="68">
        <v>7331.46</v>
      </c>
      <c r="TSR72" s="69"/>
      <c r="TSS72" s="64" t="s">
        <v>335</v>
      </c>
      <c r="TST72" s="65" t="s">
        <v>336</v>
      </c>
      <c r="TSU72" s="65" t="s">
        <v>121</v>
      </c>
      <c r="TSV72" s="66">
        <v>8627</v>
      </c>
      <c r="TSW72" s="66"/>
      <c r="TSX72" s="67">
        <v>1295.54</v>
      </c>
      <c r="TSY72" s="68">
        <v>7331.46</v>
      </c>
      <c r="TSZ72" s="69"/>
      <c r="TTA72" s="64" t="s">
        <v>335</v>
      </c>
      <c r="TTB72" s="65" t="s">
        <v>336</v>
      </c>
      <c r="TTC72" s="65" t="s">
        <v>121</v>
      </c>
      <c r="TTD72" s="66">
        <v>8627</v>
      </c>
      <c r="TTE72" s="66"/>
      <c r="TTF72" s="67">
        <v>1295.54</v>
      </c>
      <c r="TTG72" s="68">
        <v>7331.46</v>
      </c>
      <c r="TTH72" s="69"/>
      <c r="TTI72" s="64" t="s">
        <v>335</v>
      </c>
      <c r="TTJ72" s="65" t="s">
        <v>336</v>
      </c>
      <c r="TTK72" s="65" t="s">
        <v>121</v>
      </c>
      <c r="TTL72" s="66">
        <v>8627</v>
      </c>
      <c r="TTM72" s="66"/>
      <c r="TTN72" s="67">
        <v>1295.54</v>
      </c>
      <c r="TTO72" s="68">
        <v>7331.46</v>
      </c>
      <c r="TTP72" s="69"/>
      <c r="TTQ72" s="64" t="s">
        <v>335</v>
      </c>
      <c r="TTR72" s="65" t="s">
        <v>336</v>
      </c>
      <c r="TTS72" s="65" t="s">
        <v>121</v>
      </c>
      <c r="TTT72" s="66">
        <v>8627</v>
      </c>
      <c r="TTU72" s="66"/>
      <c r="TTV72" s="67">
        <v>1295.54</v>
      </c>
      <c r="TTW72" s="68">
        <v>7331.46</v>
      </c>
      <c r="TTX72" s="69"/>
      <c r="TTY72" s="64" t="s">
        <v>335</v>
      </c>
      <c r="TTZ72" s="65" t="s">
        <v>336</v>
      </c>
      <c r="TUA72" s="65" t="s">
        <v>121</v>
      </c>
      <c r="TUB72" s="66">
        <v>8627</v>
      </c>
      <c r="TUC72" s="66"/>
      <c r="TUD72" s="67">
        <v>1295.54</v>
      </c>
      <c r="TUE72" s="68">
        <v>7331.46</v>
      </c>
      <c r="TUF72" s="69"/>
      <c r="TUG72" s="64" t="s">
        <v>335</v>
      </c>
      <c r="TUH72" s="65" t="s">
        <v>336</v>
      </c>
      <c r="TUI72" s="65" t="s">
        <v>121</v>
      </c>
      <c r="TUJ72" s="66">
        <v>8627</v>
      </c>
      <c r="TUK72" s="66"/>
      <c r="TUL72" s="67">
        <v>1295.54</v>
      </c>
      <c r="TUM72" s="68">
        <v>7331.46</v>
      </c>
      <c r="TUN72" s="69"/>
      <c r="TUO72" s="64" t="s">
        <v>335</v>
      </c>
      <c r="TUP72" s="65" t="s">
        <v>336</v>
      </c>
      <c r="TUQ72" s="65" t="s">
        <v>121</v>
      </c>
      <c r="TUR72" s="66">
        <v>8627</v>
      </c>
      <c r="TUS72" s="66"/>
      <c r="TUT72" s="67">
        <v>1295.54</v>
      </c>
      <c r="TUU72" s="68">
        <v>7331.46</v>
      </c>
      <c r="TUV72" s="69"/>
      <c r="TUW72" s="64" t="s">
        <v>335</v>
      </c>
      <c r="TUX72" s="65" t="s">
        <v>336</v>
      </c>
      <c r="TUY72" s="65" t="s">
        <v>121</v>
      </c>
      <c r="TUZ72" s="66">
        <v>8627</v>
      </c>
      <c r="TVA72" s="66"/>
      <c r="TVB72" s="67">
        <v>1295.54</v>
      </c>
      <c r="TVC72" s="68">
        <v>7331.46</v>
      </c>
      <c r="TVD72" s="69"/>
      <c r="TVE72" s="64" t="s">
        <v>335</v>
      </c>
      <c r="TVF72" s="65" t="s">
        <v>336</v>
      </c>
      <c r="TVG72" s="65" t="s">
        <v>121</v>
      </c>
      <c r="TVH72" s="66">
        <v>8627</v>
      </c>
      <c r="TVI72" s="66"/>
      <c r="TVJ72" s="67">
        <v>1295.54</v>
      </c>
      <c r="TVK72" s="68">
        <v>7331.46</v>
      </c>
      <c r="TVL72" s="69"/>
      <c r="TVM72" s="64" t="s">
        <v>335</v>
      </c>
      <c r="TVN72" s="65" t="s">
        <v>336</v>
      </c>
      <c r="TVO72" s="65" t="s">
        <v>121</v>
      </c>
      <c r="TVP72" s="66">
        <v>8627</v>
      </c>
      <c r="TVQ72" s="66"/>
      <c r="TVR72" s="67">
        <v>1295.54</v>
      </c>
      <c r="TVS72" s="68">
        <v>7331.46</v>
      </c>
      <c r="TVT72" s="69"/>
      <c r="TVU72" s="64" t="s">
        <v>335</v>
      </c>
      <c r="TVV72" s="65" t="s">
        <v>336</v>
      </c>
      <c r="TVW72" s="65" t="s">
        <v>121</v>
      </c>
      <c r="TVX72" s="66">
        <v>8627</v>
      </c>
      <c r="TVY72" s="66"/>
      <c r="TVZ72" s="67">
        <v>1295.54</v>
      </c>
      <c r="TWA72" s="68">
        <v>7331.46</v>
      </c>
      <c r="TWB72" s="69"/>
      <c r="TWC72" s="64" t="s">
        <v>335</v>
      </c>
      <c r="TWD72" s="65" t="s">
        <v>336</v>
      </c>
      <c r="TWE72" s="65" t="s">
        <v>121</v>
      </c>
      <c r="TWF72" s="66">
        <v>8627</v>
      </c>
      <c r="TWG72" s="66"/>
      <c r="TWH72" s="67">
        <v>1295.54</v>
      </c>
      <c r="TWI72" s="68">
        <v>7331.46</v>
      </c>
      <c r="TWJ72" s="69"/>
      <c r="TWK72" s="64" t="s">
        <v>335</v>
      </c>
      <c r="TWL72" s="65" t="s">
        <v>336</v>
      </c>
      <c r="TWM72" s="65" t="s">
        <v>121</v>
      </c>
      <c r="TWN72" s="66">
        <v>8627</v>
      </c>
      <c r="TWO72" s="66"/>
      <c r="TWP72" s="67">
        <v>1295.54</v>
      </c>
      <c r="TWQ72" s="68">
        <v>7331.46</v>
      </c>
      <c r="TWR72" s="69"/>
      <c r="TWS72" s="64" t="s">
        <v>335</v>
      </c>
      <c r="TWT72" s="65" t="s">
        <v>336</v>
      </c>
      <c r="TWU72" s="65" t="s">
        <v>121</v>
      </c>
      <c r="TWV72" s="66">
        <v>8627</v>
      </c>
      <c r="TWW72" s="66"/>
      <c r="TWX72" s="67">
        <v>1295.54</v>
      </c>
      <c r="TWY72" s="68">
        <v>7331.46</v>
      </c>
      <c r="TWZ72" s="69"/>
      <c r="TXA72" s="64" t="s">
        <v>335</v>
      </c>
      <c r="TXB72" s="65" t="s">
        <v>336</v>
      </c>
      <c r="TXC72" s="65" t="s">
        <v>121</v>
      </c>
      <c r="TXD72" s="66">
        <v>8627</v>
      </c>
      <c r="TXE72" s="66"/>
      <c r="TXF72" s="67">
        <v>1295.54</v>
      </c>
      <c r="TXG72" s="68">
        <v>7331.46</v>
      </c>
      <c r="TXH72" s="69"/>
      <c r="TXI72" s="64" t="s">
        <v>335</v>
      </c>
      <c r="TXJ72" s="65" t="s">
        <v>336</v>
      </c>
      <c r="TXK72" s="65" t="s">
        <v>121</v>
      </c>
      <c r="TXL72" s="66">
        <v>8627</v>
      </c>
      <c r="TXM72" s="66"/>
      <c r="TXN72" s="67">
        <v>1295.54</v>
      </c>
      <c r="TXO72" s="68">
        <v>7331.46</v>
      </c>
      <c r="TXP72" s="69"/>
      <c r="TXQ72" s="64" t="s">
        <v>335</v>
      </c>
      <c r="TXR72" s="65" t="s">
        <v>336</v>
      </c>
      <c r="TXS72" s="65" t="s">
        <v>121</v>
      </c>
      <c r="TXT72" s="66">
        <v>8627</v>
      </c>
      <c r="TXU72" s="66"/>
      <c r="TXV72" s="67">
        <v>1295.54</v>
      </c>
      <c r="TXW72" s="68">
        <v>7331.46</v>
      </c>
      <c r="TXX72" s="69"/>
      <c r="TXY72" s="64" t="s">
        <v>335</v>
      </c>
      <c r="TXZ72" s="65" t="s">
        <v>336</v>
      </c>
      <c r="TYA72" s="65" t="s">
        <v>121</v>
      </c>
      <c r="TYB72" s="66">
        <v>8627</v>
      </c>
      <c r="TYC72" s="66"/>
      <c r="TYD72" s="67">
        <v>1295.54</v>
      </c>
      <c r="TYE72" s="68">
        <v>7331.46</v>
      </c>
      <c r="TYF72" s="69"/>
      <c r="TYG72" s="64" t="s">
        <v>335</v>
      </c>
      <c r="TYH72" s="65" t="s">
        <v>336</v>
      </c>
      <c r="TYI72" s="65" t="s">
        <v>121</v>
      </c>
      <c r="TYJ72" s="66">
        <v>8627</v>
      </c>
      <c r="TYK72" s="66"/>
      <c r="TYL72" s="67">
        <v>1295.54</v>
      </c>
      <c r="TYM72" s="68">
        <v>7331.46</v>
      </c>
      <c r="TYN72" s="69"/>
      <c r="TYO72" s="64" t="s">
        <v>335</v>
      </c>
      <c r="TYP72" s="65" t="s">
        <v>336</v>
      </c>
      <c r="TYQ72" s="65" t="s">
        <v>121</v>
      </c>
      <c r="TYR72" s="66">
        <v>8627</v>
      </c>
      <c r="TYS72" s="66"/>
      <c r="TYT72" s="67">
        <v>1295.54</v>
      </c>
      <c r="TYU72" s="68">
        <v>7331.46</v>
      </c>
      <c r="TYV72" s="69"/>
      <c r="TYW72" s="64" t="s">
        <v>335</v>
      </c>
      <c r="TYX72" s="65" t="s">
        <v>336</v>
      </c>
      <c r="TYY72" s="65" t="s">
        <v>121</v>
      </c>
      <c r="TYZ72" s="66">
        <v>8627</v>
      </c>
      <c r="TZA72" s="66"/>
      <c r="TZB72" s="67">
        <v>1295.54</v>
      </c>
      <c r="TZC72" s="68">
        <v>7331.46</v>
      </c>
      <c r="TZD72" s="69"/>
      <c r="TZE72" s="64" t="s">
        <v>335</v>
      </c>
      <c r="TZF72" s="65" t="s">
        <v>336</v>
      </c>
      <c r="TZG72" s="65" t="s">
        <v>121</v>
      </c>
      <c r="TZH72" s="66">
        <v>8627</v>
      </c>
      <c r="TZI72" s="66"/>
      <c r="TZJ72" s="67">
        <v>1295.54</v>
      </c>
      <c r="TZK72" s="68">
        <v>7331.46</v>
      </c>
      <c r="TZL72" s="69"/>
      <c r="TZM72" s="64" t="s">
        <v>335</v>
      </c>
      <c r="TZN72" s="65" t="s">
        <v>336</v>
      </c>
      <c r="TZO72" s="65" t="s">
        <v>121</v>
      </c>
      <c r="TZP72" s="66">
        <v>8627</v>
      </c>
      <c r="TZQ72" s="66"/>
      <c r="TZR72" s="67">
        <v>1295.54</v>
      </c>
      <c r="TZS72" s="68">
        <v>7331.46</v>
      </c>
      <c r="TZT72" s="69"/>
      <c r="TZU72" s="64" t="s">
        <v>335</v>
      </c>
      <c r="TZV72" s="65" t="s">
        <v>336</v>
      </c>
      <c r="TZW72" s="65" t="s">
        <v>121</v>
      </c>
      <c r="TZX72" s="66">
        <v>8627</v>
      </c>
      <c r="TZY72" s="66"/>
      <c r="TZZ72" s="67">
        <v>1295.54</v>
      </c>
      <c r="UAA72" s="68">
        <v>7331.46</v>
      </c>
      <c r="UAB72" s="69"/>
      <c r="UAC72" s="64" t="s">
        <v>335</v>
      </c>
      <c r="UAD72" s="65" t="s">
        <v>336</v>
      </c>
      <c r="UAE72" s="65" t="s">
        <v>121</v>
      </c>
      <c r="UAF72" s="66">
        <v>8627</v>
      </c>
      <c r="UAG72" s="66"/>
      <c r="UAH72" s="67">
        <v>1295.54</v>
      </c>
      <c r="UAI72" s="68">
        <v>7331.46</v>
      </c>
      <c r="UAJ72" s="69"/>
      <c r="UAK72" s="64" t="s">
        <v>335</v>
      </c>
      <c r="UAL72" s="65" t="s">
        <v>336</v>
      </c>
      <c r="UAM72" s="65" t="s">
        <v>121</v>
      </c>
      <c r="UAN72" s="66">
        <v>8627</v>
      </c>
      <c r="UAO72" s="66"/>
      <c r="UAP72" s="67">
        <v>1295.54</v>
      </c>
      <c r="UAQ72" s="68">
        <v>7331.46</v>
      </c>
      <c r="UAR72" s="69"/>
      <c r="UAS72" s="64" t="s">
        <v>335</v>
      </c>
      <c r="UAT72" s="65" t="s">
        <v>336</v>
      </c>
      <c r="UAU72" s="65" t="s">
        <v>121</v>
      </c>
      <c r="UAV72" s="66">
        <v>8627</v>
      </c>
      <c r="UAW72" s="66"/>
      <c r="UAX72" s="67">
        <v>1295.54</v>
      </c>
      <c r="UAY72" s="68">
        <v>7331.46</v>
      </c>
      <c r="UAZ72" s="69"/>
      <c r="UBA72" s="64" t="s">
        <v>335</v>
      </c>
      <c r="UBB72" s="65" t="s">
        <v>336</v>
      </c>
      <c r="UBC72" s="65" t="s">
        <v>121</v>
      </c>
      <c r="UBD72" s="66">
        <v>8627</v>
      </c>
      <c r="UBE72" s="66"/>
      <c r="UBF72" s="67">
        <v>1295.54</v>
      </c>
      <c r="UBG72" s="68">
        <v>7331.46</v>
      </c>
      <c r="UBH72" s="69"/>
      <c r="UBI72" s="64" t="s">
        <v>335</v>
      </c>
      <c r="UBJ72" s="65" t="s">
        <v>336</v>
      </c>
      <c r="UBK72" s="65" t="s">
        <v>121</v>
      </c>
      <c r="UBL72" s="66">
        <v>8627</v>
      </c>
      <c r="UBM72" s="66"/>
      <c r="UBN72" s="67">
        <v>1295.54</v>
      </c>
      <c r="UBO72" s="68">
        <v>7331.46</v>
      </c>
      <c r="UBP72" s="69"/>
      <c r="UBQ72" s="64" t="s">
        <v>335</v>
      </c>
      <c r="UBR72" s="65" t="s">
        <v>336</v>
      </c>
      <c r="UBS72" s="65" t="s">
        <v>121</v>
      </c>
      <c r="UBT72" s="66">
        <v>8627</v>
      </c>
      <c r="UBU72" s="66"/>
      <c r="UBV72" s="67">
        <v>1295.54</v>
      </c>
      <c r="UBW72" s="68">
        <v>7331.46</v>
      </c>
      <c r="UBX72" s="69"/>
      <c r="UBY72" s="64" t="s">
        <v>335</v>
      </c>
      <c r="UBZ72" s="65" t="s">
        <v>336</v>
      </c>
      <c r="UCA72" s="65" t="s">
        <v>121</v>
      </c>
      <c r="UCB72" s="66">
        <v>8627</v>
      </c>
      <c r="UCC72" s="66"/>
      <c r="UCD72" s="67">
        <v>1295.54</v>
      </c>
      <c r="UCE72" s="68">
        <v>7331.46</v>
      </c>
      <c r="UCF72" s="69"/>
      <c r="UCG72" s="64" t="s">
        <v>335</v>
      </c>
      <c r="UCH72" s="65" t="s">
        <v>336</v>
      </c>
      <c r="UCI72" s="65" t="s">
        <v>121</v>
      </c>
      <c r="UCJ72" s="66">
        <v>8627</v>
      </c>
      <c r="UCK72" s="66"/>
      <c r="UCL72" s="67">
        <v>1295.54</v>
      </c>
      <c r="UCM72" s="68">
        <v>7331.46</v>
      </c>
      <c r="UCN72" s="69"/>
      <c r="UCO72" s="64" t="s">
        <v>335</v>
      </c>
      <c r="UCP72" s="65" t="s">
        <v>336</v>
      </c>
      <c r="UCQ72" s="65" t="s">
        <v>121</v>
      </c>
      <c r="UCR72" s="66">
        <v>8627</v>
      </c>
      <c r="UCS72" s="66"/>
      <c r="UCT72" s="67">
        <v>1295.54</v>
      </c>
      <c r="UCU72" s="68">
        <v>7331.46</v>
      </c>
      <c r="UCV72" s="69"/>
      <c r="UCW72" s="64" t="s">
        <v>335</v>
      </c>
      <c r="UCX72" s="65" t="s">
        <v>336</v>
      </c>
      <c r="UCY72" s="65" t="s">
        <v>121</v>
      </c>
      <c r="UCZ72" s="66">
        <v>8627</v>
      </c>
      <c r="UDA72" s="66"/>
      <c r="UDB72" s="67">
        <v>1295.54</v>
      </c>
      <c r="UDC72" s="68">
        <v>7331.46</v>
      </c>
      <c r="UDD72" s="69"/>
      <c r="UDE72" s="64" t="s">
        <v>335</v>
      </c>
      <c r="UDF72" s="65" t="s">
        <v>336</v>
      </c>
      <c r="UDG72" s="65" t="s">
        <v>121</v>
      </c>
      <c r="UDH72" s="66">
        <v>8627</v>
      </c>
      <c r="UDI72" s="66"/>
      <c r="UDJ72" s="67">
        <v>1295.54</v>
      </c>
      <c r="UDK72" s="68">
        <v>7331.46</v>
      </c>
      <c r="UDL72" s="69"/>
      <c r="UDM72" s="64" t="s">
        <v>335</v>
      </c>
      <c r="UDN72" s="65" t="s">
        <v>336</v>
      </c>
      <c r="UDO72" s="65" t="s">
        <v>121</v>
      </c>
      <c r="UDP72" s="66">
        <v>8627</v>
      </c>
      <c r="UDQ72" s="66"/>
      <c r="UDR72" s="67">
        <v>1295.54</v>
      </c>
      <c r="UDS72" s="68">
        <v>7331.46</v>
      </c>
      <c r="UDT72" s="69"/>
      <c r="UDU72" s="64" t="s">
        <v>335</v>
      </c>
      <c r="UDV72" s="65" t="s">
        <v>336</v>
      </c>
      <c r="UDW72" s="65" t="s">
        <v>121</v>
      </c>
      <c r="UDX72" s="66">
        <v>8627</v>
      </c>
      <c r="UDY72" s="66"/>
      <c r="UDZ72" s="67">
        <v>1295.54</v>
      </c>
      <c r="UEA72" s="68">
        <v>7331.46</v>
      </c>
      <c r="UEB72" s="69"/>
      <c r="UEC72" s="64" t="s">
        <v>335</v>
      </c>
      <c r="UED72" s="65" t="s">
        <v>336</v>
      </c>
      <c r="UEE72" s="65" t="s">
        <v>121</v>
      </c>
      <c r="UEF72" s="66">
        <v>8627</v>
      </c>
      <c r="UEG72" s="66"/>
      <c r="UEH72" s="67">
        <v>1295.54</v>
      </c>
      <c r="UEI72" s="68">
        <v>7331.46</v>
      </c>
      <c r="UEJ72" s="69"/>
      <c r="UEK72" s="64" t="s">
        <v>335</v>
      </c>
      <c r="UEL72" s="65" t="s">
        <v>336</v>
      </c>
      <c r="UEM72" s="65" t="s">
        <v>121</v>
      </c>
      <c r="UEN72" s="66">
        <v>8627</v>
      </c>
      <c r="UEO72" s="66"/>
      <c r="UEP72" s="67">
        <v>1295.54</v>
      </c>
      <c r="UEQ72" s="68">
        <v>7331.46</v>
      </c>
      <c r="UER72" s="69"/>
      <c r="UES72" s="64" t="s">
        <v>335</v>
      </c>
      <c r="UET72" s="65" t="s">
        <v>336</v>
      </c>
      <c r="UEU72" s="65" t="s">
        <v>121</v>
      </c>
      <c r="UEV72" s="66">
        <v>8627</v>
      </c>
      <c r="UEW72" s="66"/>
      <c r="UEX72" s="67">
        <v>1295.54</v>
      </c>
      <c r="UEY72" s="68">
        <v>7331.46</v>
      </c>
      <c r="UEZ72" s="69"/>
      <c r="UFA72" s="64" t="s">
        <v>335</v>
      </c>
      <c r="UFB72" s="65" t="s">
        <v>336</v>
      </c>
      <c r="UFC72" s="65" t="s">
        <v>121</v>
      </c>
      <c r="UFD72" s="66">
        <v>8627</v>
      </c>
      <c r="UFE72" s="66"/>
      <c r="UFF72" s="67">
        <v>1295.54</v>
      </c>
      <c r="UFG72" s="68">
        <v>7331.46</v>
      </c>
      <c r="UFH72" s="69"/>
      <c r="UFI72" s="64" t="s">
        <v>335</v>
      </c>
      <c r="UFJ72" s="65" t="s">
        <v>336</v>
      </c>
      <c r="UFK72" s="65" t="s">
        <v>121</v>
      </c>
      <c r="UFL72" s="66">
        <v>8627</v>
      </c>
      <c r="UFM72" s="66"/>
      <c r="UFN72" s="67">
        <v>1295.54</v>
      </c>
      <c r="UFO72" s="68">
        <v>7331.46</v>
      </c>
      <c r="UFP72" s="69"/>
      <c r="UFQ72" s="64" t="s">
        <v>335</v>
      </c>
      <c r="UFR72" s="65" t="s">
        <v>336</v>
      </c>
      <c r="UFS72" s="65" t="s">
        <v>121</v>
      </c>
      <c r="UFT72" s="66">
        <v>8627</v>
      </c>
      <c r="UFU72" s="66"/>
      <c r="UFV72" s="67">
        <v>1295.54</v>
      </c>
      <c r="UFW72" s="68">
        <v>7331.46</v>
      </c>
      <c r="UFX72" s="69"/>
      <c r="UFY72" s="64" t="s">
        <v>335</v>
      </c>
      <c r="UFZ72" s="65" t="s">
        <v>336</v>
      </c>
      <c r="UGA72" s="65" t="s">
        <v>121</v>
      </c>
      <c r="UGB72" s="66">
        <v>8627</v>
      </c>
      <c r="UGC72" s="66"/>
      <c r="UGD72" s="67">
        <v>1295.54</v>
      </c>
      <c r="UGE72" s="68">
        <v>7331.46</v>
      </c>
      <c r="UGF72" s="69"/>
      <c r="UGG72" s="64" t="s">
        <v>335</v>
      </c>
      <c r="UGH72" s="65" t="s">
        <v>336</v>
      </c>
      <c r="UGI72" s="65" t="s">
        <v>121</v>
      </c>
      <c r="UGJ72" s="66">
        <v>8627</v>
      </c>
      <c r="UGK72" s="66"/>
      <c r="UGL72" s="67">
        <v>1295.54</v>
      </c>
      <c r="UGM72" s="68">
        <v>7331.46</v>
      </c>
      <c r="UGN72" s="69"/>
      <c r="UGO72" s="64" t="s">
        <v>335</v>
      </c>
      <c r="UGP72" s="65" t="s">
        <v>336</v>
      </c>
      <c r="UGQ72" s="65" t="s">
        <v>121</v>
      </c>
      <c r="UGR72" s="66">
        <v>8627</v>
      </c>
      <c r="UGS72" s="66"/>
      <c r="UGT72" s="67">
        <v>1295.54</v>
      </c>
      <c r="UGU72" s="68">
        <v>7331.46</v>
      </c>
      <c r="UGV72" s="69"/>
      <c r="UGW72" s="64" t="s">
        <v>335</v>
      </c>
      <c r="UGX72" s="65" t="s">
        <v>336</v>
      </c>
      <c r="UGY72" s="65" t="s">
        <v>121</v>
      </c>
      <c r="UGZ72" s="66">
        <v>8627</v>
      </c>
      <c r="UHA72" s="66"/>
      <c r="UHB72" s="67">
        <v>1295.54</v>
      </c>
      <c r="UHC72" s="68">
        <v>7331.46</v>
      </c>
      <c r="UHD72" s="69"/>
      <c r="UHE72" s="64" t="s">
        <v>335</v>
      </c>
      <c r="UHF72" s="65" t="s">
        <v>336</v>
      </c>
      <c r="UHG72" s="65" t="s">
        <v>121</v>
      </c>
      <c r="UHH72" s="66">
        <v>8627</v>
      </c>
      <c r="UHI72" s="66"/>
      <c r="UHJ72" s="67">
        <v>1295.54</v>
      </c>
      <c r="UHK72" s="68">
        <v>7331.46</v>
      </c>
      <c r="UHL72" s="69"/>
      <c r="UHM72" s="64" t="s">
        <v>335</v>
      </c>
      <c r="UHN72" s="65" t="s">
        <v>336</v>
      </c>
      <c r="UHO72" s="65" t="s">
        <v>121</v>
      </c>
      <c r="UHP72" s="66">
        <v>8627</v>
      </c>
      <c r="UHQ72" s="66"/>
      <c r="UHR72" s="67">
        <v>1295.54</v>
      </c>
      <c r="UHS72" s="68">
        <v>7331.46</v>
      </c>
      <c r="UHT72" s="69"/>
      <c r="UHU72" s="64" t="s">
        <v>335</v>
      </c>
      <c r="UHV72" s="65" t="s">
        <v>336</v>
      </c>
      <c r="UHW72" s="65" t="s">
        <v>121</v>
      </c>
      <c r="UHX72" s="66">
        <v>8627</v>
      </c>
      <c r="UHY72" s="66"/>
      <c r="UHZ72" s="67">
        <v>1295.54</v>
      </c>
      <c r="UIA72" s="68">
        <v>7331.46</v>
      </c>
      <c r="UIB72" s="69"/>
      <c r="UIC72" s="64" t="s">
        <v>335</v>
      </c>
      <c r="UID72" s="65" t="s">
        <v>336</v>
      </c>
      <c r="UIE72" s="65" t="s">
        <v>121</v>
      </c>
      <c r="UIF72" s="66">
        <v>8627</v>
      </c>
      <c r="UIG72" s="66"/>
      <c r="UIH72" s="67">
        <v>1295.54</v>
      </c>
      <c r="UII72" s="68">
        <v>7331.46</v>
      </c>
      <c r="UIJ72" s="69"/>
      <c r="UIK72" s="64" t="s">
        <v>335</v>
      </c>
      <c r="UIL72" s="65" t="s">
        <v>336</v>
      </c>
      <c r="UIM72" s="65" t="s">
        <v>121</v>
      </c>
      <c r="UIN72" s="66">
        <v>8627</v>
      </c>
      <c r="UIO72" s="66"/>
      <c r="UIP72" s="67">
        <v>1295.54</v>
      </c>
      <c r="UIQ72" s="68">
        <v>7331.46</v>
      </c>
      <c r="UIR72" s="69"/>
      <c r="UIS72" s="64" t="s">
        <v>335</v>
      </c>
      <c r="UIT72" s="65" t="s">
        <v>336</v>
      </c>
      <c r="UIU72" s="65" t="s">
        <v>121</v>
      </c>
      <c r="UIV72" s="66">
        <v>8627</v>
      </c>
      <c r="UIW72" s="66"/>
      <c r="UIX72" s="67">
        <v>1295.54</v>
      </c>
      <c r="UIY72" s="68">
        <v>7331.46</v>
      </c>
      <c r="UIZ72" s="69"/>
      <c r="UJA72" s="64" t="s">
        <v>335</v>
      </c>
      <c r="UJB72" s="65" t="s">
        <v>336</v>
      </c>
      <c r="UJC72" s="65" t="s">
        <v>121</v>
      </c>
      <c r="UJD72" s="66">
        <v>8627</v>
      </c>
      <c r="UJE72" s="66"/>
      <c r="UJF72" s="67">
        <v>1295.54</v>
      </c>
      <c r="UJG72" s="68">
        <v>7331.46</v>
      </c>
      <c r="UJH72" s="69"/>
      <c r="UJI72" s="64" t="s">
        <v>335</v>
      </c>
      <c r="UJJ72" s="65" t="s">
        <v>336</v>
      </c>
      <c r="UJK72" s="65" t="s">
        <v>121</v>
      </c>
      <c r="UJL72" s="66">
        <v>8627</v>
      </c>
      <c r="UJM72" s="66"/>
      <c r="UJN72" s="67">
        <v>1295.54</v>
      </c>
      <c r="UJO72" s="68">
        <v>7331.46</v>
      </c>
      <c r="UJP72" s="69"/>
      <c r="UJQ72" s="64" t="s">
        <v>335</v>
      </c>
      <c r="UJR72" s="65" t="s">
        <v>336</v>
      </c>
      <c r="UJS72" s="65" t="s">
        <v>121</v>
      </c>
      <c r="UJT72" s="66">
        <v>8627</v>
      </c>
      <c r="UJU72" s="66"/>
      <c r="UJV72" s="67">
        <v>1295.54</v>
      </c>
      <c r="UJW72" s="68">
        <v>7331.46</v>
      </c>
      <c r="UJX72" s="69"/>
      <c r="UJY72" s="64" t="s">
        <v>335</v>
      </c>
      <c r="UJZ72" s="65" t="s">
        <v>336</v>
      </c>
      <c r="UKA72" s="65" t="s">
        <v>121</v>
      </c>
      <c r="UKB72" s="66">
        <v>8627</v>
      </c>
      <c r="UKC72" s="66"/>
      <c r="UKD72" s="67">
        <v>1295.54</v>
      </c>
      <c r="UKE72" s="68">
        <v>7331.46</v>
      </c>
      <c r="UKF72" s="69"/>
      <c r="UKG72" s="64" t="s">
        <v>335</v>
      </c>
      <c r="UKH72" s="65" t="s">
        <v>336</v>
      </c>
      <c r="UKI72" s="65" t="s">
        <v>121</v>
      </c>
      <c r="UKJ72" s="66">
        <v>8627</v>
      </c>
      <c r="UKK72" s="66"/>
      <c r="UKL72" s="67">
        <v>1295.54</v>
      </c>
      <c r="UKM72" s="68">
        <v>7331.46</v>
      </c>
      <c r="UKN72" s="69"/>
      <c r="UKO72" s="64" t="s">
        <v>335</v>
      </c>
      <c r="UKP72" s="65" t="s">
        <v>336</v>
      </c>
      <c r="UKQ72" s="65" t="s">
        <v>121</v>
      </c>
      <c r="UKR72" s="66">
        <v>8627</v>
      </c>
      <c r="UKS72" s="66"/>
      <c r="UKT72" s="67">
        <v>1295.54</v>
      </c>
      <c r="UKU72" s="68">
        <v>7331.46</v>
      </c>
      <c r="UKV72" s="69"/>
      <c r="UKW72" s="64" t="s">
        <v>335</v>
      </c>
      <c r="UKX72" s="65" t="s">
        <v>336</v>
      </c>
      <c r="UKY72" s="65" t="s">
        <v>121</v>
      </c>
      <c r="UKZ72" s="66">
        <v>8627</v>
      </c>
      <c r="ULA72" s="66"/>
      <c r="ULB72" s="67">
        <v>1295.54</v>
      </c>
      <c r="ULC72" s="68">
        <v>7331.46</v>
      </c>
      <c r="ULD72" s="69"/>
      <c r="ULE72" s="64" t="s">
        <v>335</v>
      </c>
      <c r="ULF72" s="65" t="s">
        <v>336</v>
      </c>
      <c r="ULG72" s="65" t="s">
        <v>121</v>
      </c>
      <c r="ULH72" s="66">
        <v>8627</v>
      </c>
      <c r="ULI72" s="66"/>
      <c r="ULJ72" s="67">
        <v>1295.54</v>
      </c>
      <c r="ULK72" s="68">
        <v>7331.46</v>
      </c>
      <c r="ULL72" s="69"/>
      <c r="ULM72" s="64" t="s">
        <v>335</v>
      </c>
      <c r="ULN72" s="65" t="s">
        <v>336</v>
      </c>
      <c r="ULO72" s="65" t="s">
        <v>121</v>
      </c>
      <c r="ULP72" s="66">
        <v>8627</v>
      </c>
      <c r="ULQ72" s="66"/>
      <c r="ULR72" s="67">
        <v>1295.54</v>
      </c>
      <c r="ULS72" s="68">
        <v>7331.46</v>
      </c>
      <c r="ULT72" s="69"/>
      <c r="ULU72" s="64" t="s">
        <v>335</v>
      </c>
      <c r="ULV72" s="65" t="s">
        <v>336</v>
      </c>
      <c r="ULW72" s="65" t="s">
        <v>121</v>
      </c>
      <c r="ULX72" s="66">
        <v>8627</v>
      </c>
      <c r="ULY72" s="66"/>
      <c r="ULZ72" s="67">
        <v>1295.54</v>
      </c>
      <c r="UMA72" s="68">
        <v>7331.46</v>
      </c>
      <c r="UMB72" s="69"/>
      <c r="UMC72" s="64" t="s">
        <v>335</v>
      </c>
      <c r="UMD72" s="65" t="s">
        <v>336</v>
      </c>
      <c r="UME72" s="65" t="s">
        <v>121</v>
      </c>
      <c r="UMF72" s="66">
        <v>8627</v>
      </c>
      <c r="UMG72" s="66"/>
      <c r="UMH72" s="67">
        <v>1295.54</v>
      </c>
      <c r="UMI72" s="68">
        <v>7331.46</v>
      </c>
      <c r="UMJ72" s="69"/>
      <c r="UMK72" s="64" t="s">
        <v>335</v>
      </c>
      <c r="UML72" s="65" t="s">
        <v>336</v>
      </c>
      <c r="UMM72" s="65" t="s">
        <v>121</v>
      </c>
      <c r="UMN72" s="66">
        <v>8627</v>
      </c>
      <c r="UMO72" s="66"/>
      <c r="UMP72" s="67">
        <v>1295.54</v>
      </c>
      <c r="UMQ72" s="68">
        <v>7331.46</v>
      </c>
      <c r="UMR72" s="69"/>
      <c r="UMS72" s="64" t="s">
        <v>335</v>
      </c>
      <c r="UMT72" s="65" t="s">
        <v>336</v>
      </c>
      <c r="UMU72" s="65" t="s">
        <v>121</v>
      </c>
      <c r="UMV72" s="66">
        <v>8627</v>
      </c>
      <c r="UMW72" s="66"/>
      <c r="UMX72" s="67">
        <v>1295.54</v>
      </c>
      <c r="UMY72" s="68">
        <v>7331.46</v>
      </c>
      <c r="UMZ72" s="69"/>
      <c r="UNA72" s="64" t="s">
        <v>335</v>
      </c>
      <c r="UNB72" s="65" t="s">
        <v>336</v>
      </c>
      <c r="UNC72" s="65" t="s">
        <v>121</v>
      </c>
      <c r="UND72" s="66">
        <v>8627</v>
      </c>
      <c r="UNE72" s="66"/>
      <c r="UNF72" s="67">
        <v>1295.54</v>
      </c>
      <c r="UNG72" s="68">
        <v>7331.46</v>
      </c>
      <c r="UNH72" s="69"/>
      <c r="UNI72" s="64" t="s">
        <v>335</v>
      </c>
      <c r="UNJ72" s="65" t="s">
        <v>336</v>
      </c>
      <c r="UNK72" s="65" t="s">
        <v>121</v>
      </c>
      <c r="UNL72" s="66">
        <v>8627</v>
      </c>
      <c r="UNM72" s="66"/>
      <c r="UNN72" s="67">
        <v>1295.54</v>
      </c>
      <c r="UNO72" s="68">
        <v>7331.46</v>
      </c>
      <c r="UNP72" s="69"/>
      <c r="UNQ72" s="64" t="s">
        <v>335</v>
      </c>
      <c r="UNR72" s="65" t="s">
        <v>336</v>
      </c>
      <c r="UNS72" s="65" t="s">
        <v>121</v>
      </c>
      <c r="UNT72" s="66">
        <v>8627</v>
      </c>
      <c r="UNU72" s="66"/>
      <c r="UNV72" s="67">
        <v>1295.54</v>
      </c>
      <c r="UNW72" s="68">
        <v>7331.46</v>
      </c>
      <c r="UNX72" s="69"/>
      <c r="UNY72" s="64" t="s">
        <v>335</v>
      </c>
      <c r="UNZ72" s="65" t="s">
        <v>336</v>
      </c>
      <c r="UOA72" s="65" t="s">
        <v>121</v>
      </c>
      <c r="UOB72" s="66">
        <v>8627</v>
      </c>
      <c r="UOC72" s="66"/>
      <c r="UOD72" s="67">
        <v>1295.54</v>
      </c>
      <c r="UOE72" s="68">
        <v>7331.46</v>
      </c>
      <c r="UOF72" s="69"/>
      <c r="UOG72" s="64" t="s">
        <v>335</v>
      </c>
      <c r="UOH72" s="65" t="s">
        <v>336</v>
      </c>
      <c r="UOI72" s="65" t="s">
        <v>121</v>
      </c>
      <c r="UOJ72" s="66">
        <v>8627</v>
      </c>
      <c r="UOK72" s="66"/>
      <c r="UOL72" s="67">
        <v>1295.54</v>
      </c>
      <c r="UOM72" s="68">
        <v>7331.46</v>
      </c>
      <c r="UON72" s="69"/>
      <c r="UOO72" s="64" t="s">
        <v>335</v>
      </c>
      <c r="UOP72" s="65" t="s">
        <v>336</v>
      </c>
      <c r="UOQ72" s="65" t="s">
        <v>121</v>
      </c>
      <c r="UOR72" s="66">
        <v>8627</v>
      </c>
      <c r="UOS72" s="66"/>
      <c r="UOT72" s="67">
        <v>1295.54</v>
      </c>
      <c r="UOU72" s="68">
        <v>7331.46</v>
      </c>
      <c r="UOV72" s="69"/>
      <c r="UOW72" s="64" t="s">
        <v>335</v>
      </c>
      <c r="UOX72" s="65" t="s">
        <v>336</v>
      </c>
      <c r="UOY72" s="65" t="s">
        <v>121</v>
      </c>
      <c r="UOZ72" s="66">
        <v>8627</v>
      </c>
      <c r="UPA72" s="66"/>
      <c r="UPB72" s="67">
        <v>1295.54</v>
      </c>
      <c r="UPC72" s="68">
        <v>7331.46</v>
      </c>
      <c r="UPD72" s="69"/>
      <c r="UPE72" s="64" t="s">
        <v>335</v>
      </c>
      <c r="UPF72" s="65" t="s">
        <v>336</v>
      </c>
      <c r="UPG72" s="65" t="s">
        <v>121</v>
      </c>
      <c r="UPH72" s="66">
        <v>8627</v>
      </c>
      <c r="UPI72" s="66"/>
      <c r="UPJ72" s="67">
        <v>1295.54</v>
      </c>
      <c r="UPK72" s="68">
        <v>7331.46</v>
      </c>
      <c r="UPL72" s="69"/>
      <c r="UPM72" s="64" t="s">
        <v>335</v>
      </c>
      <c r="UPN72" s="65" t="s">
        <v>336</v>
      </c>
      <c r="UPO72" s="65" t="s">
        <v>121</v>
      </c>
      <c r="UPP72" s="66">
        <v>8627</v>
      </c>
      <c r="UPQ72" s="66"/>
      <c r="UPR72" s="67">
        <v>1295.54</v>
      </c>
      <c r="UPS72" s="68">
        <v>7331.46</v>
      </c>
      <c r="UPT72" s="69"/>
      <c r="UPU72" s="64" t="s">
        <v>335</v>
      </c>
      <c r="UPV72" s="65" t="s">
        <v>336</v>
      </c>
      <c r="UPW72" s="65" t="s">
        <v>121</v>
      </c>
      <c r="UPX72" s="66">
        <v>8627</v>
      </c>
      <c r="UPY72" s="66"/>
      <c r="UPZ72" s="67">
        <v>1295.54</v>
      </c>
      <c r="UQA72" s="68">
        <v>7331.46</v>
      </c>
      <c r="UQB72" s="69"/>
      <c r="UQC72" s="64" t="s">
        <v>335</v>
      </c>
      <c r="UQD72" s="65" t="s">
        <v>336</v>
      </c>
      <c r="UQE72" s="65" t="s">
        <v>121</v>
      </c>
      <c r="UQF72" s="66">
        <v>8627</v>
      </c>
      <c r="UQG72" s="66"/>
      <c r="UQH72" s="67">
        <v>1295.54</v>
      </c>
      <c r="UQI72" s="68">
        <v>7331.46</v>
      </c>
      <c r="UQJ72" s="69"/>
      <c r="UQK72" s="64" t="s">
        <v>335</v>
      </c>
      <c r="UQL72" s="65" t="s">
        <v>336</v>
      </c>
      <c r="UQM72" s="65" t="s">
        <v>121</v>
      </c>
      <c r="UQN72" s="66">
        <v>8627</v>
      </c>
      <c r="UQO72" s="66"/>
      <c r="UQP72" s="67">
        <v>1295.54</v>
      </c>
      <c r="UQQ72" s="68">
        <v>7331.46</v>
      </c>
      <c r="UQR72" s="69"/>
      <c r="UQS72" s="64" t="s">
        <v>335</v>
      </c>
      <c r="UQT72" s="65" t="s">
        <v>336</v>
      </c>
      <c r="UQU72" s="65" t="s">
        <v>121</v>
      </c>
      <c r="UQV72" s="66">
        <v>8627</v>
      </c>
      <c r="UQW72" s="66"/>
      <c r="UQX72" s="67">
        <v>1295.54</v>
      </c>
      <c r="UQY72" s="68">
        <v>7331.46</v>
      </c>
      <c r="UQZ72" s="69"/>
      <c r="URA72" s="64" t="s">
        <v>335</v>
      </c>
      <c r="URB72" s="65" t="s">
        <v>336</v>
      </c>
      <c r="URC72" s="65" t="s">
        <v>121</v>
      </c>
      <c r="URD72" s="66">
        <v>8627</v>
      </c>
      <c r="URE72" s="66"/>
      <c r="URF72" s="67">
        <v>1295.54</v>
      </c>
      <c r="URG72" s="68">
        <v>7331.46</v>
      </c>
      <c r="URH72" s="69"/>
      <c r="URI72" s="64" t="s">
        <v>335</v>
      </c>
      <c r="URJ72" s="65" t="s">
        <v>336</v>
      </c>
      <c r="URK72" s="65" t="s">
        <v>121</v>
      </c>
      <c r="URL72" s="66">
        <v>8627</v>
      </c>
      <c r="URM72" s="66"/>
      <c r="URN72" s="67">
        <v>1295.54</v>
      </c>
      <c r="URO72" s="68">
        <v>7331.46</v>
      </c>
      <c r="URP72" s="69"/>
      <c r="URQ72" s="64" t="s">
        <v>335</v>
      </c>
      <c r="URR72" s="65" t="s">
        <v>336</v>
      </c>
      <c r="URS72" s="65" t="s">
        <v>121</v>
      </c>
      <c r="URT72" s="66">
        <v>8627</v>
      </c>
      <c r="URU72" s="66"/>
      <c r="URV72" s="67">
        <v>1295.54</v>
      </c>
      <c r="URW72" s="68">
        <v>7331.46</v>
      </c>
      <c r="URX72" s="69"/>
      <c r="URY72" s="64" t="s">
        <v>335</v>
      </c>
      <c r="URZ72" s="65" t="s">
        <v>336</v>
      </c>
      <c r="USA72" s="65" t="s">
        <v>121</v>
      </c>
      <c r="USB72" s="66">
        <v>8627</v>
      </c>
      <c r="USC72" s="66"/>
      <c r="USD72" s="67">
        <v>1295.54</v>
      </c>
      <c r="USE72" s="68">
        <v>7331.46</v>
      </c>
      <c r="USF72" s="69"/>
      <c r="USG72" s="64" t="s">
        <v>335</v>
      </c>
      <c r="USH72" s="65" t="s">
        <v>336</v>
      </c>
      <c r="USI72" s="65" t="s">
        <v>121</v>
      </c>
      <c r="USJ72" s="66">
        <v>8627</v>
      </c>
      <c r="USK72" s="66"/>
      <c r="USL72" s="67">
        <v>1295.54</v>
      </c>
      <c r="USM72" s="68">
        <v>7331.46</v>
      </c>
      <c r="USN72" s="69"/>
      <c r="USO72" s="64" t="s">
        <v>335</v>
      </c>
      <c r="USP72" s="65" t="s">
        <v>336</v>
      </c>
      <c r="USQ72" s="65" t="s">
        <v>121</v>
      </c>
      <c r="USR72" s="66">
        <v>8627</v>
      </c>
      <c r="USS72" s="66"/>
      <c r="UST72" s="67">
        <v>1295.54</v>
      </c>
      <c r="USU72" s="68">
        <v>7331.46</v>
      </c>
      <c r="USV72" s="69"/>
      <c r="USW72" s="64" t="s">
        <v>335</v>
      </c>
      <c r="USX72" s="65" t="s">
        <v>336</v>
      </c>
      <c r="USY72" s="65" t="s">
        <v>121</v>
      </c>
      <c r="USZ72" s="66">
        <v>8627</v>
      </c>
      <c r="UTA72" s="66"/>
      <c r="UTB72" s="67">
        <v>1295.54</v>
      </c>
      <c r="UTC72" s="68">
        <v>7331.46</v>
      </c>
      <c r="UTD72" s="69"/>
      <c r="UTE72" s="64" t="s">
        <v>335</v>
      </c>
      <c r="UTF72" s="65" t="s">
        <v>336</v>
      </c>
      <c r="UTG72" s="65" t="s">
        <v>121</v>
      </c>
      <c r="UTH72" s="66">
        <v>8627</v>
      </c>
      <c r="UTI72" s="66"/>
      <c r="UTJ72" s="67">
        <v>1295.54</v>
      </c>
      <c r="UTK72" s="68">
        <v>7331.46</v>
      </c>
      <c r="UTL72" s="69"/>
      <c r="UTM72" s="64" t="s">
        <v>335</v>
      </c>
      <c r="UTN72" s="65" t="s">
        <v>336</v>
      </c>
      <c r="UTO72" s="65" t="s">
        <v>121</v>
      </c>
      <c r="UTP72" s="66">
        <v>8627</v>
      </c>
      <c r="UTQ72" s="66"/>
      <c r="UTR72" s="67">
        <v>1295.54</v>
      </c>
      <c r="UTS72" s="68">
        <v>7331.46</v>
      </c>
      <c r="UTT72" s="69"/>
      <c r="UTU72" s="64" t="s">
        <v>335</v>
      </c>
      <c r="UTV72" s="65" t="s">
        <v>336</v>
      </c>
      <c r="UTW72" s="65" t="s">
        <v>121</v>
      </c>
      <c r="UTX72" s="66">
        <v>8627</v>
      </c>
      <c r="UTY72" s="66"/>
      <c r="UTZ72" s="67">
        <v>1295.54</v>
      </c>
      <c r="UUA72" s="68">
        <v>7331.46</v>
      </c>
      <c r="UUB72" s="69"/>
      <c r="UUC72" s="64" t="s">
        <v>335</v>
      </c>
      <c r="UUD72" s="65" t="s">
        <v>336</v>
      </c>
      <c r="UUE72" s="65" t="s">
        <v>121</v>
      </c>
      <c r="UUF72" s="66">
        <v>8627</v>
      </c>
      <c r="UUG72" s="66"/>
      <c r="UUH72" s="67">
        <v>1295.54</v>
      </c>
      <c r="UUI72" s="68">
        <v>7331.46</v>
      </c>
      <c r="UUJ72" s="69"/>
      <c r="UUK72" s="64" t="s">
        <v>335</v>
      </c>
      <c r="UUL72" s="65" t="s">
        <v>336</v>
      </c>
      <c r="UUM72" s="65" t="s">
        <v>121</v>
      </c>
      <c r="UUN72" s="66">
        <v>8627</v>
      </c>
      <c r="UUO72" s="66"/>
      <c r="UUP72" s="67">
        <v>1295.54</v>
      </c>
      <c r="UUQ72" s="68">
        <v>7331.46</v>
      </c>
      <c r="UUR72" s="69"/>
      <c r="UUS72" s="64" t="s">
        <v>335</v>
      </c>
      <c r="UUT72" s="65" t="s">
        <v>336</v>
      </c>
      <c r="UUU72" s="65" t="s">
        <v>121</v>
      </c>
      <c r="UUV72" s="66">
        <v>8627</v>
      </c>
      <c r="UUW72" s="66"/>
      <c r="UUX72" s="67">
        <v>1295.54</v>
      </c>
      <c r="UUY72" s="68">
        <v>7331.46</v>
      </c>
      <c r="UUZ72" s="69"/>
      <c r="UVA72" s="64" t="s">
        <v>335</v>
      </c>
      <c r="UVB72" s="65" t="s">
        <v>336</v>
      </c>
      <c r="UVC72" s="65" t="s">
        <v>121</v>
      </c>
      <c r="UVD72" s="66">
        <v>8627</v>
      </c>
      <c r="UVE72" s="66"/>
      <c r="UVF72" s="67">
        <v>1295.54</v>
      </c>
      <c r="UVG72" s="68">
        <v>7331.46</v>
      </c>
      <c r="UVH72" s="69"/>
      <c r="UVI72" s="64" t="s">
        <v>335</v>
      </c>
      <c r="UVJ72" s="65" t="s">
        <v>336</v>
      </c>
      <c r="UVK72" s="65" t="s">
        <v>121</v>
      </c>
      <c r="UVL72" s="66">
        <v>8627</v>
      </c>
      <c r="UVM72" s="66"/>
      <c r="UVN72" s="67">
        <v>1295.54</v>
      </c>
      <c r="UVO72" s="68">
        <v>7331.46</v>
      </c>
      <c r="UVP72" s="69"/>
      <c r="UVQ72" s="64" t="s">
        <v>335</v>
      </c>
      <c r="UVR72" s="65" t="s">
        <v>336</v>
      </c>
      <c r="UVS72" s="65" t="s">
        <v>121</v>
      </c>
      <c r="UVT72" s="66">
        <v>8627</v>
      </c>
      <c r="UVU72" s="66"/>
      <c r="UVV72" s="67">
        <v>1295.54</v>
      </c>
      <c r="UVW72" s="68">
        <v>7331.46</v>
      </c>
      <c r="UVX72" s="69"/>
      <c r="UVY72" s="64" t="s">
        <v>335</v>
      </c>
      <c r="UVZ72" s="65" t="s">
        <v>336</v>
      </c>
      <c r="UWA72" s="65" t="s">
        <v>121</v>
      </c>
      <c r="UWB72" s="66">
        <v>8627</v>
      </c>
      <c r="UWC72" s="66"/>
      <c r="UWD72" s="67">
        <v>1295.54</v>
      </c>
      <c r="UWE72" s="68">
        <v>7331.46</v>
      </c>
      <c r="UWF72" s="69"/>
      <c r="UWG72" s="64" t="s">
        <v>335</v>
      </c>
      <c r="UWH72" s="65" t="s">
        <v>336</v>
      </c>
      <c r="UWI72" s="65" t="s">
        <v>121</v>
      </c>
      <c r="UWJ72" s="66">
        <v>8627</v>
      </c>
      <c r="UWK72" s="66"/>
      <c r="UWL72" s="67">
        <v>1295.54</v>
      </c>
      <c r="UWM72" s="68">
        <v>7331.46</v>
      </c>
      <c r="UWN72" s="69"/>
      <c r="UWO72" s="64" t="s">
        <v>335</v>
      </c>
      <c r="UWP72" s="65" t="s">
        <v>336</v>
      </c>
      <c r="UWQ72" s="65" t="s">
        <v>121</v>
      </c>
      <c r="UWR72" s="66">
        <v>8627</v>
      </c>
      <c r="UWS72" s="66"/>
      <c r="UWT72" s="67">
        <v>1295.54</v>
      </c>
      <c r="UWU72" s="68">
        <v>7331.46</v>
      </c>
      <c r="UWV72" s="69"/>
      <c r="UWW72" s="64" t="s">
        <v>335</v>
      </c>
      <c r="UWX72" s="65" t="s">
        <v>336</v>
      </c>
      <c r="UWY72" s="65" t="s">
        <v>121</v>
      </c>
      <c r="UWZ72" s="66">
        <v>8627</v>
      </c>
      <c r="UXA72" s="66"/>
      <c r="UXB72" s="67">
        <v>1295.54</v>
      </c>
      <c r="UXC72" s="68">
        <v>7331.46</v>
      </c>
      <c r="UXD72" s="69"/>
      <c r="UXE72" s="64" t="s">
        <v>335</v>
      </c>
      <c r="UXF72" s="65" t="s">
        <v>336</v>
      </c>
      <c r="UXG72" s="65" t="s">
        <v>121</v>
      </c>
      <c r="UXH72" s="66">
        <v>8627</v>
      </c>
      <c r="UXI72" s="66"/>
      <c r="UXJ72" s="67">
        <v>1295.54</v>
      </c>
      <c r="UXK72" s="68">
        <v>7331.46</v>
      </c>
      <c r="UXL72" s="69"/>
      <c r="UXM72" s="64" t="s">
        <v>335</v>
      </c>
      <c r="UXN72" s="65" t="s">
        <v>336</v>
      </c>
      <c r="UXO72" s="65" t="s">
        <v>121</v>
      </c>
      <c r="UXP72" s="66">
        <v>8627</v>
      </c>
      <c r="UXQ72" s="66"/>
      <c r="UXR72" s="67">
        <v>1295.54</v>
      </c>
      <c r="UXS72" s="68">
        <v>7331.46</v>
      </c>
      <c r="UXT72" s="69"/>
      <c r="UXU72" s="64" t="s">
        <v>335</v>
      </c>
      <c r="UXV72" s="65" t="s">
        <v>336</v>
      </c>
      <c r="UXW72" s="65" t="s">
        <v>121</v>
      </c>
      <c r="UXX72" s="66">
        <v>8627</v>
      </c>
      <c r="UXY72" s="66"/>
      <c r="UXZ72" s="67">
        <v>1295.54</v>
      </c>
      <c r="UYA72" s="68">
        <v>7331.46</v>
      </c>
      <c r="UYB72" s="69"/>
      <c r="UYC72" s="64" t="s">
        <v>335</v>
      </c>
      <c r="UYD72" s="65" t="s">
        <v>336</v>
      </c>
      <c r="UYE72" s="65" t="s">
        <v>121</v>
      </c>
      <c r="UYF72" s="66">
        <v>8627</v>
      </c>
      <c r="UYG72" s="66"/>
      <c r="UYH72" s="67">
        <v>1295.54</v>
      </c>
      <c r="UYI72" s="68">
        <v>7331.46</v>
      </c>
      <c r="UYJ72" s="69"/>
      <c r="UYK72" s="64" t="s">
        <v>335</v>
      </c>
      <c r="UYL72" s="65" t="s">
        <v>336</v>
      </c>
      <c r="UYM72" s="65" t="s">
        <v>121</v>
      </c>
      <c r="UYN72" s="66">
        <v>8627</v>
      </c>
      <c r="UYO72" s="66"/>
      <c r="UYP72" s="67">
        <v>1295.54</v>
      </c>
      <c r="UYQ72" s="68">
        <v>7331.46</v>
      </c>
      <c r="UYR72" s="69"/>
      <c r="UYS72" s="64" t="s">
        <v>335</v>
      </c>
      <c r="UYT72" s="65" t="s">
        <v>336</v>
      </c>
      <c r="UYU72" s="65" t="s">
        <v>121</v>
      </c>
      <c r="UYV72" s="66">
        <v>8627</v>
      </c>
      <c r="UYW72" s="66"/>
      <c r="UYX72" s="67">
        <v>1295.54</v>
      </c>
      <c r="UYY72" s="68">
        <v>7331.46</v>
      </c>
      <c r="UYZ72" s="69"/>
      <c r="UZA72" s="64" t="s">
        <v>335</v>
      </c>
      <c r="UZB72" s="65" t="s">
        <v>336</v>
      </c>
      <c r="UZC72" s="65" t="s">
        <v>121</v>
      </c>
      <c r="UZD72" s="66">
        <v>8627</v>
      </c>
      <c r="UZE72" s="66"/>
      <c r="UZF72" s="67">
        <v>1295.54</v>
      </c>
      <c r="UZG72" s="68">
        <v>7331.46</v>
      </c>
      <c r="UZH72" s="69"/>
      <c r="UZI72" s="64" t="s">
        <v>335</v>
      </c>
      <c r="UZJ72" s="65" t="s">
        <v>336</v>
      </c>
      <c r="UZK72" s="65" t="s">
        <v>121</v>
      </c>
      <c r="UZL72" s="66">
        <v>8627</v>
      </c>
      <c r="UZM72" s="66"/>
      <c r="UZN72" s="67">
        <v>1295.54</v>
      </c>
      <c r="UZO72" s="68">
        <v>7331.46</v>
      </c>
      <c r="UZP72" s="69"/>
      <c r="UZQ72" s="64" t="s">
        <v>335</v>
      </c>
      <c r="UZR72" s="65" t="s">
        <v>336</v>
      </c>
      <c r="UZS72" s="65" t="s">
        <v>121</v>
      </c>
      <c r="UZT72" s="66">
        <v>8627</v>
      </c>
      <c r="UZU72" s="66"/>
      <c r="UZV72" s="67">
        <v>1295.54</v>
      </c>
      <c r="UZW72" s="68">
        <v>7331.46</v>
      </c>
      <c r="UZX72" s="69"/>
      <c r="UZY72" s="64" t="s">
        <v>335</v>
      </c>
      <c r="UZZ72" s="65" t="s">
        <v>336</v>
      </c>
      <c r="VAA72" s="65" t="s">
        <v>121</v>
      </c>
      <c r="VAB72" s="66">
        <v>8627</v>
      </c>
      <c r="VAC72" s="66"/>
      <c r="VAD72" s="67">
        <v>1295.54</v>
      </c>
      <c r="VAE72" s="68">
        <v>7331.46</v>
      </c>
      <c r="VAF72" s="69"/>
      <c r="VAG72" s="64" t="s">
        <v>335</v>
      </c>
      <c r="VAH72" s="65" t="s">
        <v>336</v>
      </c>
      <c r="VAI72" s="65" t="s">
        <v>121</v>
      </c>
      <c r="VAJ72" s="66">
        <v>8627</v>
      </c>
      <c r="VAK72" s="66"/>
      <c r="VAL72" s="67">
        <v>1295.54</v>
      </c>
      <c r="VAM72" s="68">
        <v>7331.46</v>
      </c>
      <c r="VAN72" s="69"/>
      <c r="VAO72" s="64" t="s">
        <v>335</v>
      </c>
      <c r="VAP72" s="65" t="s">
        <v>336</v>
      </c>
      <c r="VAQ72" s="65" t="s">
        <v>121</v>
      </c>
      <c r="VAR72" s="66">
        <v>8627</v>
      </c>
      <c r="VAS72" s="66"/>
      <c r="VAT72" s="67">
        <v>1295.54</v>
      </c>
      <c r="VAU72" s="68">
        <v>7331.46</v>
      </c>
      <c r="VAV72" s="69"/>
      <c r="VAW72" s="64" t="s">
        <v>335</v>
      </c>
      <c r="VAX72" s="65" t="s">
        <v>336</v>
      </c>
      <c r="VAY72" s="65" t="s">
        <v>121</v>
      </c>
      <c r="VAZ72" s="66">
        <v>8627</v>
      </c>
      <c r="VBA72" s="66"/>
      <c r="VBB72" s="67">
        <v>1295.54</v>
      </c>
      <c r="VBC72" s="68">
        <v>7331.46</v>
      </c>
      <c r="VBD72" s="69"/>
      <c r="VBE72" s="64" t="s">
        <v>335</v>
      </c>
      <c r="VBF72" s="65" t="s">
        <v>336</v>
      </c>
      <c r="VBG72" s="65" t="s">
        <v>121</v>
      </c>
      <c r="VBH72" s="66">
        <v>8627</v>
      </c>
      <c r="VBI72" s="66"/>
      <c r="VBJ72" s="67">
        <v>1295.54</v>
      </c>
      <c r="VBK72" s="68">
        <v>7331.46</v>
      </c>
      <c r="VBL72" s="69"/>
      <c r="VBM72" s="64" t="s">
        <v>335</v>
      </c>
      <c r="VBN72" s="65" t="s">
        <v>336</v>
      </c>
      <c r="VBO72" s="65" t="s">
        <v>121</v>
      </c>
      <c r="VBP72" s="66">
        <v>8627</v>
      </c>
      <c r="VBQ72" s="66"/>
      <c r="VBR72" s="67">
        <v>1295.54</v>
      </c>
      <c r="VBS72" s="68">
        <v>7331.46</v>
      </c>
      <c r="VBT72" s="69"/>
      <c r="VBU72" s="64" t="s">
        <v>335</v>
      </c>
      <c r="VBV72" s="65" t="s">
        <v>336</v>
      </c>
      <c r="VBW72" s="65" t="s">
        <v>121</v>
      </c>
      <c r="VBX72" s="66">
        <v>8627</v>
      </c>
      <c r="VBY72" s="66"/>
      <c r="VBZ72" s="67">
        <v>1295.54</v>
      </c>
      <c r="VCA72" s="68">
        <v>7331.46</v>
      </c>
      <c r="VCB72" s="69"/>
      <c r="VCC72" s="64" t="s">
        <v>335</v>
      </c>
      <c r="VCD72" s="65" t="s">
        <v>336</v>
      </c>
      <c r="VCE72" s="65" t="s">
        <v>121</v>
      </c>
      <c r="VCF72" s="66">
        <v>8627</v>
      </c>
      <c r="VCG72" s="66"/>
      <c r="VCH72" s="67">
        <v>1295.54</v>
      </c>
      <c r="VCI72" s="68">
        <v>7331.46</v>
      </c>
      <c r="VCJ72" s="69"/>
      <c r="VCK72" s="64" t="s">
        <v>335</v>
      </c>
      <c r="VCL72" s="65" t="s">
        <v>336</v>
      </c>
      <c r="VCM72" s="65" t="s">
        <v>121</v>
      </c>
      <c r="VCN72" s="66">
        <v>8627</v>
      </c>
      <c r="VCO72" s="66"/>
      <c r="VCP72" s="67">
        <v>1295.54</v>
      </c>
      <c r="VCQ72" s="68">
        <v>7331.46</v>
      </c>
      <c r="VCR72" s="69"/>
      <c r="VCS72" s="64" t="s">
        <v>335</v>
      </c>
      <c r="VCT72" s="65" t="s">
        <v>336</v>
      </c>
      <c r="VCU72" s="65" t="s">
        <v>121</v>
      </c>
      <c r="VCV72" s="66">
        <v>8627</v>
      </c>
      <c r="VCW72" s="66"/>
      <c r="VCX72" s="67">
        <v>1295.54</v>
      </c>
      <c r="VCY72" s="68">
        <v>7331.46</v>
      </c>
      <c r="VCZ72" s="69"/>
      <c r="VDA72" s="64" t="s">
        <v>335</v>
      </c>
      <c r="VDB72" s="65" t="s">
        <v>336</v>
      </c>
      <c r="VDC72" s="65" t="s">
        <v>121</v>
      </c>
      <c r="VDD72" s="66">
        <v>8627</v>
      </c>
      <c r="VDE72" s="66"/>
      <c r="VDF72" s="67">
        <v>1295.54</v>
      </c>
      <c r="VDG72" s="68">
        <v>7331.46</v>
      </c>
      <c r="VDH72" s="69"/>
      <c r="VDI72" s="64" t="s">
        <v>335</v>
      </c>
      <c r="VDJ72" s="65" t="s">
        <v>336</v>
      </c>
      <c r="VDK72" s="65" t="s">
        <v>121</v>
      </c>
      <c r="VDL72" s="66">
        <v>8627</v>
      </c>
      <c r="VDM72" s="66"/>
      <c r="VDN72" s="67">
        <v>1295.54</v>
      </c>
      <c r="VDO72" s="68">
        <v>7331.46</v>
      </c>
      <c r="VDP72" s="69"/>
      <c r="VDQ72" s="64" t="s">
        <v>335</v>
      </c>
      <c r="VDR72" s="65" t="s">
        <v>336</v>
      </c>
      <c r="VDS72" s="65" t="s">
        <v>121</v>
      </c>
      <c r="VDT72" s="66">
        <v>8627</v>
      </c>
      <c r="VDU72" s="66"/>
      <c r="VDV72" s="67">
        <v>1295.54</v>
      </c>
      <c r="VDW72" s="68">
        <v>7331.46</v>
      </c>
      <c r="VDX72" s="69"/>
      <c r="VDY72" s="64" t="s">
        <v>335</v>
      </c>
      <c r="VDZ72" s="65" t="s">
        <v>336</v>
      </c>
      <c r="VEA72" s="65" t="s">
        <v>121</v>
      </c>
      <c r="VEB72" s="66">
        <v>8627</v>
      </c>
      <c r="VEC72" s="66"/>
      <c r="VED72" s="67">
        <v>1295.54</v>
      </c>
      <c r="VEE72" s="68">
        <v>7331.46</v>
      </c>
      <c r="VEF72" s="69"/>
      <c r="VEG72" s="64" t="s">
        <v>335</v>
      </c>
      <c r="VEH72" s="65" t="s">
        <v>336</v>
      </c>
      <c r="VEI72" s="65" t="s">
        <v>121</v>
      </c>
      <c r="VEJ72" s="66">
        <v>8627</v>
      </c>
      <c r="VEK72" s="66"/>
      <c r="VEL72" s="67">
        <v>1295.54</v>
      </c>
      <c r="VEM72" s="68">
        <v>7331.46</v>
      </c>
      <c r="VEN72" s="69"/>
      <c r="VEO72" s="64" t="s">
        <v>335</v>
      </c>
      <c r="VEP72" s="65" t="s">
        <v>336</v>
      </c>
      <c r="VEQ72" s="65" t="s">
        <v>121</v>
      </c>
      <c r="VER72" s="66">
        <v>8627</v>
      </c>
      <c r="VES72" s="66"/>
      <c r="VET72" s="67">
        <v>1295.54</v>
      </c>
      <c r="VEU72" s="68">
        <v>7331.46</v>
      </c>
      <c r="VEV72" s="69"/>
      <c r="VEW72" s="64" t="s">
        <v>335</v>
      </c>
      <c r="VEX72" s="65" t="s">
        <v>336</v>
      </c>
      <c r="VEY72" s="65" t="s">
        <v>121</v>
      </c>
      <c r="VEZ72" s="66">
        <v>8627</v>
      </c>
      <c r="VFA72" s="66"/>
      <c r="VFB72" s="67">
        <v>1295.54</v>
      </c>
      <c r="VFC72" s="68">
        <v>7331.46</v>
      </c>
      <c r="VFD72" s="69"/>
      <c r="VFE72" s="64" t="s">
        <v>335</v>
      </c>
      <c r="VFF72" s="65" t="s">
        <v>336</v>
      </c>
      <c r="VFG72" s="65" t="s">
        <v>121</v>
      </c>
      <c r="VFH72" s="66">
        <v>8627</v>
      </c>
      <c r="VFI72" s="66"/>
      <c r="VFJ72" s="67">
        <v>1295.54</v>
      </c>
      <c r="VFK72" s="68">
        <v>7331.46</v>
      </c>
      <c r="VFL72" s="69"/>
      <c r="VFM72" s="64" t="s">
        <v>335</v>
      </c>
      <c r="VFN72" s="65" t="s">
        <v>336</v>
      </c>
      <c r="VFO72" s="65" t="s">
        <v>121</v>
      </c>
      <c r="VFP72" s="66">
        <v>8627</v>
      </c>
      <c r="VFQ72" s="66"/>
      <c r="VFR72" s="67">
        <v>1295.54</v>
      </c>
      <c r="VFS72" s="68">
        <v>7331.46</v>
      </c>
      <c r="VFT72" s="69"/>
      <c r="VFU72" s="64" t="s">
        <v>335</v>
      </c>
      <c r="VFV72" s="65" t="s">
        <v>336</v>
      </c>
      <c r="VFW72" s="65" t="s">
        <v>121</v>
      </c>
      <c r="VFX72" s="66">
        <v>8627</v>
      </c>
      <c r="VFY72" s="66"/>
      <c r="VFZ72" s="67">
        <v>1295.54</v>
      </c>
      <c r="VGA72" s="68">
        <v>7331.46</v>
      </c>
      <c r="VGB72" s="69"/>
      <c r="VGC72" s="64" t="s">
        <v>335</v>
      </c>
      <c r="VGD72" s="65" t="s">
        <v>336</v>
      </c>
      <c r="VGE72" s="65" t="s">
        <v>121</v>
      </c>
      <c r="VGF72" s="66">
        <v>8627</v>
      </c>
      <c r="VGG72" s="66"/>
      <c r="VGH72" s="67">
        <v>1295.54</v>
      </c>
      <c r="VGI72" s="68">
        <v>7331.46</v>
      </c>
      <c r="VGJ72" s="69"/>
      <c r="VGK72" s="64" t="s">
        <v>335</v>
      </c>
      <c r="VGL72" s="65" t="s">
        <v>336</v>
      </c>
      <c r="VGM72" s="65" t="s">
        <v>121</v>
      </c>
      <c r="VGN72" s="66">
        <v>8627</v>
      </c>
      <c r="VGO72" s="66"/>
      <c r="VGP72" s="67">
        <v>1295.54</v>
      </c>
      <c r="VGQ72" s="68">
        <v>7331.46</v>
      </c>
      <c r="VGR72" s="69"/>
      <c r="VGS72" s="64" t="s">
        <v>335</v>
      </c>
      <c r="VGT72" s="65" t="s">
        <v>336</v>
      </c>
      <c r="VGU72" s="65" t="s">
        <v>121</v>
      </c>
      <c r="VGV72" s="66">
        <v>8627</v>
      </c>
      <c r="VGW72" s="66"/>
      <c r="VGX72" s="67">
        <v>1295.54</v>
      </c>
      <c r="VGY72" s="68">
        <v>7331.46</v>
      </c>
      <c r="VGZ72" s="69"/>
      <c r="VHA72" s="64" t="s">
        <v>335</v>
      </c>
      <c r="VHB72" s="65" t="s">
        <v>336</v>
      </c>
      <c r="VHC72" s="65" t="s">
        <v>121</v>
      </c>
      <c r="VHD72" s="66">
        <v>8627</v>
      </c>
      <c r="VHE72" s="66"/>
      <c r="VHF72" s="67">
        <v>1295.54</v>
      </c>
      <c r="VHG72" s="68">
        <v>7331.46</v>
      </c>
      <c r="VHH72" s="69"/>
      <c r="VHI72" s="64" t="s">
        <v>335</v>
      </c>
      <c r="VHJ72" s="65" t="s">
        <v>336</v>
      </c>
      <c r="VHK72" s="65" t="s">
        <v>121</v>
      </c>
      <c r="VHL72" s="66">
        <v>8627</v>
      </c>
      <c r="VHM72" s="66"/>
      <c r="VHN72" s="67">
        <v>1295.54</v>
      </c>
      <c r="VHO72" s="68">
        <v>7331.46</v>
      </c>
      <c r="VHP72" s="69"/>
      <c r="VHQ72" s="64" t="s">
        <v>335</v>
      </c>
      <c r="VHR72" s="65" t="s">
        <v>336</v>
      </c>
      <c r="VHS72" s="65" t="s">
        <v>121</v>
      </c>
      <c r="VHT72" s="66">
        <v>8627</v>
      </c>
      <c r="VHU72" s="66"/>
      <c r="VHV72" s="67">
        <v>1295.54</v>
      </c>
      <c r="VHW72" s="68">
        <v>7331.46</v>
      </c>
      <c r="VHX72" s="69"/>
      <c r="VHY72" s="64" t="s">
        <v>335</v>
      </c>
      <c r="VHZ72" s="65" t="s">
        <v>336</v>
      </c>
      <c r="VIA72" s="65" t="s">
        <v>121</v>
      </c>
      <c r="VIB72" s="66">
        <v>8627</v>
      </c>
      <c r="VIC72" s="66"/>
      <c r="VID72" s="67">
        <v>1295.54</v>
      </c>
      <c r="VIE72" s="68">
        <v>7331.46</v>
      </c>
      <c r="VIF72" s="69"/>
      <c r="VIG72" s="64" t="s">
        <v>335</v>
      </c>
      <c r="VIH72" s="65" t="s">
        <v>336</v>
      </c>
      <c r="VII72" s="65" t="s">
        <v>121</v>
      </c>
      <c r="VIJ72" s="66">
        <v>8627</v>
      </c>
      <c r="VIK72" s="66"/>
      <c r="VIL72" s="67">
        <v>1295.54</v>
      </c>
      <c r="VIM72" s="68">
        <v>7331.46</v>
      </c>
      <c r="VIN72" s="69"/>
      <c r="VIO72" s="64" t="s">
        <v>335</v>
      </c>
      <c r="VIP72" s="65" t="s">
        <v>336</v>
      </c>
      <c r="VIQ72" s="65" t="s">
        <v>121</v>
      </c>
      <c r="VIR72" s="66">
        <v>8627</v>
      </c>
      <c r="VIS72" s="66"/>
      <c r="VIT72" s="67">
        <v>1295.54</v>
      </c>
      <c r="VIU72" s="68">
        <v>7331.46</v>
      </c>
      <c r="VIV72" s="69"/>
      <c r="VIW72" s="64" t="s">
        <v>335</v>
      </c>
      <c r="VIX72" s="65" t="s">
        <v>336</v>
      </c>
      <c r="VIY72" s="65" t="s">
        <v>121</v>
      </c>
      <c r="VIZ72" s="66">
        <v>8627</v>
      </c>
      <c r="VJA72" s="66"/>
      <c r="VJB72" s="67">
        <v>1295.54</v>
      </c>
      <c r="VJC72" s="68">
        <v>7331.46</v>
      </c>
      <c r="VJD72" s="69"/>
      <c r="VJE72" s="64" t="s">
        <v>335</v>
      </c>
      <c r="VJF72" s="65" t="s">
        <v>336</v>
      </c>
      <c r="VJG72" s="65" t="s">
        <v>121</v>
      </c>
      <c r="VJH72" s="66">
        <v>8627</v>
      </c>
      <c r="VJI72" s="66"/>
      <c r="VJJ72" s="67">
        <v>1295.54</v>
      </c>
      <c r="VJK72" s="68">
        <v>7331.46</v>
      </c>
      <c r="VJL72" s="69"/>
      <c r="VJM72" s="64" t="s">
        <v>335</v>
      </c>
      <c r="VJN72" s="65" t="s">
        <v>336</v>
      </c>
      <c r="VJO72" s="65" t="s">
        <v>121</v>
      </c>
      <c r="VJP72" s="66">
        <v>8627</v>
      </c>
      <c r="VJQ72" s="66"/>
      <c r="VJR72" s="67">
        <v>1295.54</v>
      </c>
      <c r="VJS72" s="68">
        <v>7331.46</v>
      </c>
      <c r="VJT72" s="69"/>
      <c r="VJU72" s="64" t="s">
        <v>335</v>
      </c>
      <c r="VJV72" s="65" t="s">
        <v>336</v>
      </c>
      <c r="VJW72" s="65" t="s">
        <v>121</v>
      </c>
      <c r="VJX72" s="66">
        <v>8627</v>
      </c>
      <c r="VJY72" s="66"/>
      <c r="VJZ72" s="67">
        <v>1295.54</v>
      </c>
      <c r="VKA72" s="68">
        <v>7331.46</v>
      </c>
      <c r="VKB72" s="69"/>
      <c r="VKC72" s="64" t="s">
        <v>335</v>
      </c>
      <c r="VKD72" s="65" t="s">
        <v>336</v>
      </c>
      <c r="VKE72" s="65" t="s">
        <v>121</v>
      </c>
      <c r="VKF72" s="66">
        <v>8627</v>
      </c>
      <c r="VKG72" s="66"/>
      <c r="VKH72" s="67">
        <v>1295.54</v>
      </c>
      <c r="VKI72" s="68">
        <v>7331.46</v>
      </c>
      <c r="VKJ72" s="69"/>
      <c r="VKK72" s="64" t="s">
        <v>335</v>
      </c>
      <c r="VKL72" s="65" t="s">
        <v>336</v>
      </c>
      <c r="VKM72" s="65" t="s">
        <v>121</v>
      </c>
      <c r="VKN72" s="66">
        <v>8627</v>
      </c>
      <c r="VKO72" s="66"/>
      <c r="VKP72" s="67">
        <v>1295.54</v>
      </c>
      <c r="VKQ72" s="68">
        <v>7331.46</v>
      </c>
      <c r="VKR72" s="69"/>
      <c r="VKS72" s="64" t="s">
        <v>335</v>
      </c>
      <c r="VKT72" s="65" t="s">
        <v>336</v>
      </c>
      <c r="VKU72" s="65" t="s">
        <v>121</v>
      </c>
      <c r="VKV72" s="66">
        <v>8627</v>
      </c>
      <c r="VKW72" s="66"/>
      <c r="VKX72" s="67">
        <v>1295.54</v>
      </c>
      <c r="VKY72" s="68">
        <v>7331.46</v>
      </c>
      <c r="VKZ72" s="69"/>
      <c r="VLA72" s="64" t="s">
        <v>335</v>
      </c>
      <c r="VLB72" s="65" t="s">
        <v>336</v>
      </c>
      <c r="VLC72" s="65" t="s">
        <v>121</v>
      </c>
      <c r="VLD72" s="66">
        <v>8627</v>
      </c>
      <c r="VLE72" s="66"/>
      <c r="VLF72" s="67">
        <v>1295.54</v>
      </c>
      <c r="VLG72" s="68">
        <v>7331.46</v>
      </c>
      <c r="VLH72" s="69"/>
      <c r="VLI72" s="64" t="s">
        <v>335</v>
      </c>
      <c r="VLJ72" s="65" t="s">
        <v>336</v>
      </c>
      <c r="VLK72" s="65" t="s">
        <v>121</v>
      </c>
      <c r="VLL72" s="66">
        <v>8627</v>
      </c>
      <c r="VLM72" s="66"/>
      <c r="VLN72" s="67">
        <v>1295.54</v>
      </c>
      <c r="VLO72" s="68">
        <v>7331.46</v>
      </c>
      <c r="VLP72" s="69"/>
      <c r="VLQ72" s="64" t="s">
        <v>335</v>
      </c>
      <c r="VLR72" s="65" t="s">
        <v>336</v>
      </c>
      <c r="VLS72" s="65" t="s">
        <v>121</v>
      </c>
      <c r="VLT72" s="66">
        <v>8627</v>
      </c>
      <c r="VLU72" s="66"/>
      <c r="VLV72" s="67">
        <v>1295.54</v>
      </c>
      <c r="VLW72" s="68">
        <v>7331.46</v>
      </c>
      <c r="VLX72" s="69"/>
      <c r="VLY72" s="64" t="s">
        <v>335</v>
      </c>
      <c r="VLZ72" s="65" t="s">
        <v>336</v>
      </c>
      <c r="VMA72" s="65" t="s">
        <v>121</v>
      </c>
      <c r="VMB72" s="66">
        <v>8627</v>
      </c>
      <c r="VMC72" s="66"/>
      <c r="VMD72" s="67">
        <v>1295.54</v>
      </c>
      <c r="VME72" s="68">
        <v>7331.46</v>
      </c>
      <c r="VMF72" s="69"/>
      <c r="VMG72" s="64" t="s">
        <v>335</v>
      </c>
      <c r="VMH72" s="65" t="s">
        <v>336</v>
      </c>
      <c r="VMI72" s="65" t="s">
        <v>121</v>
      </c>
      <c r="VMJ72" s="66">
        <v>8627</v>
      </c>
      <c r="VMK72" s="66"/>
      <c r="VML72" s="67">
        <v>1295.54</v>
      </c>
      <c r="VMM72" s="68">
        <v>7331.46</v>
      </c>
      <c r="VMN72" s="69"/>
      <c r="VMO72" s="64" t="s">
        <v>335</v>
      </c>
      <c r="VMP72" s="65" t="s">
        <v>336</v>
      </c>
      <c r="VMQ72" s="65" t="s">
        <v>121</v>
      </c>
      <c r="VMR72" s="66">
        <v>8627</v>
      </c>
      <c r="VMS72" s="66"/>
      <c r="VMT72" s="67">
        <v>1295.54</v>
      </c>
      <c r="VMU72" s="68">
        <v>7331.46</v>
      </c>
      <c r="VMV72" s="69"/>
      <c r="VMW72" s="64" t="s">
        <v>335</v>
      </c>
      <c r="VMX72" s="65" t="s">
        <v>336</v>
      </c>
      <c r="VMY72" s="65" t="s">
        <v>121</v>
      </c>
      <c r="VMZ72" s="66">
        <v>8627</v>
      </c>
      <c r="VNA72" s="66"/>
      <c r="VNB72" s="67">
        <v>1295.54</v>
      </c>
      <c r="VNC72" s="68">
        <v>7331.46</v>
      </c>
      <c r="VND72" s="69"/>
      <c r="VNE72" s="64" t="s">
        <v>335</v>
      </c>
      <c r="VNF72" s="65" t="s">
        <v>336</v>
      </c>
      <c r="VNG72" s="65" t="s">
        <v>121</v>
      </c>
      <c r="VNH72" s="66">
        <v>8627</v>
      </c>
      <c r="VNI72" s="66"/>
      <c r="VNJ72" s="67">
        <v>1295.54</v>
      </c>
      <c r="VNK72" s="68">
        <v>7331.46</v>
      </c>
      <c r="VNL72" s="69"/>
      <c r="VNM72" s="64" t="s">
        <v>335</v>
      </c>
      <c r="VNN72" s="65" t="s">
        <v>336</v>
      </c>
      <c r="VNO72" s="65" t="s">
        <v>121</v>
      </c>
      <c r="VNP72" s="66">
        <v>8627</v>
      </c>
      <c r="VNQ72" s="66"/>
      <c r="VNR72" s="67">
        <v>1295.54</v>
      </c>
      <c r="VNS72" s="68">
        <v>7331.46</v>
      </c>
      <c r="VNT72" s="69"/>
      <c r="VNU72" s="64" t="s">
        <v>335</v>
      </c>
      <c r="VNV72" s="65" t="s">
        <v>336</v>
      </c>
      <c r="VNW72" s="65" t="s">
        <v>121</v>
      </c>
      <c r="VNX72" s="66">
        <v>8627</v>
      </c>
      <c r="VNY72" s="66"/>
      <c r="VNZ72" s="67">
        <v>1295.54</v>
      </c>
      <c r="VOA72" s="68">
        <v>7331.46</v>
      </c>
      <c r="VOB72" s="69"/>
      <c r="VOC72" s="64" t="s">
        <v>335</v>
      </c>
      <c r="VOD72" s="65" t="s">
        <v>336</v>
      </c>
      <c r="VOE72" s="65" t="s">
        <v>121</v>
      </c>
      <c r="VOF72" s="66">
        <v>8627</v>
      </c>
      <c r="VOG72" s="66"/>
      <c r="VOH72" s="67">
        <v>1295.54</v>
      </c>
      <c r="VOI72" s="68">
        <v>7331.46</v>
      </c>
      <c r="VOJ72" s="69"/>
      <c r="VOK72" s="64" t="s">
        <v>335</v>
      </c>
      <c r="VOL72" s="65" t="s">
        <v>336</v>
      </c>
      <c r="VOM72" s="65" t="s">
        <v>121</v>
      </c>
      <c r="VON72" s="66">
        <v>8627</v>
      </c>
      <c r="VOO72" s="66"/>
      <c r="VOP72" s="67">
        <v>1295.54</v>
      </c>
      <c r="VOQ72" s="68">
        <v>7331.46</v>
      </c>
      <c r="VOR72" s="69"/>
      <c r="VOS72" s="64" t="s">
        <v>335</v>
      </c>
      <c r="VOT72" s="65" t="s">
        <v>336</v>
      </c>
      <c r="VOU72" s="65" t="s">
        <v>121</v>
      </c>
      <c r="VOV72" s="66">
        <v>8627</v>
      </c>
      <c r="VOW72" s="66"/>
      <c r="VOX72" s="67">
        <v>1295.54</v>
      </c>
      <c r="VOY72" s="68">
        <v>7331.46</v>
      </c>
      <c r="VOZ72" s="69"/>
      <c r="VPA72" s="64" t="s">
        <v>335</v>
      </c>
      <c r="VPB72" s="65" t="s">
        <v>336</v>
      </c>
      <c r="VPC72" s="65" t="s">
        <v>121</v>
      </c>
      <c r="VPD72" s="66">
        <v>8627</v>
      </c>
      <c r="VPE72" s="66"/>
      <c r="VPF72" s="67">
        <v>1295.54</v>
      </c>
      <c r="VPG72" s="68">
        <v>7331.46</v>
      </c>
      <c r="VPH72" s="69"/>
      <c r="VPI72" s="64" t="s">
        <v>335</v>
      </c>
      <c r="VPJ72" s="65" t="s">
        <v>336</v>
      </c>
      <c r="VPK72" s="65" t="s">
        <v>121</v>
      </c>
      <c r="VPL72" s="66">
        <v>8627</v>
      </c>
      <c r="VPM72" s="66"/>
      <c r="VPN72" s="67">
        <v>1295.54</v>
      </c>
      <c r="VPO72" s="68">
        <v>7331.46</v>
      </c>
      <c r="VPP72" s="69"/>
      <c r="VPQ72" s="64" t="s">
        <v>335</v>
      </c>
      <c r="VPR72" s="65" t="s">
        <v>336</v>
      </c>
      <c r="VPS72" s="65" t="s">
        <v>121</v>
      </c>
      <c r="VPT72" s="66">
        <v>8627</v>
      </c>
      <c r="VPU72" s="66"/>
      <c r="VPV72" s="67">
        <v>1295.54</v>
      </c>
      <c r="VPW72" s="68">
        <v>7331.46</v>
      </c>
      <c r="VPX72" s="69"/>
      <c r="VPY72" s="64" t="s">
        <v>335</v>
      </c>
      <c r="VPZ72" s="65" t="s">
        <v>336</v>
      </c>
      <c r="VQA72" s="65" t="s">
        <v>121</v>
      </c>
      <c r="VQB72" s="66">
        <v>8627</v>
      </c>
      <c r="VQC72" s="66"/>
      <c r="VQD72" s="67">
        <v>1295.54</v>
      </c>
      <c r="VQE72" s="68">
        <v>7331.46</v>
      </c>
      <c r="VQF72" s="69"/>
      <c r="VQG72" s="64" t="s">
        <v>335</v>
      </c>
      <c r="VQH72" s="65" t="s">
        <v>336</v>
      </c>
      <c r="VQI72" s="65" t="s">
        <v>121</v>
      </c>
      <c r="VQJ72" s="66">
        <v>8627</v>
      </c>
      <c r="VQK72" s="66"/>
      <c r="VQL72" s="67">
        <v>1295.54</v>
      </c>
      <c r="VQM72" s="68">
        <v>7331.46</v>
      </c>
      <c r="VQN72" s="69"/>
      <c r="VQO72" s="64" t="s">
        <v>335</v>
      </c>
      <c r="VQP72" s="65" t="s">
        <v>336</v>
      </c>
      <c r="VQQ72" s="65" t="s">
        <v>121</v>
      </c>
      <c r="VQR72" s="66">
        <v>8627</v>
      </c>
      <c r="VQS72" s="66"/>
      <c r="VQT72" s="67">
        <v>1295.54</v>
      </c>
      <c r="VQU72" s="68">
        <v>7331.46</v>
      </c>
      <c r="VQV72" s="69"/>
      <c r="VQW72" s="64" t="s">
        <v>335</v>
      </c>
      <c r="VQX72" s="65" t="s">
        <v>336</v>
      </c>
      <c r="VQY72" s="65" t="s">
        <v>121</v>
      </c>
      <c r="VQZ72" s="66">
        <v>8627</v>
      </c>
      <c r="VRA72" s="66"/>
      <c r="VRB72" s="67">
        <v>1295.54</v>
      </c>
      <c r="VRC72" s="68">
        <v>7331.46</v>
      </c>
      <c r="VRD72" s="69"/>
      <c r="VRE72" s="64" t="s">
        <v>335</v>
      </c>
      <c r="VRF72" s="65" t="s">
        <v>336</v>
      </c>
      <c r="VRG72" s="65" t="s">
        <v>121</v>
      </c>
      <c r="VRH72" s="66">
        <v>8627</v>
      </c>
      <c r="VRI72" s="66"/>
      <c r="VRJ72" s="67">
        <v>1295.54</v>
      </c>
      <c r="VRK72" s="68">
        <v>7331.46</v>
      </c>
      <c r="VRL72" s="69"/>
      <c r="VRM72" s="64" t="s">
        <v>335</v>
      </c>
      <c r="VRN72" s="65" t="s">
        <v>336</v>
      </c>
      <c r="VRO72" s="65" t="s">
        <v>121</v>
      </c>
      <c r="VRP72" s="66">
        <v>8627</v>
      </c>
      <c r="VRQ72" s="66"/>
      <c r="VRR72" s="67">
        <v>1295.54</v>
      </c>
      <c r="VRS72" s="68">
        <v>7331.46</v>
      </c>
      <c r="VRT72" s="69"/>
      <c r="VRU72" s="64" t="s">
        <v>335</v>
      </c>
      <c r="VRV72" s="65" t="s">
        <v>336</v>
      </c>
      <c r="VRW72" s="65" t="s">
        <v>121</v>
      </c>
      <c r="VRX72" s="66">
        <v>8627</v>
      </c>
      <c r="VRY72" s="66"/>
      <c r="VRZ72" s="67">
        <v>1295.54</v>
      </c>
      <c r="VSA72" s="68">
        <v>7331.46</v>
      </c>
      <c r="VSB72" s="69"/>
      <c r="VSC72" s="64" t="s">
        <v>335</v>
      </c>
      <c r="VSD72" s="65" t="s">
        <v>336</v>
      </c>
      <c r="VSE72" s="65" t="s">
        <v>121</v>
      </c>
      <c r="VSF72" s="66">
        <v>8627</v>
      </c>
      <c r="VSG72" s="66"/>
      <c r="VSH72" s="67">
        <v>1295.54</v>
      </c>
      <c r="VSI72" s="68">
        <v>7331.46</v>
      </c>
      <c r="VSJ72" s="69"/>
      <c r="VSK72" s="64" t="s">
        <v>335</v>
      </c>
      <c r="VSL72" s="65" t="s">
        <v>336</v>
      </c>
      <c r="VSM72" s="65" t="s">
        <v>121</v>
      </c>
      <c r="VSN72" s="66">
        <v>8627</v>
      </c>
      <c r="VSO72" s="66"/>
      <c r="VSP72" s="67">
        <v>1295.54</v>
      </c>
      <c r="VSQ72" s="68">
        <v>7331.46</v>
      </c>
      <c r="VSR72" s="69"/>
      <c r="VSS72" s="64" t="s">
        <v>335</v>
      </c>
      <c r="VST72" s="65" t="s">
        <v>336</v>
      </c>
      <c r="VSU72" s="65" t="s">
        <v>121</v>
      </c>
      <c r="VSV72" s="66">
        <v>8627</v>
      </c>
      <c r="VSW72" s="66"/>
      <c r="VSX72" s="67">
        <v>1295.54</v>
      </c>
      <c r="VSY72" s="68">
        <v>7331.46</v>
      </c>
      <c r="VSZ72" s="69"/>
      <c r="VTA72" s="64" t="s">
        <v>335</v>
      </c>
      <c r="VTB72" s="65" t="s">
        <v>336</v>
      </c>
      <c r="VTC72" s="65" t="s">
        <v>121</v>
      </c>
      <c r="VTD72" s="66">
        <v>8627</v>
      </c>
      <c r="VTE72" s="66"/>
      <c r="VTF72" s="67">
        <v>1295.54</v>
      </c>
      <c r="VTG72" s="68">
        <v>7331.46</v>
      </c>
      <c r="VTH72" s="69"/>
      <c r="VTI72" s="64" t="s">
        <v>335</v>
      </c>
      <c r="VTJ72" s="65" t="s">
        <v>336</v>
      </c>
      <c r="VTK72" s="65" t="s">
        <v>121</v>
      </c>
      <c r="VTL72" s="66">
        <v>8627</v>
      </c>
      <c r="VTM72" s="66"/>
      <c r="VTN72" s="67">
        <v>1295.54</v>
      </c>
      <c r="VTO72" s="68">
        <v>7331.46</v>
      </c>
      <c r="VTP72" s="69"/>
      <c r="VTQ72" s="64" t="s">
        <v>335</v>
      </c>
      <c r="VTR72" s="65" t="s">
        <v>336</v>
      </c>
      <c r="VTS72" s="65" t="s">
        <v>121</v>
      </c>
      <c r="VTT72" s="66">
        <v>8627</v>
      </c>
      <c r="VTU72" s="66"/>
      <c r="VTV72" s="67">
        <v>1295.54</v>
      </c>
      <c r="VTW72" s="68">
        <v>7331.46</v>
      </c>
      <c r="VTX72" s="69"/>
      <c r="VTY72" s="64" t="s">
        <v>335</v>
      </c>
      <c r="VTZ72" s="65" t="s">
        <v>336</v>
      </c>
      <c r="VUA72" s="65" t="s">
        <v>121</v>
      </c>
      <c r="VUB72" s="66">
        <v>8627</v>
      </c>
      <c r="VUC72" s="66"/>
      <c r="VUD72" s="67">
        <v>1295.54</v>
      </c>
      <c r="VUE72" s="68">
        <v>7331.46</v>
      </c>
      <c r="VUF72" s="69"/>
      <c r="VUG72" s="64" t="s">
        <v>335</v>
      </c>
      <c r="VUH72" s="65" t="s">
        <v>336</v>
      </c>
      <c r="VUI72" s="65" t="s">
        <v>121</v>
      </c>
      <c r="VUJ72" s="66">
        <v>8627</v>
      </c>
      <c r="VUK72" s="66"/>
      <c r="VUL72" s="67">
        <v>1295.54</v>
      </c>
      <c r="VUM72" s="68">
        <v>7331.46</v>
      </c>
      <c r="VUN72" s="69"/>
      <c r="VUO72" s="64" t="s">
        <v>335</v>
      </c>
      <c r="VUP72" s="65" t="s">
        <v>336</v>
      </c>
      <c r="VUQ72" s="65" t="s">
        <v>121</v>
      </c>
      <c r="VUR72" s="66">
        <v>8627</v>
      </c>
      <c r="VUS72" s="66"/>
      <c r="VUT72" s="67">
        <v>1295.54</v>
      </c>
      <c r="VUU72" s="68">
        <v>7331.46</v>
      </c>
      <c r="VUV72" s="69"/>
      <c r="VUW72" s="64" t="s">
        <v>335</v>
      </c>
      <c r="VUX72" s="65" t="s">
        <v>336</v>
      </c>
      <c r="VUY72" s="65" t="s">
        <v>121</v>
      </c>
      <c r="VUZ72" s="66">
        <v>8627</v>
      </c>
      <c r="VVA72" s="66"/>
      <c r="VVB72" s="67">
        <v>1295.54</v>
      </c>
      <c r="VVC72" s="68">
        <v>7331.46</v>
      </c>
      <c r="VVD72" s="69"/>
      <c r="VVE72" s="64" t="s">
        <v>335</v>
      </c>
      <c r="VVF72" s="65" t="s">
        <v>336</v>
      </c>
      <c r="VVG72" s="65" t="s">
        <v>121</v>
      </c>
      <c r="VVH72" s="66">
        <v>8627</v>
      </c>
      <c r="VVI72" s="66"/>
      <c r="VVJ72" s="67">
        <v>1295.54</v>
      </c>
      <c r="VVK72" s="68">
        <v>7331.46</v>
      </c>
      <c r="VVL72" s="69"/>
      <c r="VVM72" s="64" t="s">
        <v>335</v>
      </c>
      <c r="VVN72" s="65" t="s">
        <v>336</v>
      </c>
      <c r="VVO72" s="65" t="s">
        <v>121</v>
      </c>
      <c r="VVP72" s="66">
        <v>8627</v>
      </c>
      <c r="VVQ72" s="66"/>
      <c r="VVR72" s="67">
        <v>1295.54</v>
      </c>
      <c r="VVS72" s="68">
        <v>7331.46</v>
      </c>
      <c r="VVT72" s="69"/>
      <c r="VVU72" s="64" t="s">
        <v>335</v>
      </c>
      <c r="VVV72" s="65" t="s">
        <v>336</v>
      </c>
      <c r="VVW72" s="65" t="s">
        <v>121</v>
      </c>
      <c r="VVX72" s="66">
        <v>8627</v>
      </c>
      <c r="VVY72" s="66"/>
      <c r="VVZ72" s="67">
        <v>1295.54</v>
      </c>
      <c r="VWA72" s="68">
        <v>7331.46</v>
      </c>
      <c r="VWB72" s="69"/>
      <c r="VWC72" s="64" t="s">
        <v>335</v>
      </c>
      <c r="VWD72" s="65" t="s">
        <v>336</v>
      </c>
      <c r="VWE72" s="65" t="s">
        <v>121</v>
      </c>
      <c r="VWF72" s="66">
        <v>8627</v>
      </c>
      <c r="VWG72" s="66"/>
      <c r="VWH72" s="67">
        <v>1295.54</v>
      </c>
      <c r="VWI72" s="68">
        <v>7331.46</v>
      </c>
      <c r="VWJ72" s="69"/>
      <c r="VWK72" s="64" t="s">
        <v>335</v>
      </c>
      <c r="VWL72" s="65" t="s">
        <v>336</v>
      </c>
      <c r="VWM72" s="65" t="s">
        <v>121</v>
      </c>
      <c r="VWN72" s="66">
        <v>8627</v>
      </c>
      <c r="VWO72" s="66"/>
      <c r="VWP72" s="67">
        <v>1295.54</v>
      </c>
      <c r="VWQ72" s="68">
        <v>7331.46</v>
      </c>
      <c r="VWR72" s="69"/>
      <c r="VWS72" s="64" t="s">
        <v>335</v>
      </c>
      <c r="VWT72" s="65" t="s">
        <v>336</v>
      </c>
      <c r="VWU72" s="65" t="s">
        <v>121</v>
      </c>
      <c r="VWV72" s="66">
        <v>8627</v>
      </c>
      <c r="VWW72" s="66"/>
      <c r="VWX72" s="67">
        <v>1295.54</v>
      </c>
      <c r="VWY72" s="68">
        <v>7331.46</v>
      </c>
      <c r="VWZ72" s="69"/>
      <c r="VXA72" s="64" t="s">
        <v>335</v>
      </c>
      <c r="VXB72" s="65" t="s">
        <v>336</v>
      </c>
      <c r="VXC72" s="65" t="s">
        <v>121</v>
      </c>
      <c r="VXD72" s="66">
        <v>8627</v>
      </c>
      <c r="VXE72" s="66"/>
      <c r="VXF72" s="67">
        <v>1295.54</v>
      </c>
      <c r="VXG72" s="68">
        <v>7331.46</v>
      </c>
      <c r="VXH72" s="69"/>
      <c r="VXI72" s="64" t="s">
        <v>335</v>
      </c>
      <c r="VXJ72" s="65" t="s">
        <v>336</v>
      </c>
      <c r="VXK72" s="65" t="s">
        <v>121</v>
      </c>
      <c r="VXL72" s="66">
        <v>8627</v>
      </c>
      <c r="VXM72" s="66"/>
      <c r="VXN72" s="67">
        <v>1295.54</v>
      </c>
      <c r="VXO72" s="68">
        <v>7331.46</v>
      </c>
      <c r="VXP72" s="69"/>
      <c r="VXQ72" s="64" t="s">
        <v>335</v>
      </c>
      <c r="VXR72" s="65" t="s">
        <v>336</v>
      </c>
      <c r="VXS72" s="65" t="s">
        <v>121</v>
      </c>
      <c r="VXT72" s="66">
        <v>8627</v>
      </c>
      <c r="VXU72" s="66"/>
      <c r="VXV72" s="67">
        <v>1295.54</v>
      </c>
      <c r="VXW72" s="68">
        <v>7331.46</v>
      </c>
      <c r="VXX72" s="69"/>
      <c r="VXY72" s="64" t="s">
        <v>335</v>
      </c>
      <c r="VXZ72" s="65" t="s">
        <v>336</v>
      </c>
      <c r="VYA72" s="65" t="s">
        <v>121</v>
      </c>
      <c r="VYB72" s="66">
        <v>8627</v>
      </c>
      <c r="VYC72" s="66"/>
      <c r="VYD72" s="67">
        <v>1295.54</v>
      </c>
      <c r="VYE72" s="68">
        <v>7331.46</v>
      </c>
      <c r="VYF72" s="69"/>
      <c r="VYG72" s="64" t="s">
        <v>335</v>
      </c>
      <c r="VYH72" s="65" t="s">
        <v>336</v>
      </c>
      <c r="VYI72" s="65" t="s">
        <v>121</v>
      </c>
      <c r="VYJ72" s="66">
        <v>8627</v>
      </c>
      <c r="VYK72" s="66"/>
      <c r="VYL72" s="67">
        <v>1295.54</v>
      </c>
      <c r="VYM72" s="68">
        <v>7331.46</v>
      </c>
      <c r="VYN72" s="69"/>
      <c r="VYO72" s="64" t="s">
        <v>335</v>
      </c>
      <c r="VYP72" s="65" t="s">
        <v>336</v>
      </c>
      <c r="VYQ72" s="65" t="s">
        <v>121</v>
      </c>
      <c r="VYR72" s="66">
        <v>8627</v>
      </c>
      <c r="VYS72" s="66"/>
      <c r="VYT72" s="67">
        <v>1295.54</v>
      </c>
      <c r="VYU72" s="68">
        <v>7331.46</v>
      </c>
      <c r="VYV72" s="69"/>
      <c r="VYW72" s="64" t="s">
        <v>335</v>
      </c>
      <c r="VYX72" s="65" t="s">
        <v>336</v>
      </c>
      <c r="VYY72" s="65" t="s">
        <v>121</v>
      </c>
      <c r="VYZ72" s="66">
        <v>8627</v>
      </c>
      <c r="VZA72" s="66"/>
      <c r="VZB72" s="67">
        <v>1295.54</v>
      </c>
      <c r="VZC72" s="68">
        <v>7331.46</v>
      </c>
      <c r="VZD72" s="69"/>
      <c r="VZE72" s="64" t="s">
        <v>335</v>
      </c>
      <c r="VZF72" s="65" t="s">
        <v>336</v>
      </c>
      <c r="VZG72" s="65" t="s">
        <v>121</v>
      </c>
      <c r="VZH72" s="66">
        <v>8627</v>
      </c>
      <c r="VZI72" s="66"/>
      <c r="VZJ72" s="67">
        <v>1295.54</v>
      </c>
      <c r="VZK72" s="68">
        <v>7331.46</v>
      </c>
      <c r="VZL72" s="69"/>
      <c r="VZM72" s="64" t="s">
        <v>335</v>
      </c>
      <c r="VZN72" s="65" t="s">
        <v>336</v>
      </c>
      <c r="VZO72" s="65" t="s">
        <v>121</v>
      </c>
      <c r="VZP72" s="66">
        <v>8627</v>
      </c>
      <c r="VZQ72" s="66"/>
      <c r="VZR72" s="67">
        <v>1295.54</v>
      </c>
      <c r="VZS72" s="68">
        <v>7331.46</v>
      </c>
      <c r="VZT72" s="69"/>
      <c r="VZU72" s="64" t="s">
        <v>335</v>
      </c>
      <c r="VZV72" s="65" t="s">
        <v>336</v>
      </c>
      <c r="VZW72" s="65" t="s">
        <v>121</v>
      </c>
      <c r="VZX72" s="66">
        <v>8627</v>
      </c>
      <c r="VZY72" s="66"/>
      <c r="VZZ72" s="67">
        <v>1295.54</v>
      </c>
      <c r="WAA72" s="68">
        <v>7331.46</v>
      </c>
      <c r="WAB72" s="69"/>
      <c r="WAC72" s="64" t="s">
        <v>335</v>
      </c>
      <c r="WAD72" s="65" t="s">
        <v>336</v>
      </c>
      <c r="WAE72" s="65" t="s">
        <v>121</v>
      </c>
      <c r="WAF72" s="66">
        <v>8627</v>
      </c>
      <c r="WAG72" s="66"/>
      <c r="WAH72" s="67">
        <v>1295.54</v>
      </c>
      <c r="WAI72" s="68">
        <v>7331.46</v>
      </c>
      <c r="WAJ72" s="69"/>
      <c r="WAK72" s="64" t="s">
        <v>335</v>
      </c>
      <c r="WAL72" s="65" t="s">
        <v>336</v>
      </c>
      <c r="WAM72" s="65" t="s">
        <v>121</v>
      </c>
      <c r="WAN72" s="66">
        <v>8627</v>
      </c>
      <c r="WAO72" s="66"/>
      <c r="WAP72" s="67">
        <v>1295.54</v>
      </c>
      <c r="WAQ72" s="68">
        <v>7331.46</v>
      </c>
      <c r="WAR72" s="69"/>
      <c r="WAS72" s="64" t="s">
        <v>335</v>
      </c>
      <c r="WAT72" s="65" t="s">
        <v>336</v>
      </c>
      <c r="WAU72" s="65" t="s">
        <v>121</v>
      </c>
      <c r="WAV72" s="66">
        <v>8627</v>
      </c>
      <c r="WAW72" s="66"/>
      <c r="WAX72" s="67">
        <v>1295.54</v>
      </c>
      <c r="WAY72" s="68">
        <v>7331.46</v>
      </c>
      <c r="WAZ72" s="69"/>
      <c r="WBA72" s="64" t="s">
        <v>335</v>
      </c>
      <c r="WBB72" s="65" t="s">
        <v>336</v>
      </c>
      <c r="WBC72" s="65" t="s">
        <v>121</v>
      </c>
      <c r="WBD72" s="66">
        <v>8627</v>
      </c>
      <c r="WBE72" s="66"/>
      <c r="WBF72" s="67">
        <v>1295.54</v>
      </c>
      <c r="WBG72" s="68">
        <v>7331.46</v>
      </c>
      <c r="WBH72" s="69"/>
      <c r="WBI72" s="64" t="s">
        <v>335</v>
      </c>
      <c r="WBJ72" s="65" t="s">
        <v>336</v>
      </c>
      <c r="WBK72" s="65" t="s">
        <v>121</v>
      </c>
      <c r="WBL72" s="66">
        <v>8627</v>
      </c>
      <c r="WBM72" s="66"/>
      <c r="WBN72" s="67">
        <v>1295.54</v>
      </c>
      <c r="WBO72" s="68">
        <v>7331.46</v>
      </c>
      <c r="WBP72" s="69"/>
      <c r="WBQ72" s="64" t="s">
        <v>335</v>
      </c>
      <c r="WBR72" s="65" t="s">
        <v>336</v>
      </c>
      <c r="WBS72" s="65" t="s">
        <v>121</v>
      </c>
      <c r="WBT72" s="66">
        <v>8627</v>
      </c>
      <c r="WBU72" s="66"/>
      <c r="WBV72" s="67">
        <v>1295.54</v>
      </c>
      <c r="WBW72" s="68">
        <v>7331.46</v>
      </c>
      <c r="WBX72" s="69"/>
      <c r="WBY72" s="64" t="s">
        <v>335</v>
      </c>
      <c r="WBZ72" s="65" t="s">
        <v>336</v>
      </c>
      <c r="WCA72" s="65" t="s">
        <v>121</v>
      </c>
      <c r="WCB72" s="66">
        <v>8627</v>
      </c>
      <c r="WCC72" s="66"/>
      <c r="WCD72" s="67">
        <v>1295.54</v>
      </c>
      <c r="WCE72" s="68">
        <v>7331.46</v>
      </c>
      <c r="WCF72" s="69"/>
      <c r="WCG72" s="64" t="s">
        <v>335</v>
      </c>
      <c r="WCH72" s="65" t="s">
        <v>336</v>
      </c>
      <c r="WCI72" s="65" t="s">
        <v>121</v>
      </c>
      <c r="WCJ72" s="66">
        <v>8627</v>
      </c>
      <c r="WCK72" s="66"/>
      <c r="WCL72" s="67">
        <v>1295.54</v>
      </c>
      <c r="WCM72" s="68">
        <v>7331.46</v>
      </c>
      <c r="WCN72" s="69"/>
      <c r="WCO72" s="64" t="s">
        <v>335</v>
      </c>
      <c r="WCP72" s="65" t="s">
        <v>336</v>
      </c>
      <c r="WCQ72" s="65" t="s">
        <v>121</v>
      </c>
      <c r="WCR72" s="66">
        <v>8627</v>
      </c>
      <c r="WCS72" s="66"/>
      <c r="WCT72" s="67">
        <v>1295.54</v>
      </c>
      <c r="WCU72" s="68">
        <v>7331.46</v>
      </c>
      <c r="WCV72" s="69"/>
      <c r="WCW72" s="64" t="s">
        <v>335</v>
      </c>
      <c r="WCX72" s="65" t="s">
        <v>336</v>
      </c>
      <c r="WCY72" s="65" t="s">
        <v>121</v>
      </c>
      <c r="WCZ72" s="66">
        <v>8627</v>
      </c>
      <c r="WDA72" s="66"/>
      <c r="WDB72" s="67">
        <v>1295.54</v>
      </c>
      <c r="WDC72" s="68">
        <v>7331.46</v>
      </c>
      <c r="WDD72" s="69"/>
      <c r="WDE72" s="64" t="s">
        <v>335</v>
      </c>
      <c r="WDF72" s="65" t="s">
        <v>336</v>
      </c>
      <c r="WDG72" s="65" t="s">
        <v>121</v>
      </c>
      <c r="WDH72" s="66">
        <v>8627</v>
      </c>
      <c r="WDI72" s="66"/>
      <c r="WDJ72" s="67">
        <v>1295.54</v>
      </c>
      <c r="WDK72" s="68">
        <v>7331.46</v>
      </c>
      <c r="WDL72" s="69"/>
      <c r="WDM72" s="64" t="s">
        <v>335</v>
      </c>
      <c r="WDN72" s="65" t="s">
        <v>336</v>
      </c>
      <c r="WDO72" s="65" t="s">
        <v>121</v>
      </c>
      <c r="WDP72" s="66">
        <v>8627</v>
      </c>
      <c r="WDQ72" s="66"/>
      <c r="WDR72" s="67">
        <v>1295.54</v>
      </c>
      <c r="WDS72" s="68">
        <v>7331.46</v>
      </c>
      <c r="WDT72" s="69"/>
      <c r="WDU72" s="64" t="s">
        <v>335</v>
      </c>
      <c r="WDV72" s="65" t="s">
        <v>336</v>
      </c>
      <c r="WDW72" s="65" t="s">
        <v>121</v>
      </c>
      <c r="WDX72" s="66">
        <v>8627</v>
      </c>
      <c r="WDY72" s="66"/>
      <c r="WDZ72" s="67">
        <v>1295.54</v>
      </c>
      <c r="WEA72" s="68">
        <v>7331.46</v>
      </c>
      <c r="WEB72" s="69"/>
      <c r="WEC72" s="64" t="s">
        <v>335</v>
      </c>
      <c r="WED72" s="65" t="s">
        <v>336</v>
      </c>
      <c r="WEE72" s="65" t="s">
        <v>121</v>
      </c>
      <c r="WEF72" s="66">
        <v>8627</v>
      </c>
      <c r="WEG72" s="66"/>
      <c r="WEH72" s="67">
        <v>1295.54</v>
      </c>
      <c r="WEI72" s="68">
        <v>7331.46</v>
      </c>
      <c r="WEJ72" s="69"/>
      <c r="WEK72" s="64" t="s">
        <v>335</v>
      </c>
      <c r="WEL72" s="65" t="s">
        <v>336</v>
      </c>
      <c r="WEM72" s="65" t="s">
        <v>121</v>
      </c>
      <c r="WEN72" s="66">
        <v>8627</v>
      </c>
      <c r="WEO72" s="66"/>
      <c r="WEP72" s="67">
        <v>1295.54</v>
      </c>
      <c r="WEQ72" s="68">
        <v>7331.46</v>
      </c>
      <c r="WER72" s="69"/>
      <c r="WES72" s="64" t="s">
        <v>335</v>
      </c>
      <c r="WET72" s="65" t="s">
        <v>336</v>
      </c>
      <c r="WEU72" s="65" t="s">
        <v>121</v>
      </c>
      <c r="WEV72" s="66">
        <v>8627</v>
      </c>
      <c r="WEW72" s="66"/>
      <c r="WEX72" s="67">
        <v>1295.54</v>
      </c>
      <c r="WEY72" s="68">
        <v>7331.46</v>
      </c>
      <c r="WEZ72" s="69"/>
      <c r="WFA72" s="64" t="s">
        <v>335</v>
      </c>
      <c r="WFB72" s="65" t="s">
        <v>336</v>
      </c>
      <c r="WFC72" s="65" t="s">
        <v>121</v>
      </c>
      <c r="WFD72" s="66">
        <v>8627</v>
      </c>
      <c r="WFE72" s="66"/>
      <c r="WFF72" s="67">
        <v>1295.54</v>
      </c>
      <c r="WFG72" s="68">
        <v>7331.46</v>
      </c>
      <c r="WFH72" s="69"/>
      <c r="WFI72" s="64" t="s">
        <v>335</v>
      </c>
      <c r="WFJ72" s="65" t="s">
        <v>336</v>
      </c>
      <c r="WFK72" s="65" t="s">
        <v>121</v>
      </c>
      <c r="WFL72" s="66">
        <v>8627</v>
      </c>
      <c r="WFM72" s="66"/>
      <c r="WFN72" s="67">
        <v>1295.54</v>
      </c>
      <c r="WFO72" s="68">
        <v>7331.46</v>
      </c>
      <c r="WFP72" s="69"/>
      <c r="WFQ72" s="64" t="s">
        <v>335</v>
      </c>
      <c r="WFR72" s="65" t="s">
        <v>336</v>
      </c>
      <c r="WFS72" s="65" t="s">
        <v>121</v>
      </c>
      <c r="WFT72" s="66">
        <v>8627</v>
      </c>
      <c r="WFU72" s="66"/>
      <c r="WFV72" s="67">
        <v>1295.54</v>
      </c>
      <c r="WFW72" s="68">
        <v>7331.46</v>
      </c>
      <c r="WFX72" s="69"/>
      <c r="WFY72" s="64" t="s">
        <v>335</v>
      </c>
      <c r="WFZ72" s="65" t="s">
        <v>336</v>
      </c>
      <c r="WGA72" s="65" t="s">
        <v>121</v>
      </c>
      <c r="WGB72" s="66">
        <v>8627</v>
      </c>
      <c r="WGC72" s="66"/>
      <c r="WGD72" s="67">
        <v>1295.54</v>
      </c>
      <c r="WGE72" s="68">
        <v>7331.46</v>
      </c>
      <c r="WGF72" s="69"/>
      <c r="WGG72" s="64" t="s">
        <v>335</v>
      </c>
      <c r="WGH72" s="65" t="s">
        <v>336</v>
      </c>
      <c r="WGI72" s="65" t="s">
        <v>121</v>
      </c>
      <c r="WGJ72" s="66">
        <v>8627</v>
      </c>
      <c r="WGK72" s="66"/>
      <c r="WGL72" s="67">
        <v>1295.54</v>
      </c>
      <c r="WGM72" s="68">
        <v>7331.46</v>
      </c>
      <c r="WGN72" s="69"/>
      <c r="WGO72" s="64" t="s">
        <v>335</v>
      </c>
      <c r="WGP72" s="65" t="s">
        <v>336</v>
      </c>
      <c r="WGQ72" s="65" t="s">
        <v>121</v>
      </c>
      <c r="WGR72" s="66">
        <v>8627</v>
      </c>
      <c r="WGS72" s="66"/>
      <c r="WGT72" s="67">
        <v>1295.54</v>
      </c>
      <c r="WGU72" s="68">
        <v>7331.46</v>
      </c>
      <c r="WGV72" s="69"/>
      <c r="WGW72" s="64" t="s">
        <v>335</v>
      </c>
      <c r="WGX72" s="65" t="s">
        <v>336</v>
      </c>
      <c r="WGY72" s="65" t="s">
        <v>121</v>
      </c>
      <c r="WGZ72" s="66">
        <v>8627</v>
      </c>
      <c r="WHA72" s="66"/>
      <c r="WHB72" s="67">
        <v>1295.54</v>
      </c>
      <c r="WHC72" s="68">
        <v>7331.46</v>
      </c>
      <c r="WHD72" s="69"/>
      <c r="WHE72" s="64" t="s">
        <v>335</v>
      </c>
      <c r="WHF72" s="65" t="s">
        <v>336</v>
      </c>
      <c r="WHG72" s="65" t="s">
        <v>121</v>
      </c>
      <c r="WHH72" s="66">
        <v>8627</v>
      </c>
      <c r="WHI72" s="66"/>
      <c r="WHJ72" s="67">
        <v>1295.54</v>
      </c>
      <c r="WHK72" s="68">
        <v>7331.46</v>
      </c>
      <c r="WHL72" s="69"/>
      <c r="WHM72" s="64" t="s">
        <v>335</v>
      </c>
      <c r="WHN72" s="65" t="s">
        <v>336</v>
      </c>
      <c r="WHO72" s="65" t="s">
        <v>121</v>
      </c>
      <c r="WHP72" s="66">
        <v>8627</v>
      </c>
      <c r="WHQ72" s="66"/>
      <c r="WHR72" s="67">
        <v>1295.54</v>
      </c>
      <c r="WHS72" s="68">
        <v>7331.46</v>
      </c>
      <c r="WHT72" s="69"/>
      <c r="WHU72" s="64" t="s">
        <v>335</v>
      </c>
      <c r="WHV72" s="65" t="s">
        <v>336</v>
      </c>
      <c r="WHW72" s="65" t="s">
        <v>121</v>
      </c>
      <c r="WHX72" s="66">
        <v>8627</v>
      </c>
      <c r="WHY72" s="66"/>
      <c r="WHZ72" s="67">
        <v>1295.54</v>
      </c>
      <c r="WIA72" s="68">
        <v>7331.46</v>
      </c>
      <c r="WIB72" s="69"/>
      <c r="WIC72" s="64" t="s">
        <v>335</v>
      </c>
      <c r="WID72" s="65" t="s">
        <v>336</v>
      </c>
      <c r="WIE72" s="65" t="s">
        <v>121</v>
      </c>
      <c r="WIF72" s="66">
        <v>8627</v>
      </c>
      <c r="WIG72" s="66"/>
      <c r="WIH72" s="67">
        <v>1295.54</v>
      </c>
      <c r="WII72" s="68">
        <v>7331.46</v>
      </c>
      <c r="WIJ72" s="69"/>
      <c r="WIK72" s="64" t="s">
        <v>335</v>
      </c>
      <c r="WIL72" s="65" t="s">
        <v>336</v>
      </c>
      <c r="WIM72" s="65" t="s">
        <v>121</v>
      </c>
      <c r="WIN72" s="66">
        <v>8627</v>
      </c>
      <c r="WIO72" s="66"/>
      <c r="WIP72" s="67">
        <v>1295.54</v>
      </c>
      <c r="WIQ72" s="68">
        <v>7331.46</v>
      </c>
      <c r="WIR72" s="69"/>
      <c r="WIS72" s="64" t="s">
        <v>335</v>
      </c>
      <c r="WIT72" s="65" t="s">
        <v>336</v>
      </c>
      <c r="WIU72" s="65" t="s">
        <v>121</v>
      </c>
      <c r="WIV72" s="66">
        <v>8627</v>
      </c>
      <c r="WIW72" s="66"/>
      <c r="WIX72" s="67">
        <v>1295.54</v>
      </c>
      <c r="WIY72" s="68">
        <v>7331.46</v>
      </c>
      <c r="WIZ72" s="69"/>
      <c r="WJA72" s="64" t="s">
        <v>335</v>
      </c>
      <c r="WJB72" s="65" t="s">
        <v>336</v>
      </c>
      <c r="WJC72" s="65" t="s">
        <v>121</v>
      </c>
      <c r="WJD72" s="66">
        <v>8627</v>
      </c>
      <c r="WJE72" s="66"/>
      <c r="WJF72" s="67">
        <v>1295.54</v>
      </c>
      <c r="WJG72" s="68">
        <v>7331.46</v>
      </c>
      <c r="WJH72" s="69"/>
      <c r="WJI72" s="64" t="s">
        <v>335</v>
      </c>
      <c r="WJJ72" s="65" t="s">
        <v>336</v>
      </c>
      <c r="WJK72" s="65" t="s">
        <v>121</v>
      </c>
      <c r="WJL72" s="66">
        <v>8627</v>
      </c>
      <c r="WJM72" s="66"/>
      <c r="WJN72" s="67">
        <v>1295.54</v>
      </c>
      <c r="WJO72" s="68">
        <v>7331.46</v>
      </c>
      <c r="WJP72" s="69"/>
      <c r="WJQ72" s="64" t="s">
        <v>335</v>
      </c>
      <c r="WJR72" s="65" t="s">
        <v>336</v>
      </c>
      <c r="WJS72" s="65" t="s">
        <v>121</v>
      </c>
      <c r="WJT72" s="66">
        <v>8627</v>
      </c>
      <c r="WJU72" s="66"/>
      <c r="WJV72" s="67">
        <v>1295.54</v>
      </c>
      <c r="WJW72" s="68">
        <v>7331.46</v>
      </c>
      <c r="WJX72" s="69"/>
      <c r="WJY72" s="64" t="s">
        <v>335</v>
      </c>
      <c r="WJZ72" s="65" t="s">
        <v>336</v>
      </c>
      <c r="WKA72" s="65" t="s">
        <v>121</v>
      </c>
      <c r="WKB72" s="66">
        <v>8627</v>
      </c>
      <c r="WKC72" s="66"/>
      <c r="WKD72" s="67">
        <v>1295.54</v>
      </c>
      <c r="WKE72" s="68">
        <v>7331.46</v>
      </c>
      <c r="WKF72" s="69"/>
      <c r="WKG72" s="64" t="s">
        <v>335</v>
      </c>
      <c r="WKH72" s="65" t="s">
        <v>336</v>
      </c>
      <c r="WKI72" s="65" t="s">
        <v>121</v>
      </c>
      <c r="WKJ72" s="66">
        <v>8627</v>
      </c>
      <c r="WKK72" s="66"/>
      <c r="WKL72" s="67">
        <v>1295.54</v>
      </c>
      <c r="WKM72" s="68">
        <v>7331.46</v>
      </c>
      <c r="WKN72" s="69"/>
      <c r="WKO72" s="64" t="s">
        <v>335</v>
      </c>
      <c r="WKP72" s="65" t="s">
        <v>336</v>
      </c>
      <c r="WKQ72" s="65" t="s">
        <v>121</v>
      </c>
      <c r="WKR72" s="66">
        <v>8627</v>
      </c>
      <c r="WKS72" s="66"/>
      <c r="WKT72" s="67">
        <v>1295.54</v>
      </c>
      <c r="WKU72" s="68">
        <v>7331.46</v>
      </c>
      <c r="WKV72" s="69"/>
      <c r="WKW72" s="64" t="s">
        <v>335</v>
      </c>
      <c r="WKX72" s="65" t="s">
        <v>336</v>
      </c>
      <c r="WKY72" s="65" t="s">
        <v>121</v>
      </c>
      <c r="WKZ72" s="66">
        <v>8627</v>
      </c>
      <c r="WLA72" s="66"/>
      <c r="WLB72" s="67">
        <v>1295.54</v>
      </c>
      <c r="WLC72" s="68">
        <v>7331.46</v>
      </c>
      <c r="WLD72" s="69"/>
      <c r="WLE72" s="64" t="s">
        <v>335</v>
      </c>
      <c r="WLF72" s="65" t="s">
        <v>336</v>
      </c>
      <c r="WLG72" s="65" t="s">
        <v>121</v>
      </c>
      <c r="WLH72" s="66">
        <v>8627</v>
      </c>
      <c r="WLI72" s="66"/>
      <c r="WLJ72" s="67">
        <v>1295.54</v>
      </c>
      <c r="WLK72" s="68">
        <v>7331.46</v>
      </c>
      <c r="WLL72" s="69"/>
      <c r="WLM72" s="64" t="s">
        <v>335</v>
      </c>
      <c r="WLN72" s="65" t="s">
        <v>336</v>
      </c>
      <c r="WLO72" s="65" t="s">
        <v>121</v>
      </c>
      <c r="WLP72" s="66">
        <v>8627</v>
      </c>
      <c r="WLQ72" s="66"/>
      <c r="WLR72" s="67">
        <v>1295.54</v>
      </c>
      <c r="WLS72" s="68">
        <v>7331.46</v>
      </c>
      <c r="WLT72" s="69"/>
      <c r="WLU72" s="64" t="s">
        <v>335</v>
      </c>
      <c r="WLV72" s="65" t="s">
        <v>336</v>
      </c>
      <c r="WLW72" s="65" t="s">
        <v>121</v>
      </c>
      <c r="WLX72" s="66">
        <v>8627</v>
      </c>
      <c r="WLY72" s="66"/>
      <c r="WLZ72" s="67">
        <v>1295.54</v>
      </c>
      <c r="WMA72" s="68">
        <v>7331.46</v>
      </c>
      <c r="WMB72" s="69"/>
      <c r="WMC72" s="64" t="s">
        <v>335</v>
      </c>
      <c r="WMD72" s="65" t="s">
        <v>336</v>
      </c>
      <c r="WME72" s="65" t="s">
        <v>121</v>
      </c>
      <c r="WMF72" s="66">
        <v>8627</v>
      </c>
      <c r="WMG72" s="66"/>
      <c r="WMH72" s="67">
        <v>1295.54</v>
      </c>
      <c r="WMI72" s="68">
        <v>7331.46</v>
      </c>
      <c r="WMJ72" s="69"/>
      <c r="WMK72" s="64" t="s">
        <v>335</v>
      </c>
      <c r="WML72" s="65" t="s">
        <v>336</v>
      </c>
      <c r="WMM72" s="65" t="s">
        <v>121</v>
      </c>
      <c r="WMN72" s="66">
        <v>8627</v>
      </c>
      <c r="WMO72" s="66"/>
      <c r="WMP72" s="67">
        <v>1295.54</v>
      </c>
      <c r="WMQ72" s="68">
        <v>7331.46</v>
      </c>
      <c r="WMR72" s="69"/>
      <c r="WMS72" s="64" t="s">
        <v>335</v>
      </c>
      <c r="WMT72" s="65" t="s">
        <v>336</v>
      </c>
      <c r="WMU72" s="65" t="s">
        <v>121</v>
      </c>
      <c r="WMV72" s="66">
        <v>8627</v>
      </c>
      <c r="WMW72" s="66"/>
      <c r="WMX72" s="67">
        <v>1295.54</v>
      </c>
      <c r="WMY72" s="68">
        <v>7331.46</v>
      </c>
      <c r="WMZ72" s="69"/>
      <c r="WNA72" s="64" t="s">
        <v>335</v>
      </c>
      <c r="WNB72" s="65" t="s">
        <v>336</v>
      </c>
      <c r="WNC72" s="65" t="s">
        <v>121</v>
      </c>
      <c r="WND72" s="66">
        <v>8627</v>
      </c>
      <c r="WNE72" s="66"/>
      <c r="WNF72" s="67">
        <v>1295.54</v>
      </c>
      <c r="WNG72" s="68">
        <v>7331.46</v>
      </c>
      <c r="WNH72" s="69"/>
      <c r="WNI72" s="64" t="s">
        <v>335</v>
      </c>
      <c r="WNJ72" s="65" t="s">
        <v>336</v>
      </c>
      <c r="WNK72" s="65" t="s">
        <v>121</v>
      </c>
      <c r="WNL72" s="66">
        <v>8627</v>
      </c>
      <c r="WNM72" s="66"/>
      <c r="WNN72" s="67">
        <v>1295.54</v>
      </c>
      <c r="WNO72" s="68">
        <v>7331.46</v>
      </c>
      <c r="WNP72" s="69"/>
      <c r="WNQ72" s="64" t="s">
        <v>335</v>
      </c>
      <c r="WNR72" s="65" t="s">
        <v>336</v>
      </c>
      <c r="WNS72" s="65" t="s">
        <v>121</v>
      </c>
      <c r="WNT72" s="66">
        <v>8627</v>
      </c>
      <c r="WNU72" s="66"/>
      <c r="WNV72" s="67">
        <v>1295.54</v>
      </c>
      <c r="WNW72" s="68">
        <v>7331.46</v>
      </c>
      <c r="WNX72" s="69"/>
      <c r="WNY72" s="64" t="s">
        <v>335</v>
      </c>
      <c r="WNZ72" s="65" t="s">
        <v>336</v>
      </c>
      <c r="WOA72" s="65" t="s">
        <v>121</v>
      </c>
      <c r="WOB72" s="66">
        <v>8627</v>
      </c>
      <c r="WOC72" s="66"/>
      <c r="WOD72" s="67">
        <v>1295.54</v>
      </c>
      <c r="WOE72" s="68">
        <v>7331.46</v>
      </c>
      <c r="WOF72" s="69"/>
      <c r="WOG72" s="64" t="s">
        <v>335</v>
      </c>
      <c r="WOH72" s="65" t="s">
        <v>336</v>
      </c>
      <c r="WOI72" s="65" t="s">
        <v>121</v>
      </c>
      <c r="WOJ72" s="66">
        <v>8627</v>
      </c>
      <c r="WOK72" s="66"/>
      <c r="WOL72" s="67">
        <v>1295.54</v>
      </c>
      <c r="WOM72" s="68">
        <v>7331.46</v>
      </c>
      <c r="WON72" s="69"/>
      <c r="WOO72" s="64" t="s">
        <v>335</v>
      </c>
      <c r="WOP72" s="65" t="s">
        <v>336</v>
      </c>
      <c r="WOQ72" s="65" t="s">
        <v>121</v>
      </c>
      <c r="WOR72" s="66">
        <v>8627</v>
      </c>
      <c r="WOS72" s="66"/>
      <c r="WOT72" s="67">
        <v>1295.54</v>
      </c>
      <c r="WOU72" s="68">
        <v>7331.46</v>
      </c>
      <c r="WOV72" s="69"/>
      <c r="WOW72" s="64" t="s">
        <v>335</v>
      </c>
      <c r="WOX72" s="65" t="s">
        <v>336</v>
      </c>
      <c r="WOY72" s="65" t="s">
        <v>121</v>
      </c>
      <c r="WOZ72" s="66">
        <v>8627</v>
      </c>
      <c r="WPA72" s="66"/>
      <c r="WPB72" s="67">
        <v>1295.54</v>
      </c>
      <c r="WPC72" s="68">
        <v>7331.46</v>
      </c>
      <c r="WPD72" s="69"/>
      <c r="WPE72" s="64" t="s">
        <v>335</v>
      </c>
      <c r="WPF72" s="65" t="s">
        <v>336</v>
      </c>
      <c r="WPG72" s="65" t="s">
        <v>121</v>
      </c>
      <c r="WPH72" s="66">
        <v>8627</v>
      </c>
      <c r="WPI72" s="66"/>
      <c r="WPJ72" s="67">
        <v>1295.54</v>
      </c>
      <c r="WPK72" s="68">
        <v>7331.46</v>
      </c>
      <c r="WPL72" s="69"/>
      <c r="WPM72" s="64" t="s">
        <v>335</v>
      </c>
      <c r="WPN72" s="65" t="s">
        <v>336</v>
      </c>
      <c r="WPO72" s="65" t="s">
        <v>121</v>
      </c>
      <c r="WPP72" s="66">
        <v>8627</v>
      </c>
      <c r="WPQ72" s="66"/>
      <c r="WPR72" s="67">
        <v>1295.54</v>
      </c>
      <c r="WPS72" s="68">
        <v>7331.46</v>
      </c>
      <c r="WPT72" s="69"/>
      <c r="WPU72" s="64" t="s">
        <v>335</v>
      </c>
      <c r="WPV72" s="65" t="s">
        <v>336</v>
      </c>
      <c r="WPW72" s="65" t="s">
        <v>121</v>
      </c>
      <c r="WPX72" s="66">
        <v>8627</v>
      </c>
      <c r="WPY72" s="66"/>
      <c r="WPZ72" s="67">
        <v>1295.54</v>
      </c>
      <c r="WQA72" s="68">
        <v>7331.46</v>
      </c>
      <c r="WQB72" s="69"/>
      <c r="WQC72" s="64" t="s">
        <v>335</v>
      </c>
      <c r="WQD72" s="65" t="s">
        <v>336</v>
      </c>
      <c r="WQE72" s="65" t="s">
        <v>121</v>
      </c>
      <c r="WQF72" s="66">
        <v>8627</v>
      </c>
      <c r="WQG72" s="66"/>
      <c r="WQH72" s="67">
        <v>1295.54</v>
      </c>
      <c r="WQI72" s="68">
        <v>7331.46</v>
      </c>
      <c r="WQJ72" s="69"/>
      <c r="WQK72" s="64" t="s">
        <v>335</v>
      </c>
      <c r="WQL72" s="65" t="s">
        <v>336</v>
      </c>
      <c r="WQM72" s="65" t="s">
        <v>121</v>
      </c>
      <c r="WQN72" s="66">
        <v>8627</v>
      </c>
      <c r="WQO72" s="66"/>
      <c r="WQP72" s="67">
        <v>1295.54</v>
      </c>
      <c r="WQQ72" s="68">
        <v>7331.46</v>
      </c>
      <c r="WQR72" s="69"/>
      <c r="WQS72" s="64" t="s">
        <v>335</v>
      </c>
      <c r="WQT72" s="65" t="s">
        <v>336</v>
      </c>
      <c r="WQU72" s="65" t="s">
        <v>121</v>
      </c>
      <c r="WQV72" s="66">
        <v>8627</v>
      </c>
      <c r="WQW72" s="66"/>
      <c r="WQX72" s="67">
        <v>1295.54</v>
      </c>
      <c r="WQY72" s="68">
        <v>7331.46</v>
      </c>
      <c r="WQZ72" s="69"/>
      <c r="WRA72" s="64" t="s">
        <v>335</v>
      </c>
      <c r="WRB72" s="65" t="s">
        <v>336</v>
      </c>
      <c r="WRC72" s="65" t="s">
        <v>121</v>
      </c>
      <c r="WRD72" s="66">
        <v>8627</v>
      </c>
      <c r="WRE72" s="66"/>
      <c r="WRF72" s="67">
        <v>1295.54</v>
      </c>
      <c r="WRG72" s="68">
        <v>7331.46</v>
      </c>
      <c r="WRH72" s="69"/>
      <c r="WRI72" s="64" t="s">
        <v>335</v>
      </c>
      <c r="WRJ72" s="65" t="s">
        <v>336</v>
      </c>
      <c r="WRK72" s="65" t="s">
        <v>121</v>
      </c>
      <c r="WRL72" s="66">
        <v>8627</v>
      </c>
      <c r="WRM72" s="66"/>
      <c r="WRN72" s="67">
        <v>1295.54</v>
      </c>
      <c r="WRO72" s="68">
        <v>7331.46</v>
      </c>
      <c r="WRP72" s="69"/>
      <c r="WRQ72" s="64" t="s">
        <v>335</v>
      </c>
      <c r="WRR72" s="65" t="s">
        <v>336</v>
      </c>
      <c r="WRS72" s="65" t="s">
        <v>121</v>
      </c>
      <c r="WRT72" s="66">
        <v>8627</v>
      </c>
      <c r="WRU72" s="66"/>
      <c r="WRV72" s="67">
        <v>1295.54</v>
      </c>
      <c r="WRW72" s="68">
        <v>7331.46</v>
      </c>
      <c r="WRX72" s="69"/>
      <c r="WRY72" s="64" t="s">
        <v>335</v>
      </c>
      <c r="WRZ72" s="65" t="s">
        <v>336</v>
      </c>
      <c r="WSA72" s="65" t="s">
        <v>121</v>
      </c>
      <c r="WSB72" s="66">
        <v>8627</v>
      </c>
      <c r="WSC72" s="66"/>
      <c r="WSD72" s="67">
        <v>1295.54</v>
      </c>
      <c r="WSE72" s="68">
        <v>7331.46</v>
      </c>
      <c r="WSF72" s="69"/>
      <c r="WSG72" s="64" t="s">
        <v>335</v>
      </c>
      <c r="WSH72" s="65" t="s">
        <v>336</v>
      </c>
      <c r="WSI72" s="65" t="s">
        <v>121</v>
      </c>
      <c r="WSJ72" s="66">
        <v>8627</v>
      </c>
      <c r="WSK72" s="66"/>
      <c r="WSL72" s="67">
        <v>1295.54</v>
      </c>
      <c r="WSM72" s="68">
        <v>7331.46</v>
      </c>
      <c r="WSN72" s="69"/>
      <c r="WSO72" s="64" t="s">
        <v>335</v>
      </c>
      <c r="WSP72" s="65" t="s">
        <v>336</v>
      </c>
      <c r="WSQ72" s="65" t="s">
        <v>121</v>
      </c>
      <c r="WSR72" s="66">
        <v>8627</v>
      </c>
      <c r="WSS72" s="66"/>
      <c r="WST72" s="67">
        <v>1295.54</v>
      </c>
      <c r="WSU72" s="68">
        <v>7331.46</v>
      </c>
      <c r="WSV72" s="69"/>
      <c r="WSW72" s="64" t="s">
        <v>335</v>
      </c>
      <c r="WSX72" s="65" t="s">
        <v>336</v>
      </c>
      <c r="WSY72" s="65" t="s">
        <v>121</v>
      </c>
      <c r="WSZ72" s="66">
        <v>8627</v>
      </c>
      <c r="WTA72" s="66"/>
      <c r="WTB72" s="67">
        <v>1295.54</v>
      </c>
      <c r="WTC72" s="68">
        <v>7331.46</v>
      </c>
      <c r="WTD72" s="69"/>
      <c r="WTE72" s="64" t="s">
        <v>335</v>
      </c>
      <c r="WTF72" s="65" t="s">
        <v>336</v>
      </c>
      <c r="WTG72" s="65" t="s">
        <v>121</v>
      </c>
      <c r="WTH72" s="66">
        <v>8627</v>
      </c>
      <c r="WTI72" s="66"/>
      <c r="WTJ72" s="67">
        <v>1295.54</v>
      </c>
      <c r="WTK72" s="68">
        <v>7331.46</v>
      </c>
      <c r="WTL72" s="69"/>
      <c r="WTM72" s="64" t="s">
        <v>335</v>
      </c>
      <c r="WTN72" s="65" t="s">
        <v>336</v>
      </c>
      <c r="WTO72" s="65" t="s">
        <v>121</v>
      </c>
      <c r="WTP72" s="66">
        <v>8627</v>
      </c>
      <c r="WTQ72" s="66"/>
      <c r="WTR72" s="67">
        <v>1295.54</v>
      </c>
      <c r="WTS72" s="68">
        <v>7331.46</v>
      </c>
      <c r="WTT72" s="69"/>
      <c r="WTU72" s="64" t="s">
        <v>335</v>
      </c>
      <c r="WTV72" s="65" t="s">
        <v>336</v>
      </c>
      <c r="WTW72" s="65" t="s">
        <v>121</v>
      </c>
      <c r="WTX72" s="66">
        <v>8627</v>
      </c>
      <c r="WTY72" s="66"/>
      <c r="WTZ72" s="67">
        <v>1295.54</v>
      </c>
      <c r="WUA72" s="68">
        <v>7331.46</v>
      </c>
      <c r="WUB72" s="69"/>
      <c r="WUC72" s="64" t="s">
        <v>335</v>
      </c>
      <c r="WUD72" s="65" t="s">
        <v>336</v>
      </c>
      <c r="WUE72" s="65" t="s">
        <v>121</v>
      </c>
      <c r="WUF72" s="66">
        <v>8627</v>
      </c>
      <c r="WUG72" s="66"/>
      <c r="WUH72" s="67">
        <v>1295.54</v>
      </c>
      <c r="WUI72" s="68">
        <v>7331.46</v>
      </c>
      <c r="WUJ72" s="69"/>
      <c r="WUK72" s="64" t="s">
        <v>335</v>
      </c>
      <c r="WUL72" s="65" t="s">
        <v>336</v>
      </c>
      <c r="WUM72" s="65" t="s">
        <v>121</v>
      </c>
      <c r="WUN72" s="66">
        <v>8627</v>
      </c>
      <c r="WUO72" s="66"/>
      <c r="WUP72" s="67">
        <v>1295.54</v>
      </c>
      <c r="WUQ72" s="68">
        <v>7331.46</v>
      </c>
      <c r="WUR72" s="69"/>
      <c r="WUS72" s="64" t="s">
        <v>335</v>
      </c>
      <c r="WUT72" s="65" t="s">
        <v>336</v>
      </c>
      <c r="WUU72" s="65" t="s">
        <v>121</v>
      </c>
      <c r="WUV72" s="66">
        <v>8627</v>
      </c>
      <c r="WUW72" s="66"/>
      <c r="WUX72" s="67">
        <v>1295.54</v>
      </c>
      <c r="WUY72" s="68">
        <v>7331.46</v>
      </c>
      <c r="WUZ72" s="69"/>
      <c r="WVA72" s="64" t="s">
        <v>335</v>
      </c>
      <c r="WVB72" s="65" t="s">
        <v>336</v>
      </c>
      <c r="WVC72" s="65" t="s">
        <v>121</v>
      </c>
      <c r="WVD72" s="66">
        <v>8627</v>
      </c>
      <c r="WVE72" s="66"/>
      <c r="WVF72" s="67">
        <v>1295.54</v>
      </c>
      <c r="WVG72" s="68">
        <v>7331.46</v>
      </c>
      <c r="WVH72" s="69"/>
      <c r="WVI72" s="64" t="s">
        <v>335</v>
      </c>
      <c r="WVJ72" s="65" t="s">
        <v>336</v>
      </c>
      <c r="WVK72" s="65" t="s">
        <v>121</v>
      </c>
      <c r="WVL72" s="66">
        <v>8627</v>
      </c>
      <c r="WVM72" s="66"/>
      <c r="WVN72" s="67">
        <v>1295.54</v>
      </c>
      <c r="WVO72" s="68">
        <v>7331.46</v>
      </c>
      <c r="WVP72" s="69"/>
      <c r="WVQ72" s="64" t="s">
        <v>335</v>
      </c>
      <c r="WVR72" s="65" t="s">
        <v>336</v>
      </c>
      <c r="WVS72" s="65" t="s">
        <v>121</v>
      </c>
      <c r="WVT72" s="66">
        <v>8627</v>
      </c>
      <c r="WVU72" s="66"/>
      <c r="WVV72" s="67">
        <v>1295.54</v>
      </c>
      <c r="WVW72" s="68">
        <v>7331.46</v>
      </c>
      <c r="WVX72" s="69"/>
      <c r="WVY72" s="64" t="s">
        <v>335</v>
      </c>
      <c r="WVZ72" s="65" t="s">
        <v>336</v>
      </c>
      <c r="WWA72" s="65" t="s">
        <v>121</v>
      </c>
      <c r="WWB72" s="66">
        <v>8627</v>
      </c>
      <c r="WWC72" s="66"/>
      <c r="WWD72" s="67">
        <v>1295.54</v>
      </c>
      <c r="WWE72" s="68">
        <v>7331.46</v>
      </c>
      <c r="WWF72" s="69"/>
      <c r="WWG72" s="64" t="s">
        <v>335</v>
      </c>
      <c r="WWH72" s="65" t="s">
        <v>336</v>
      </c>
      <c r="WWI72" s="65" t="s">
        <v>121</v>
      </c>
      <c r="WWJ72" s="66">
        <v>8627</v>
      </c>
      <c r="WWK72" s="66"/>
      <c r="WWL72" s="67">
        <v>1295.54</v>
      </c>
      <c r="WWM72" s="68">
        <v>7331.46</v>
      </c>
      <c r="WWN72" s="69"/>
      <c r="WWO72" s="64" t="s">
        <v>335</v>
      </c>
      <c r="WWP72" s="65" t="s">
        <v>336</v>
      </c>
      <c r="WWQ72" s="65" t="s">
        <v>121</v>
      </c>
      <c r="WWR72" s="66">
        <v>8627</v>
      </c>
      <c r="WWS72" s="66"/>
      <c r="WWT72" s="67">
        <v>1295.54</v>
      </c>
      <c r="WWU72" s="68">
        <v>7331.46</v>
      </c>
      <c r="WWV72" s="69"/>
      <c r="WWW72" s="64" t="s">
        <v>335</v>
      </c>
      <c r="WWX72" s="65" t="s">
        <v>336</v>
      </c>
      <c r="WWY72" s="65" t="s">
        <v>121</v>
      </c>
      <c r="WWZ72" s="66">
        <v>8627</v>
      </c>
      <c r="WXA72" s="66"/>
      <c r="WXB72" s="67">
        <v>1295.54</v>
      </c>
      <c r="WXC72" s="68">
        <v>7331.46</v>
      </c>
      <c r="WXD72" s="69"/>
      <c r="WXE72" s="64" t="s">
        <v>335</v>
      </c>
      <c r="WXF72" s="65" t="s">
        <v>336</v>
      </c>
      <c r="WXG72" s="65" t="s">
        <v>121</v>
      </c>
      <c r="WXH72" s="66">
        <v>8627</v>
      </c>
      <c r="WXI72" s="66"/>
      <c r="WXJ72" s="67">
        <v>1295.54</v>
      </c>
      <c r="WXK72" s="68">
        <v>7331.46</v>
      </c>
      <c r="WXL72" s="69"/>
      <c r="WXM72" s="64" t="s">
        <v>335</v>
      </c>
      <c r="WXN72" s="65" t="s">
        <v>336</v>
      </c>
      <c r="WXO72" s="65" t="s">
        <v>121</v>
      </c>
      <c r="WXP72" s="66">
        <v>8627</v>
      </c>
      <c r="WXQ72" s="66"/>
      <c r="WXR72" s="67">
        <v>1295.54</v>
      </c>
      <c r="WXS72" s="68">
        <v>7331.46</v>
      </c>
      <c r="WXT72" s="69"/>
      <c r="WXU72" s="64" t="s">
        <v>335</v>
      </c>
      <c r="WXV72" s="65" t="s">
        <v>336</v>
      </c>
      <c r="WXW72" s="65" t="s">
        <v>121</v>
      </c>
      <c r="WXX72" s="66">
        <v>8627</v>
      </c>
      <c r="WXY72" s="66"/>
      <c r="WXZ72" s="67">
        <v>1295.54</v>
      </c>
      <c r="WYA72" s="68">
        <v>7331.46</v>
      </c>
      <c r="WYB72" s="69"/>
      <c r="WYC72" s="64" t="s">
        <v>335</v>
      </c>
      <c r="WYD72" s="65" t="s">
        <v>336</v>
      </c>
      <c r="WYE72" s="65" t="s">
        <v>121</v>
      </c>
      <c r="WYF72" s="66">
        <v>8627</v>
      </c>
      <c r="WYG72" s="66"/>
      <c r="WYH72" s="67">
        <v>1295.54</v>
      </c>
      <c r="WYI72" s="68">
        <v>7331.46</v>
      </c>
      <c r="WYJ72" s="69"/>
      <c r="WYK72" s="64" t="s">
        <v>335</v>
      </c>
      <c r="WYL72" s="65" t="s">
        <v>336</v>
      </c>
      <c r="WYM72" s="65" t="s">
        <v>121</v>
      </c>
      <c r="WYN72" s="66">
        <v>8627</v>
      </c>
      <c r="WYO72" s="66"/>
      <c r="WYP72" s="67">
        <v>1295.54</v>
      </c>
      <c r="WYQ72" s="68">
        <v>7331.46</v>
      </c>
      <c r="WYR72" s="69"/>
      <c r="WYS72" s="64" t="s">
        <v>335</v>
      </c>
      <c r="WYT72" s="65" t="s">
        <v>336</v>
      </c>
      <c r="WYU72" s="65" t="s">
        <v>121</v>
      </c>
      <c r="WYV72" s="66">
        <v>8627</v>
      </c>
      <c r="WYW72" s="66"/>
      <c r="WYX72" s="67">
        <v>1295.54</v>
      </c>
      <c r="WYY72" s="68">
        <v>7331.46</v>
      </c>
      <c r="WYZ72" s="69"/>
      <c r="WZA72" s="64" t="s">
        <v>335</v>
      </c>
      <c r="WZB72" s="65" t="s">
        <v>336</v>
      </c>
      <c r="WZC72" s="65" t="s">
        <v>121</v>
      </c>
      <c r="WZD72" s="66">
        <v>8627</v>
      </c>
      <c r="WZE72" s="66"/>
      <c r="WZF72" s="67">
        <v>1295.54</v>
      </c>
      <c r="WZG72" s="68">
        <v>7331.46</v>
      </c>
      <c r="WZH72" s="69"/>
      <c r="WZI72" s="64" t="s">
        <v>335</v>
      </c>
      <c r="WZJ72" s="65" t="s">
        <v>336</v>
      </c>
      <c r="WZK72" s="65" t="s">
        <v>121</v>
      </c>
      <c r="WZL72" s="66">
        <v>8627</v>
      </c>
      <c r="WZM72" s="66"/>
      <c r="WZN72" s="67">
        <v>1295.54</v>
      </c>
      <c r="WZO72" s="68">
        <v>7331.46</v>
      </c>
      <c r="WZP72" s="69"/>
      <c r="WZQ72" s="64" t="s">
        <v>335</v>
      </c>
      <c r="WZR72" s="65" t="s">
        <v>336</v>
      </c>
      <c r="WZS72" s="65" t="s">
        <v>121</v>
      </c>
      <c r="WZT72" s="66">
        <v>8627</v>
      </c>
      <c r="WZU72" s="66"/>
      <c r="WZV72" s="67">
        <v>1295.54</v>
      </c>
      <c r="WZW72" s="68">
        <v>7331.46</v>
      </c>
      <c r="WZX72" s="69"/>
      <c r="WZY72" s="64" t="s">
        <v>335</v>
      </c>
      <c r="WZZ72" s="65" t="s">
        <v>336</v>
      </c>
      <c r="XAA72" s="65" t="s">
        <v>121</v>
      </c>
      <c r="XAB72" s="66">
        <v>8627</v>
      </c>
      <c r="XAC72" s="66"/>
      <c r="XAD72" s="67">
        <v>1295.54</v>
      </c>
      <c r="XAE72" s="68">
        <v>7331.46</v>
      </c>
      <c r="XAF72" s="69"/>
      <c r="XAG72" s="64" t="s">
        <v>335</v>
      </c>
      <c r="XAH72" s="65" t="s">
        <v>336</v>
      </c>
      <c r="XAI72" s="65" t="s">
        <v>121</v>
      </c>
      <c r="XAJ72" s="66">
        <v>8627</v>
      </c>
      <c r="XAK72" s="66"/>
      <c r="XAL72" s="67">
        <v>1295.54</v>
      </c>
      <c r="XAM72" s="68">
        <v>7331.46</v>
      </c>
      <c r="XAN72" s="69"/>
      <c r="XAO72" s="64" t="s">
        <v>335</v>
      </c>
      <c r="XAP72" s="65" t="s">
        <v>336</v>
      </c>
      <c r="XAQ72" s="65" t="s">
        <v>121</v>
      </c>
      <c r="XAR72" s="66">
        <v>8627</v>
      </c>
      <c r="XAS72" s="66"/>
      <c r="XAT72" s="67">
        <v>1295.54</v>
      </c>
      <c r="XAU72" s="68">
        <v>7331.46</v>
      </c>
      <c r="XAV72" s="69"/>
      <c r="XAW72" s="64" t="s">
        <v>335</v>
      </c>
      <c r="XAX72" s="65" t="s">
        <v>336</v>
      </c>
      <c r="XAY72" s="65" t="s">
        <v>121</v>
      </c>
      <c r="XAZ72" s="66">
        <v>8627</v>
      </c>
      <c r="XBA72" s="66"/>
      <c r="XBB72" s="67">
        <v>1295.54</v>
      </c>
      <c r="XBC72" s="68">
        <v>7331.46</v>
      </c>
      <c r="XBD72" s="69"/>
      <c r="XBE72" s="64" t="s">
        <v>335</v>
      </c>
      <c r="XBF72" s="65" t="s">
        <v>336</v>
      </c>
      <c r="XBG72" s="65" t="s">
        <v>121</v>
      </c>
      <c r="XBH72" s="66">
        <v>8627</v>
      </c>
      <c r="XBI72" s="66"/>
      <c r="XBJ72" s="67">
        <v>1295.54</v>
      </c>
      <c r="XBK72" s="68">
        <v>7331.46</v>
      </c>
      <c r="XBL72" s="69"/>
      <c r="XBM72" s="64" t="s">
        <v>335</v>
      </c>
      <c r="XBN72" s="65" t="s">
        <v>336</v>
      </c>
      <c r="XBO72" s="65" t="s">
        <v>121</v>
      </c>
      <c r="XBP72" s="66">
        <v>8627</v>
      </c>
      <c r="XBQ72" s="66"/>
      <c r="XBR72" s="67">
        <v>1295.54</v>
      </c>
      <c r="XBS72" s="68">
        <v>7331.46</v>
      </c>
      <c r="XBT72" s="69"/>
      <c r="XBU72" s="64" t="s">
        <v>335</v>
      </c>
      <c r="XBV72" s="65" t="s">
        <v>336</v>
      </c>
      <c r="XBW72" s="65" t="s">
        <v>121</v>
      </c>
      <c r="XBX72" s="66">
        <v>8627</v>
      </c>
      <c r="XBY72" s="66"/>
      <c r="XBZ72" s="67">
        <v>1295.54</v>
      </c>
      <c r="XCA72" s="68">
        <v>7331.46</v>
      </c>
      <c r="XCB72" s="69"/>
      <c r="XCC72" s="64" t="s">
        <v>335</v>
      </c>
      <c r="XCD72" s="65" t="s">
        <v>336</v>
      </c>
      <c r="XCE72" s="65" t="s">
        <v>121</v>
      </c>
      <c r="XCF72" s="66">
        <v>8627</v>
      </c>
      <c r="XCG72" s="66"/>
      <c r="XCH72" s="67">
        <v>1295.54</v>
      </c>
      <c r="XCI72" s="68">
        <v>7331.46</v>
      </c>
      <c r="XCJ72" s="69"/>
      <c r="XCK72" s="64" t="s">
        <v>335</v>
      </c>
      <c r="XCL72" s="65" t="s">
        <v>336</v>
      </c>
      <c r="XCM72" s="65" t="s">
        <v>121</v>
      </c>
      <c r="XCN72" s="66">
        <v>8627</v>
      </c>
      <c r="XCO72" s="66"/>
      <c r="XCP72" s="67">
        <v>1295.54</v>
      </c>
      <c r="XCQ72" s="68">
        <v>7331.46</v>
      </c>
      <c r="XCR72" s="69"/>
      <c r="XCS72" s="64" t="s">
        <v>335</v>
      </c>
      <c r="XCT72" s="65" t="s">
        <v>336</v>
      </c>
      <c r="XCU72" s="65" t="s">
        <v>121</v>
      </c>
      <c r="XCV72" s="66">
        <v>8627</v>
      </c>
      <c r="XCW72" s="66"/>
      <c r="XCX72" s="67">
        <v>1295.54</v>
      </c>
      <c r="XCY72" s="68">
        <v>7331.46</v>
      </c>
      <c r="XCZ72" s="69"/>
      <c r="XDA72" s="64" t="s">
        <v>335</v>
      </c>
      <c r="XDB72" s="65" t="s">
        <v>336</v>
      </c>
      <c r="XDC72" s="65" t="s">
        <v>121</v>
      </c>
      <c r="XDD72" s="66">
        <v>8627</v>
      </c>
      <c r="XDE72" s="66"/>
      <c r="XDF72" s="67">
        <v>1295.54</v>
      </c>
      <c r="XDG72" s="68">
        <v>7331.46</v>
      </c>
      <c r="XDH72" s="69"/>
      <c r="XDI72" s="64" t="s">
        <v>335</v>
      </c>
      <c r="XDJ72" s="65" t="s">
        <v>336</v>
      </c>
      <c r="XDK72" s="65" t="s">
        <v>121</v>
      </c>
      <c r="XDL72" s="66">
        <v>8627</v>
      </c>
      <c r="XDM72" s="66"/>
      <c r="XDN72" s="67">
        <v>1295.54</v>
      </c>
      <c r="XDO72" s="68">
        <v>7331.46</v>
      </c>
      <c r="XDP72" s="69"/>
      <c r="XDQ72" s="64" t="s">
        <v>335</v>
      </c>
      <c r="XDR72" s="65" t="s">
        <v>336</v>
      </c>
      <c r="XDS72" s="65" t="s">
        <v>121</v>
      </c>
      <c r="XDT72" s="66">
        <v>8627</v>
      </c>
      <c r="XDU72" s="66"/>
      <c r="XDV72" s="67">
        <v>1295.54</v>
      </c>
      <c r="XDW72" s="68">
        <v>7331.46</v>
      </c>
      <c r="XDX72" s="69"/>
      <c r="XDY72" s="64" t="s">
        <v>335</v>
      </c>
      <c r="XDZ72" s="65" t="s">
        <v>336</v>
      </c>
      <c r="XEA72" s="65" t="s">
        <v>121</v>
      </c>
      <c r="XEB72" s="66">
        <v>8627</v>
      </c>
      <c r="XEC72" s="66"/>
      <c r="XED72" s="67">
        <v>1295.54</v>
      </c>
      <c r="XEE72" s="68">
        <v>7331.46</v>
      </c>
      <c r="XEF72" s="69"/>
      <c r="XEG72" s="64" t="s">
        <v>335</v>
      </c>
      <c r="XEH72" s="65" t="s">
        <v>336</v>
      </c>
      <c r="XEI72" s="65" t="s">
        <v>121</v>
      </c>
      <c r="XEJ72" s="66">
        <v>8627</v>
      </c>
      <c r="XEK72" s="66"/>
      <c r="XEL72" s="67">
        <v>1295.54</v>
      </c>
      <c r="XEM72" s="68">
        <v>7331.46</v>
      </c>
      <c r="XEN72" s="69"/>
      <c r="XEO72" s="64" t="s">
        <v>335</v>
      </c>
      <c r="XEP72" s="65" t="s">
        <v>336</v>
      </c>
      <c r="XEQ72" s="65" t="s">
        <v>121</v>
      </c>
      <c r="XER72" s="66">
        <v>8627</v>
      </c>
      <c r="XES72" s="66"/>
      <c r="XET72" s="67">
        <v>1295.54</v>
      </c>
      <c r="XEU72" s="68">
        <v>7331.46</v>
      </c>
      <c r="XEV72" s="69"/>
      <c r="XEW72" s="64" t="s">
        <v>335</v>
      </c>
      <c r="XEX72" s="65" t="s">
        <v>336</v>
      </c>
      <c r="XEY72" s="65" t="s">
        <v>121</v>
      </c>
      <c r="XEZ72" s="66">
        <v>8627</v>
      </c>
      <c r="XFA72" s="66"/>
      <c r="XFB72" s="67">
        <v>1295.54</v>
      </c>
      <c r="XFC72" s="68">
        <v>7331.46</v>
      </c>
      <c r="XFD72" s="69"/>
    </row>
    <row r="73" spans="1:16384" ht="59.25" customHeight="1" x14ac:dyDescent="0.25">
      <c r="A73" s="64" t="s">
        <v>122</v>
      </c>
      <c r="B73" s="65" t="s">
        <v>123</v>
      </c>
      <c r="C73" s="65" t="s">
        <v>124</v>
      </c>
      <c r="D73" s="66">
        <v>4680</v>
      </c>
      <c r="E73" s="66"/>
      <c r="F73" s="67">
        <v>613.83000000000004</v>
      </c>
      <c r="G73" s="68">
        <v>4066.17</v>
      </c>
      <c r="H73" s="69"/>
    </row>
    <row r="74" spans="1:16384" ht="59.2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16384" ht="59.2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16384" ht="59.2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16384" ht="59.2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16384" ht="59.2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16384" ht="59.2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16384" ht="59.2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59.2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SUM(D71:D81)</f>
        <v>47472</v>
      </c>
      <c r="E82" s="35"/>
      <c r="F82" s="35">
        <f>SUM(F71:F81)</f>
        <v>4444.76</v>
      </c>
      <c r="G82" s="35">
        <f>SUM(G71:G81)</f>
        <v>43027.24</v>
      </c>
    </row>
    <row r="83" spans="1:8" x14ac:dyDescent="0.25">
      <c r="C83" s="2" t="s">
        <v>26</v>
      </c>
      <c r="D83" s="47">
        <f>SUM(D82+D67)</f>
        <v>52335.5</v>
      </c>
      <c r="E83" s="35">
        <f>SUM(E67)</f>
        <v>0</v>
      </c>
      <c r="F83" s="35">
        <f>SUM(F82+F67)</f>
        <v>4943.8</v>
      </c>
      <c r="G83" s="35">
        <f>SUM(G82+G67)</f>
        <v>47391.7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62.25" customHeight="1" x14ac:dyDescent="0.25">
      <c r="A87" s="11" t="s">
        <v>152</v>
      </c>
      <c r="B87" s="4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62.25" customHeight="1" x14ac:dyDescent="0.25">
      <c r="A88" s="11" t="s">
        <v>154</v>
      </c>
      <c r="B88" s="4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62.25" customHeight="1" x14ac:dyDescent="0.25">
      <c r="A89" s="11" t="s">
        <v>327</v>
      </c>
      <c r="B89" s="4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62.25" customHeight="1" x14ac:dyDescent="0.25">
      <c r="A90" s="11" t="s">
        <v>157</v>
      </c>
      <c r="B90" s="4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62.25" customHeight="1" x14ac:dyDescent="0.25">
      <c r="A91" s="11" t="s">
        <v>338</v>
      </c>
      <c r="B91" s="65" t="s">
        <v>339</v>
      </c>
      <c r="C91" s="4" t="s">
        <v>324</v>
      </c>
      <c r="D91" s="70">
        <v>1995.55</v>
      </c>
      <c r="E91" s="10">
        <v>73.92</v>
      </c>
      <c r="F91" s="10"/>
      <c r="G91" s="71">
        <f>SUM(D91+E91)</f>
        <v>2069.4699999999998</v>
      </c>
      <c r="H91" s="3"/>
    </row>
    <row r="92" spans="1:8" ht="62.25" customHeight="1" x14ac:dyDescent="0.25">
      <c r="A92" s="11" t="s">
        <v>163</v>
      </c>
      <c r="B92" s="4" t="s">
        <v>164</v>
      </c>
      <c r="C92" s="4" t="s">
        <v>91</v>
      </c>
      <c r="D92" s="10">
        <v>2564.5</v>
      </c>
      <c r="E92" s="10"/>
      <c r="F92" s="10">
        <v>14.58</v>
      </c>
      <c r="G92" s="22">
        <f>SUM(D92-F92)</f>
        <v>2549.92</v>
      </c>
      <c r="H92" s="3"/>
    </row>
    <row r="93" spans="1:8" ht="62.25" customHeight="1" x14ac:dyDescent="0.25">
      <c r="A93" s="11" t="s">
        <v>332</v>
      </c>
      <c r="B93" s="4" t="s">
        <v>333</v>
      </c>
      <c r="C93" s="4" t="s">
        <v>325</v>
      </c>
      <c r="D93" s="10">
        <v>2392</v>
      </c>
      <c r="E93" s="10">
        <v>4.18</v>
      </c>
      <c r="F93" s="10"/>
      <c r="G93" s="22">
        <f>SUM(D93+E93)</f>
        <v>2396.1799999999998</v>
      </c>
      <c r="H93" s="3"/>
    </row>
    <row r="94" spans="1:8" ht="62.25" customHeight="1" x14ac:dyDescent="0.25">
      <c r="A94" s="11" t="s">
        <v>165</v>
      </c>
      <c r="B94" s="4" t="s">
        <v>166</v>
      </c>
      <c r="C94" s="4" t="s">
        <v>167</v>
      </c>
      <c r="D94" s="10">
        <v>2989</v>
      </c>
      <c r="E94" s="10"/>
      <c r="F94" s="10">
        <v>75.77</v>
      </c>
      <c r="G94" s="22">
        <f>SUM(D94-F94)</f>
        <v>2913.23</v>
      </c>
      <c r="H94" s="3"/>
    </row>
    <row r="95" spans="1:8" ht="62.25" customHeight="1" x14ac:dyDescent="0.25">
      <c r="A95" s="11" t="s">
        <v>171</v>
      </c>
      <c r="B95" s="4" t="s">
        <v>172</v>
      </c>
      <c r="C95" s="4" t="s">
        <v>173</v>
      </c>
      <c r="D95" s="10">
        <v>1821.5</v>
      </c>
      <c r="E95" s="10">
        <v>83.14</v>
      </c>
      <c r="F95" s="10"/>
      <c r="G95" s="22">
        <f>SUM(D95+E95)</f>
        <v>1904.64</v>
      </c>
      <c r="H95" s="3"/>
    </row>
    <row r="96" spans="1:8" ht="62.25" customHeight="1" x14ac:dyDescent="0.25">
      <c r="A96" s="11" t="s">
        <v>174</v>
      </c>
      <c r="B96" s="4" t="s">
        <v>175</v>
      </c>
      <c r="C96" s="4" t="s">
        <v>173</v>
      </c>
      <c r="D96" s="10">
        <v>1821.5</v>
      </c>
      <c r="E96" s="10">
        <v>83.14</v>
      </c>
      <c r="F96" s="10"/>
      <c r="G96" s="22">
        <v>1904.64</v>
      </c>
      <c r="H96" s="3"/>
    </row>
    <row r="97" spans="1:8" ht="62.25" customHeight="1" x14ac:dyDescent="0.25">
      <c r="A97" s="11" t="s">
        <v>176</v>
      </c>
      <c r="B97" s="4" t="s">
        <v>177</v>
      </c>
      <c r="C97" s="4" t="s">
        <v>178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62.25" customHeight="1" x14ac:dyDescent="0.25">
      <c r="A98" s="11" t="s">
        <v>179</v>
      </c>
      <c r="B98" s="4" t="s">
        <v>180</v>
      </c>
      <c r="C98" s="4" t="s">
        <v>181</v>
      </c>
      <c r="D98" s="10">
        <v>3229</v>
      </c>
      <c r="E98" s="10"/>
      <c r="F98" s="10">
        <v>122.13</v>
      </c>
      <c r="G98" s="22">
        <v>3106.87</v>
      </c>
      <c r="H98" s="3"/>
    </row>
    <row r="99" spans="1:8" ht="62.25" customHeight="1" x14ac:dyDescent="0.25">
      <c r="A99" s="11" t="s">
        <v>182</v>
      </c>
      <c r="B99" s="4" t="s">
        <v>183</v>
      </c>
      <c r="C99" s="4" t="s">
        <v>265</v>
      </c>
      <c r="D99" s="10">
        <v>2774.5</v>
      </c>
      <c r="E99" s="10"/>
      <c r="F99" s="10">
        <v>23.03</v>
      </c>
      <c r="G99" s="22">
        <v>2751.47</v>
      </c>
      <c r="H99" s="3"/>
    </row>
    <row r="100" spans="1:8" ht="62.25" customHeight="1" x14ac:dyDescent="0.25">
      <c r="A100" s="11" t="s">
        <v>309</v>
      </c>
      <c r="B100" s="4" t="s">
        <v>310</v>
      </c>
      <c r="C100" s="5" t="s">
        <v>326</v>
      </c>
      <c r="D100" s="10">
        <v>2600</v>
      </c>
      <c r="E100" s="10"/>
      <c r="F100" s="10">
        <v>18.45</v>
      </c>
      <c r="G100" s="22">
        <v>2581.5500000000002</v>
      </c>
      <c r="H100" s="3"/>
    </row>
    <row r="101" spans="1:8" x14ac:dyDescent="0.25">
      <c r="C101" s="46" t="s">
        <v>26</v>
      </c>
      <c r="D101" s="49">
        <f>SUM(D87:D100)</f>
        <v>40294.550000000003</v>
      </c>
      <c r="E101" s="31">
        <f>SUM(E87:E100)</f>
        <v>299.53999999999996</v>
      </c>
      <c r="F101" s="31">
        <f>SUM(F87:F100)</f>
        <v>1439.9</v>
      </c>
      <c r="G101" s="31">
        <f>SUM(G87:G100)</f>
        <v>39154.19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78" customHeight="1" x14ac:dyDescent="0.25">
      <c r="A105" s="7" t="s">
        <v>188</v>
      </c>
      <c r="B105" s="4" t="s">
        <v>189</v>
      </c>
      <c r="C105" s="4" t="s">
        <v>190</v>
      </c>
      <c r="D105" s="10">
        <v>3903</v>
      </c>
      <c r="E105" s="10"/>
      <c r="F105" s="10">
        <v>333.57</v>
      </c>
      <c r="G105" s="22">
        <v>3569.43</v>
      </c>
      <c r="H105" s="3"/>
    </row>
    <row r="106" spans="1:8" ht="78" customHeight="1" x14ac:dyDescent="0.25">
      <c r="A106" s="7" t="s">
        <v>191</v>
      </c>
      <c r="B106" s="4" t="s">
        <v>192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ht="78" customHeight="1" x14ac:dyDescent="0.25">
      <c r="A107" s="7" t="s">
        <v>194</v>
      </c>
      <c r="B107" s="4" t="s">
        <v>195</v>
      </c>
      <c r="C107" s="4" t="s">
        <v>193</v>
      </c>
      <c r="D107" s="10">
        <v>2408</v>
      </c>
      <c r="E107" s="10">
        <v>2.44</v>
      </c>
      <c r="F107" s="10"/>
      <c r="G107" s="22">
        <v>2410.44</v>
      </c>
      <c r="H107" s="3"/>
    </row>
    <row r="108" spans="1:8" x14ac:dyDescent="0.25">
      <c r="C108" s="12" t="s">
        <v>37</v>
      </c>
      <c r="D108" s="50">
        <f>SUM(D105:D107)</f>
        <v>8719</v>
      </c>
      <c r="E108" s="38">
        <f>SUM(E105:E107)</f>
        <v>4.88</v>
      </c>
      <c r="F108" s="38">
        <f>SUM(F105:F107)</f>
        <v>333.57</v>
      </c>
      <c r="G108" s="38">
        <f>SUM(G105:G107)</f>
        <v>8390.31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82.5" customHeight="1" x14ac:dyDescent="0.25">
      <c r="A112" s="7" t="s">
        <v>197</v>
      </c>
      <c r="B112" s="4" t="s">
        <v>198</v>
      </c>
      <c r="C112" s="4" t="s">
        <v>199</v>
      </c>
      <c r="D112" s="13">
        <v>1682.5</v>
      </c>
      <c r="E112" s="13">
        <v>104.04</v>
      </c>
      <c r="F112" s="13"/>
      <c r="G112" s="22">
        <v>1786.54</v>
      </c>
      <c r="H112" s="3"/>
    </row>
    <row r="113" spans="1:8" ht="82.5" customHeight="1" x14ac:dyDescent="0.25">
      <c r="A113" s="7" t="s">
        <v>200</v>
      </c>
      <c r="B113" s="4" t="s">
        <v>201</v>
      </c>
      <c r="C113" s="4" t="s">
        <v>202</v>
      </c>
      <c r="D113" s="13">
        <v>1238</v>
      </c>
      <c r="E113" s="13">
        <v>132.49</v>
      </c>
      <c r="F113" s="13"/>
      <c r="G113" s="22">
        <v>1370.49</v>
      </c>
      <c r="H113" s="3"/>
    </row>
    <row r="114" spans="1:8" ht="82.5" customHeight="1" x14ac:dyDescent="0.25">
      <c r="A114" s="7" t="s">
        <v>206</v>
      </c>
      <c r="B114" s="4" t="s">
        <v>207</v>
      </c>
      <c r="C114" s="4" t="s">
        <v>88</v>
      </c>
      <c r="D114" s="13">
        <v>2289.5</v>
      </c>
      <c r="E114" s="13">
        <v>29.74</v>
      </c>
      <c r="F114" s="13"/>
      <c r="G114" s="22">
        <v>2319.2399999999998</v>
      </c>
      <c r="H114" s="3"/>
    </row>
    <row r="115" spans="1:8" ht="82.5" customHeight="1" x14ac:dyDescent="0.25">
      <c r="A115" s="7" t="s">
        <v>208</v>
      </c>
      <c r="B115" s="4" t="s">
        <v>209</v>
      </c>
      <c r="C115" s="4" t="s">
        <v>210</v>
      </c>
      <c r="D115" s="13">
        <v>1638</v>
      </c>
      <c r="E115" s="13">
        <v>106.89</v>
      </c>
      <c r="F115" s="13"/>
      <c r="G115" s="22">
        <v>1744.89</v>
      </c>
      <c r="H115" s="3"/>
    </row>
    <row r="116" spans="1:8" x14ac:dyDescent="0.25">
      <c r="C116" s="12" t="s">
        <v>37</v>
      </c>
      <c r="D116" s="35">
        <f>SUM(D112:D115)</f>
        <v>6848</v>
      </c>
      <c r="E116" s="35">
        <f>SUM(E112:E115)</f>
        <v>373.16</v>
      </c>
      <c r="F116" s="35"/>
      <c r="G116" s="35">
        <f>SUM(G112:G115)</f>
        <v>7221.16</v>
      </c>
      <c r="H116" s="9"/>
    </row>
    <row r="117" spans="1:8" x14ac:dyDescent="0.25">
      <c r="C117" s="12" t="s">
        <v>26</v>
      </c>
      <c r="D117" s="47">
        <f>SUM(D116+D108)</f>
        <v>15567</v>
      </c>
      <c r="E117" s="35">
        <f>SUM(E116+E108)</f>
        <v>378.04</v>
      </c>
      <c r="F117" s="35">
        <f>SUM(F108)</f>
        <v>333.57</v>
      </c>
      <c r="G117" s="35">
        <f>SUM(G116+G108)</f>
        <v>15611.47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ht="75.75" customHeight="1" x14ac:dyDescent="0.25">
      <c r="A121" s="7" t="s">
        <v>212</v>
      </c>
      <c r="B121" s="4" t="s">
        <v>213</v>
      </c>
      <c r="C121" s="4" t="s">
        <v>214</v>
      </c>
      <c r="D121" s="13">
        <v>8706</v>
      </c>
      <c r="E121" s="13"/>
      <c r="F121" s="13">
        <v>1312.41</v>
      </c>
      <c r="G121" s="22">
        <v>7393.59</v>
      </c>
      <c r="H121" s="3"/>
    </row>
    <row r="122" spans="1:8" ht="75.75" customHeight="1" x14ac:dyDescent="0.25">
      <c r="A122" s="7" t="s">
        <v>306</v>
      </c>
      <c r="B122" s="4" t="s">
        <v>216</v>
      </c>
      <c r="C122" s="4" t="s">
        <v>217</v>
      </c>
      <c r="D122" s="13">
        <v>4013.1</v>
      </c>
      <c r="E122" s="13"/>
      <c r="F122" s="13">
        <v>351.18</v>
      </c>
      <c r="G122" s="22">
        <f>D122-F122</f>
        <v>3661.92</v>
      </c>
      <c r="H122" s="3"/>
    </row>
    <row r="123" spans="1:8" ht="75.75" customHeight="1" x14ac:dyDescent="0.25">
      <c r="A123" s="7" t="s">
        <v>218</v>
      </c>
      <c r="B123" s="4" t="s">
        <v>219</v>
      </c>
      <c r="C123" s="4" t="s">
        <v>217</v>
      </c>
      <c r="D123" s="13">
        <v>4013.1</v>
      </c>
      <c r="E123" s="13"/>
      <c r="F123" s="13">
        <v>351.18</v>
      </c>
      <c r="G123" s="22">
        <f t="shared" ref="G123:G130" si="0">D123-F123</f>
        <v>3661.92</v>
      </c>
      <c r="H123" s="3"/>
    </row>
    <row r="124" spans="1:8" ht="75.75" customHeight="1" x14ac:dyDescent="0.25">
      <c r="A124" s="7" t="s">
        <v>220</v>
      </c>
      <c r="B124" s="4" t="s">
        <v>221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75.75" customHeight="1" x14ac:dyDescent="0.25">
      <c r="A125" s="7" t="s">
        <v>222</v>
      </c>
      <c r="B125" s="4" t="s">
        <v>223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75.75" customHeight="1" x14ac:dyDescent="0.25">
      <c r="A126" s="7" t="s">
        <v>226</v>
      </c>
      <c r="B126" s="4" t="s">
        <v>227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75.75" customHeight="1" x14ac:dyDescent="0.25">
      <c r="A127" s="7" t="s">
        <v>316</v>
      </c>
      <c r="B127" s="4" t="s">
        <v>315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75.75" customHeight="1" x14ac:dyDescent="0.25">
      <c r="A128" s="7" t="s">
        <v>228</v>
      </c>
      <c r="B128" s="4" t="s">
        <v>229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75.75" customHeight="1" x14ac:dyDescent="0.25">
      <c r="A129" s="7" t="s">
        <v>230</v>
      </c>
      <c r="B129" s="4" t="s">
        <v>231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ht="75.75" customHeight="1" x14ac:dyDescent="0.25">
      <c r="A130" s="7" t="s">
        <v>232</v>
      </c>
      <c r="B130" s="4" t="s">
        <v>233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x14ac:dyDescent="0.25">
      <c r="A131" s="16"/>
      <c r="B131" s="17"/>
      <c r="C131" s="2" t="s">
        <v>26</v>
      </c>
      <c r="D131" s="51">
        <f>SUM(D121:D130)</f>
        <v>44823.899999999994</v>
      </c>
      <c r="E131" s="39"/>
      <c r="F131" s="51">
        <f>SUM(F121:F130)</f>
        <v>4473.03</v>
      </c>
      <c r="G131" s="51">
        <f>SUM(G121:G130)</f>
        <v>40350.869999999988</v>
      </c>
      <c r="H131" s="9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2" t="s">
        <v>6</v>
      </c>
      <c r="H133" s="1" t="s">
        <v>7</v>
      </c>
    </row>
    <row r="134" spans="1:8" x14ac:dyDescent="0.25">
      <c r="A134" s="131" t="s">
        <v>234</v>
      </c>
      <c r="B134" s="131"/>
      <c r="C134" s="131"/>
      <c r="D134" s="131"/>
      <c r="E134" s="131"/>
      <c r="F134" s="131"/>
      <c r="G134" s="131"/>
      <c r="H134" s="131"/>
    </row>
    <row r="135" spans="1:8" ht="71.25" customHeight="1" x14ac:dyDescent="0.25">
      <c r="A135" s="41" t="s">
        <v>235</v>
      </c>
      <c r="B135" s="42" t="s">
        <v>236</v>
      </c>
      <c r="C135" s="42" t="s">
        <v>237</v>
      </c>
      <c r="D135" s="43">
        <v>7644</v>
      </c>
      <c r="E135" s="44"/>
      <c r="F135" s="43">
        <v>1085.57</v>
      </c>
      <c r="G135" s="45">
        <v>6558.43</v>
      </c>
      <c r="H135" s="44"/>
    </row>
    <row r="136" spans="1:8" ht="71.25" customHeight="1" x14ac:dyDescent="0.25">
      <c r="A136" s="11" t="s">
        <v>258</v>
      </c>
      <c r="B136" s="4" t="s">
        <v>257</v>
      </c>
      <c r="C136" s="4" t="s">
        <v>13</v>
      </c>
      <c r="D136" s="10">
        <v>2672</v>
      </c>
      <c r="E136" s="3"/>
      <c r="F136" s="10">
        <v>41.28</v>
      </c>
      <c r="G136" s="15">
        <v>2630.72</v>
      </c>
      <c r="H136" s="3"/>
    </row>
    <row r="137" spans="1:8" ht="71.25" customHeight="1" x14ac:dyDescent="0.25">
      <c r="A137" s="41" t="s">
        <v>340</v>
      </c>
      <c r="B137" s="42" t="s">
        <v>341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71.25" customHeight="1" x14ac:dyDescent="0.25">
      <c r="A138" s="11" t="s">
        <v>244</v>
      </c>
      <c r="B138" s="4" t="s">
        <v>245</v>
      </c>
      <c r="C138" s="4" t="s">
        <v>243</v>
      </c>
      <c r="D138" s="10">
        <v>3067.43</v>
      </c>
      <c r="E138" s="3"/>
      <c r="F138" s="10">
        <v>84.3</v>
      </c>
      <c r="G138" s="15">
        <f>D138-F138</f>
        <v>2983.1299999999997</v>
      </c>
      <c r="H138" s="3"/>
    </row>
    <row r="139" spans="1:8" ht="71.25" customHeight="1" x14ac:dyDescent="0.25">
      <c r="A139" s="11" t="s">
        <v>246</v>
      </c>
      <c r="B139" s="4" t="s">
        <v>247</v>
      </c>
      <c r="C139" s="4" t="s">
        <v>243</v>
      </c>
      <c r="D139" s="10">
        <v>3067.43</v>
      </c>
      <c r="E139" s="3"/>
      <c r="F139" s="10">
        <v>84.3</v>
      </c>
      <c r="G139" s="15">
        <f t="shared" ref="G139:G141" si="1">D139-F139</f>
        <v>2983.1299999999997</v>
      </c>
      <c r="H139" s="3"/>
    </row>
    <row r="140" spans="1:8" ht="71.25" customHeight="1" x14ac:dyDescent="0.25">
      <c r="A140" s="11" t="s">
        <v>266</v>
      </c>
      <c r="B140" s="4" t="s">
        <v>254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71.25" customHeight="1" x14ac:dyDescent="0.25">
      <c r="A141" s="11" t="s">
        <v>317</v>
      </c>
      <c r="B141" s="4" t="s">
        <v>337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x14ac:dyDescent="0.25">
      <c r="A142" s="14"/>
      <c r="C142" s="29" t="s">
        <v>26</v>
      </c>
      <c r="D142" s="49">
        <f>SUM(D135:D141)</f>
        <v>26799.72</v>
      </c>
      <c r="E142" s="40"/>
      <c r="F142" s="49">
        <f>SUM(F135:F141)</f>
        <v>1847.3799999999997</v>
      </c>
      <c r="G142" s="49">
        <f>SUM(G135:G141)</f>
        <v>24952.34</v>
      </c>
    </row>
    <row r="143" spans="1:8" x14ac:dyDescent="0.25">
      <c r="A143" s="32"/>
    </row>
    <row r="144" spans="1:8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2" t="s">
        <v>6</v>
      </c>
      <c r="H144" s="1" t="s">
        <v>7</v>
      </c>
    </row>
    <row r="145" spans="1:8" ht="82.5" customHeight="1" x14ac:dyDescent="0.25">
      <c r="A145" s="7" t="s">
        <v>276</v>
      </c>
      <c r="B145" s="4" t="s">
        <v>275</v>
      </c>
      <c r="C145" s="4" t="s">
        <v>292</v>
      </c>
      <c r="D145" s="10">
        <v>611.52</v>
      </c>
      <c r="E145" s="13">
        <v>172.73</v>
      </c>
      <c r="F145" s="11"/>
      <c r="G145" s="22">
        <v>784.25</v>
      </c>
      <c r="H145" s="3"/>
    </row>
    <row r="146" spans="1:8" ht="82.5" customHeight="1" x14ac:dyDescent="0.25">
      <c r="A146" s="7" t="s">
        <v>277</v>
      </c>
      <c r="B146" s="4" t="s">
        <v>302</v>
      </c>
      <c r="C146" s="4" t="s">
        <v>293</v>
      </c>
      <c r="D146" s="10">
        <v>611.52</v>
      </c>
      <c r="E146" s="13">
        <v>172.73</v>
      </c>
      <c r="F146" s="3"/>
      <c r="G146" s="22">
        <v>784.25</v>
      </c>
      <c r="H146" s="3"/>
    </row>
    <row r="147" spans="1:8" ht="82.5" customHeight="1" x14ac:dyDescent="0.25">
      <c r="A147" s="7" t="s">
        <v>278</v>
      </c>
      <c r="B147" s="4" t="s">
        <v>279</v>
      </c>
      <c r="C147" s="4" t="s">
        <v>294</v>
      </c>
      <c r="D147" s="10">
        <v>611.52</v>
      </c>
      <c r="E147" s="13">
        <v>172.73</v>
      </c>
      <c r="F147" s="3"/>
      <c r="G147" s="22">
        <v>784.25</v>
      </c>
      <c r="H147" s="3"/>
    </row>
    <row r="148" spans="1:8" ht="82.5" customHeight="1" x14ac:dyDescent="0.25">
      <c r="A148" s="7" t="s">
        <v>280</v>
      </c>
      <c r="B148" s="4" t="s">
        <v>281</v>
      </c>
      <c r="C148" s="4" t="s">
        <v>295</v>
      </c>
      <c r="D148" s="10">
        <v>611.52</v>
      </c>
      <c r="E148" s="13">
        <v>172.73</v>
      </c>
      <c r="F148" s="3"/>
      <c r="G148" s="22">
        <v>784.25</v>
      </c>
      <c r="H148" s="3"/>
    </row>
    <row r="149" spans="1:8" ht="82.5" customHeight="1" x14ac:dyDescent="0.25">
      <c r="A149" s="7" t="s">
        <v>282</v>
      </c>
      <c r="B149" s="4" t="s">
        <v>283</v>
      </c>
      <c r="C149" s="4" t="s">
        <v>296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82.5" customHeight="1" x14ac:dyDescent="0.25">
      <c r="A150" s="7" t="s">
        <v>284</v>
      </c>
      <c r="B150" s="4" t="s">
        <v>285</v>
      </c>
      <c r="C150" s="4" t="s">
        <v>297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82.5" customHeight="1" x14ac:dyDescent="0.25">
      <c r="A151" s="7" t="s">
        <v>286</v>
      </c>
      <c r="B151" s="4" t="s">
        <v>287</v>
      </c>
      <c r="C151" s="4" t="s">
        <v>298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82.5" customHeight="1" x14ac:dyDescent="0.25">
      <c r="A152" s="7" t="s">
        <v>288</v>
      </c>
      <c r="B152" s="4" t="s">
        <v>289</v>
      </c>
      <c r="C152" s="4" t="s">
        <v>299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82.5" customHeight="1" x14ac:dyDescent="0.25">
      <c r="A153" s="7" t="s">
        <v>290</v>
      </c>
      <c r="B153" s="4" t="s">
        <v>291</v>
      </c>
      <c r="C153" s="4" t="s">
        <v>300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x14ac:dyDescent="0.25">
      <c r="C154" s="2" t="s">
        <v>26</v>
      </c>
      <c r="D154" s="47">
        <f>SUM(D145:D153)</f>
        <v>5503.68</v>
      </c>
      <c r="E154" s="35">
        <f>SUM(E145:E153)</f>
        <v>1554.57</v>
      </c>
      <c r="F154" s="35"/>
      <c r="G154" s="35">
        <f>SUM(G145:G153)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1:H111"/>
    <mergeCell ref="A120:H120"/>
    <mergeCell ref="A134:H134"/>
    <mergeCell ref="A45:H45"/>
    <mergeCell ref="A55:H55"/>
    <mergeCell ref="A65:H65"/>
    <mergeCell ref="A70:H70"/>
    <mergeCell ref="A86:H86"/>
    <mergeCell ref="A104:H104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&amp;CNOMINA DE EMPLEADOS DEL H. AYUNTAMIENTO DE ATENGO, JAL. 
CORRESPONDIENTE AL PERIODO  DEL  01   AL    15  DICIEMBRE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1" max="16383" man="1"/>
    <brk id="117" max="7" man="1"/>
    <brk id="131" max="7" man="1"/>
    <brk id="142" max="7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opLeftCell="A76" zoomScaleNormal="100" workbookViewId="0">
      <selection activeCell="D56" sqref="D56"/>
    </sheetView>
  </sheetViews>
  <sheetFormatPr baseColWidth="10" defaultRowHeight="15" x14ac:dyDescent="0.25"/>
  <cols>
    <col min="1" max="1" width="40.7109375" customWidth="1"/>
    <col min="2" max="2" width="15.85546875" customWidth="1"/>
    <col min="3" max="3" width="38.28515625" customWidth="1"/>
    <col min="4" max="4" width="13" customWidth="1"/>
    <col min="5" max="5" width="12.7109375" customWidth="1"/>
    <col min="6" max="6" width="12.42578125" customWidth="1"/>
    <col min="7" max="7" width="13.42578125" customWidth="1"/>
    <col min="8" max="8" width="46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9" customHeight="1" x14ac:dyDescent="0.25">
      <c r="A3" s="7" t="s">
        <v>8</v>
      </c>
      <c r="B3" s="4" t="s">
        <v>9</v>
      </c>
      <c r="C3" s="4" t="s">
        <v>10</v>
      </c>
      <c r="D3" s="10">
        <v>19656</v>
      </c>
      <c r="E3" s="10"/>
      <c r="F3" s="10">
        <v>4081.48</v>
      </c>
      <c r="G3" s="22">
        <v>15574.52</v>
      </c>
      <c r="H3" s="3"/>
    </row>
    <row r="4" spans="1:8" ht="69" customHeight="1" x14ac:dyDescent="0.25">
      <c r="A4" s="7" t="s">
        <v>11</v>
      </c>
      <c r="B4" s="4" t="s">
        <v>12</v>
      </c>
      <c r="C4" s="4" t="s">
        <v>13</v>
      </c>
      <c r="D4" s="10">
        <v>3822</v>
      </c>
      <c r="E4" s="10"/>
      <c r="F4" s="10">
        <v>320.61</v>
      </c>
      <c r="G4" s="22">
        <v>3501.39</v>
      </c>
      <c r="H4" s="3"/>
    </row>
    <row r="5" spans="1:8" ht="69" customHeight="1" x14ac:dyDescent="0.25">
      <c r="A5" s="7" t="s">
        <v>14</v>
      </c>
      <c r="B5" s="4" t="s">
        <v>15</v>
      </c>
      <c r="C5" s="4" t="s">
        <v>16</v>
      </c>
      <c r="D5" s="10">
        <v>2672</v>
      </c>
      <c r="E5" s="10"/>
      <c r="F5" s="10">
        <v>41.28</v>
      </c>
      <c r="G5" s="22">
        <v>2630.72</v>
      </c>
      <c r="H5" s="3"/>
    </row>
    <row r="6" spans="1:8" ht="69" customHeight="1" x14ac:dyDescent="0.25">
      <c r="A6" s="7" t="s">
        <v>17</v>
      </c>
      <c r="B6" s="4" t="s">
        <v>18</v>
      </c>
      <c r="C6" s="5" t="s">
        <v>19</v>
      </c>
      <c r="D6" s="10">
        <v>2672</v>
      </c>
      <c r="E6" s="10"/>
      <c r="F6" s="10">
        <v>41.28</v>
      </c>
      <c r="G6" s="22">
        <v>2630.72</v>
      </c>
      <c r="H6" s="3"/>
    </row>
    <row r="7" spans="1:8" ht="69" customHeight="1" x14ac:dyDescent="0.25">
      <c r="A7" s="7" t="s">
        <v>330</v>
      </c>
      <c r="B7" s="4" t="s">
        <v>331</v>
      </c>
      <c r="C7" s="4" t="s">
        <v>22</v>
      </c>
      <c r="D7" s="10">
        <v>2672</v>
      </c>
      <c r="E7" s="10"/>
      <c r="F7" s="10">
        <v>41.28</v>
      </c>
      <c r="G7" s="22">
        <v>2630.72</v>
      </c>
      <c r="H7" s="3"/>
    </row>
    <row r="8" spans="1:8" ht="69" customHeight="1" x14ac:dyDescent="0.25">
      <c r="A8" s="7" t="s">
        <v>23</v>
      </c>
      <c r="B8" s="4" t="s">
        <v>24</v>
      </c>
      <c r="C8" s="5" t="s">
        <v>25</v>
      </c>
      <c r="D8" s="10">
        <v>1720</v>
      </c>
      <c r="E8" s="10">
        <v>94.74</v>
      </c>
      <c r="F8" s="10"/>
      <c r="G8" s="22">
        <v>1814.74</v>
      </c>
      <c r="H8" s="3"/>
    </row>
    <row r="9" spans="1:8" x14ac:dyDescent="0.25">
      <c r="C9" s="2" t="s">
        <v>37</v>
      </c>
      <c r="D9" s="47">
        <f>SUM(D3:D8)</f>
        <v>33214</v>
      </c>
      <c r="E9" s="19">
        <f>SUM(E3:E8)</f>
        <v>94.74</v>
      </c>
      <c r="F9" s="19">
        <f>SUM(F3:F8)</f>
        <v>4525.9299999999994</v>
      </c>
      <c r="G9" s="19">
        <f>SUM(G3:G8)</f>
        <v>28782.810000000005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9.75" customHeight="1" x14ac:dyDescent="0.25">
      <c r="A13" s="7" t="s">
        <v>27</v>
      </c>
      <c r="B13" s="4" t="s">
        <v>28</v>
      </c>
      <c r="C13" s="4" t="s">
        <v>29</v>
      </c>
      <c r="D13" s="10">
        <v>9207.5</v>
      </c>
      <c r="E13" s="10"/>
      <c r="F13" s="10">
        <v>1419.53</v>
      </c>
      <c r="G13" s="22">
        <v>7787.97</v>
      </c>
      <c r="H13" s="3"/>
    </row>
    <row r="14" spans="1:8" ht="69.75" customHeight="1" x14ac:dyDescent="0.25">
      <c r="A14" s="7" t="s">
        <v>314</v>
      </c>
      <c r="B14" s="4" t="s">
        <v>31</v>
      </c>
      <c r="C14" s="4" t="s">
        <v>13</v>
      </c>
      <c r="D14" s="10">
        <v>2672</v>
      </c>
      <c r="E14" s="10"/>
      <c r="F14" s="10">
        <v>41.28</v>
      </c>
      <c r="G14" s="22">
        <v>2630.72</v>
      </c>
      <c r="H14" s="3"/>
    </row>
    <row r="15" spans="1:8" ht="69.75" customHeight="1" x14ac:dyDescent="0.25">
      <c r="A15" s="7" t="s">
        <v>32</v>
      </c>
      <c r="B15" s="4" t="s">
        <v>33</v>
      </c>
      <c r="C15" s="4" t="s">
        <v>34</v>
      </c>
      <c r="D15" s="10">
        <v>8528</v>
      </c>
      <c r="E15" s="10"/>
      <c r="F15" s="10">
        <v>1274.3900000000001</v>
      </c>
      <c r="G15" s="22">
        <f>SUM(D15-F15)</f>
        <v>7253.61</v>
      </c>
      <c r="H15" s="3"/>
    </row>
    <row r="16" spans="1:8" ht="69.75" customHeight="1" x14ac:dyDescent="0.25">
      <c r="A16" s="7" t="s">
        <v>35</v>
      </c>
      <c r="B16" s="4" t="s">
        <v>36</v>
      </c>
      <c r="C16" s="4" t="s">
        <v>13</v>
      </c>
      <c r="D16" s="10">
        <v>2672</v>
      </c>
      <c r="E16" s="10"/>
      <c r="F16" s="10">
        <v>41.28</v>
      </c>
      <c r="G16" s="22">
        <v>2630.72</v>
      </c>
      <c r="H16" s="3"/>
    </row>
    <row r="17" spans="1:8" x14ac:dyDescent="0.25">
      <c r="C17" s="6" t="s">
        <v>37</v>
      </c>
      <c r="D17" s="35">
        <f>SUM(D13:D16)</f>
        <v>23079.5</v>
      </c>
      <c r="E17" s="35"/>
      <c r="F17" s="35">
        <f>SUM(F13:F16)</f>
        <v>2776.48</v>
      </c>
      <c r="G17" s="35">
        <f>SUM(G13:G16)</f>
        <v>20303.02</v>
      </c>
    </row>
    <row r="18" spans="1:8" x14ac:dyDescent="0.25">
      <c r="C18" s="6" t="s">
        <v>26</v>
      </c>
      <c r="D18" s="47">
        <f>SUM(D17+D9)</f>
        <v>56293.5</v>
      </c>
      <c r="E18" s="35">
        <f>SUM(E9)</f>
        <v>94.74</v>
      </c>
      <c r="F18" s="35">
        <f>SUM(F17+F9)</f>
        <v>7302.41</v>
      </c>
      <c r="G18" s="35">
        <f>SUM(G17+G9)</f>
        <v>49085.83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72.75" customHeight="1" x14ac:dyDescent="0.25">
      <c r="A22" s="7" t="s">
        <v>40</v>
      </c>
      <c r="B22" s="4" t="s">
        <v>41</v>
      </c>
      <c r="C22" s="4" t="s">
        <v>42</v>
      </c>
      <c r="D22" s="10">
        <v>4013.5</v>
      </c>
      <c r="E22" s="10"/>
      <c r="F22" s="10">
        <v>351.25</v>
      </c>
      <c r="G22" s="22">
        <v>3662.25</v>
      </c>
      <c r="H22" s="3"/>
    </row>
    <row r="23" spans="1:8" ht="72.75" customHeight="1" x14ac:dyDescent="0.25">
      <c r="A23" s="7" t="s">
        <v>43</v>
      </c>
      <c r="B23" s="4" t="s">
        <v>44</v>
      </c>
      <c r="C23" s="4" t="s">
        <v>45</v>
      </c>
      <c r="D23" s="10">
        <v>2672</v>
      </c>
      <c r="E23" s="10"/>
      <c r="F23" s="10">
        <v>41.28</v>
      </c>
      <c r="G23" s="22">
        <v>2630.72</v>
      </c>
      <c r="H23" s="3"/>
    </row>
    <row r="24" spans="1:8" x14ac:dyDescent="0.25">
      <c r="C24" s="2" t="s">
        <v>37</v>
      </c>
      <c r="D24" s="47">
        <f>SUM(D22:D23)</f>
        <v>6685.5</v>
      </c>
      <c r="E24" s="35"/>
      <c r="F24" s="35">
        <f>SUM(F22:F23)</f>
        <v>392.53</v>
      </c>
      <c r="G24" s="35">
        <f>SUM(G22:G23)</f>
        <v>6292.9699999999993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7.5" customHeight="1" x14ac:dyDescent="0.25">
      <c r="A28" s="7" t="s">
        <v>48</v>
      </c>
      <c r="B28" s="4" t="s">
        <v>49</v>
      </c>
      <c r="C28" s="4" t="s">
        <v>50</v>
      </c>
      <c r="D28" s="10">
        <v>3603.5</v>
      </c>
      <c r="E28" s="10"/>
      <c r="F28" s="10">
        <v>180.58</v>
      </c>
      <c r="G28" s="22">
        <v>3422.92</v>
      </c>
      <c r="H28" s="3"/>
    </row>
    <row r="29" spans="1:8" x14ac:dyDescent="0.25">
      <c r="A29" s="9"/>
      <c r="B29" s="9"/>
      <c r="C29" s="2" t="s">
        <v>37</v>
      </c>
      <c r="D29" s="48">
        <f>SUM(D28)</f>
        <v>3603.5</v>
      </c>
      <c r="E29" s="35"/>
      <c r="F29" s="37">
        <f>SUM(F28)</f>
        <v>180.58</v>
      </c>
      <c r="G29" s="37">
        <f>SUM(G28)</f>
        <v>3422.92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4.5" customHeight="1" x14ac:dyDescent="0.25">
      <c r="A33" s="7" t="s">
        <v>52</v>
      </c>
      <c r="B33" s="4" t="s">
        <v>53</v>
      </c>
      <c r="C33" s="4" t="s">
        <v>54</v>
      </c>
      <c r="D33" s="10">
        <v>3822</v>
      </c>
      <c r="E33" s="10"/>
      <c r="F33" s="10">
        <v>311.85000000000002</v>
      </c>
      <c r="G33" s="22">
        <v>3510.15</v>
      </c>
      <c r="H33" s="3"/>
    </row>
    <row r="34" spans="1:8" x14ac:dyDescent="0.25">
      <c r="C34" s="8" t="s">
        <v>37</v>
      </c>
      <c r="D34" s="48">
        <f>SUM(D33)</f>
        <v>3822</v>
      </c>
      <c r="E34" s="35"/>
      <c r="F34" s="37">
        <f>SUM(F33)</f>
        <v>311.85000000000002</v>
      </c>
      <c r="G34" s="37">
        <f>SUM(G33)</f>
        <v>3510.15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8.25" customHeight="1" x14ac:dyDescent="0.25">
      <c r="A38" s="7" t="s">
        <v>56</v>
      </c>
      <c r="B38" s="4" t="s">
        <v>57</v>
      </c>
      <c r="C38" s="4" t="s">
        <v>58</v>
      </c>
      <c r="D38" s="10">
        <v>3469</v>
      </c>
      <c r="E38" s="10"/>
      <c r="F38" s="10">
        <v>148.24</v>
      </c>
      <c r="G38" s="22">
        <v>3320.76</v>
      </c>
      <c r="H38" s="3"/>
    </row>
    <row r="39" spans="1:8" ht="68.25" customHeight="1" x14ac:dyDescent="0.25">
      <c r="A39" s="7" t="s">
        <v>59</v>
      </c>
      <c r="B39" s="4" t="s">
        <v>60</v>
      </c>
      <c r="C39" s="4" t="s">
        <v>320</v>
      </c>
      <c r="D39" s="10">
        <v>2293</v>
      </c>
      <c r="E39" s="10">
        <v>14.95</v>
      </c>
      <c r="F39" s="10"/>
      <c r="G39" s="22">
        <v>2307.9499999999998</v>
      </c>
      <c r="H39" s="3"/>
    </row>
    <row r="40" spans="1:8" ht="68.25" customHeight="1" x14ac:dyDescent="0.25">
      <c r="A40" s="7" t="s">
        <v>68</v>
      </c>
      <c r="B40" s="4" t="s">
        <v>69</v>
      </c>
      <c r="C40" s="4" t="s">
        <v>70</v>
      </c>
      <c r="D40" s="10">
        <v>1611</v>
      </c>
      <c r="E40" s="10">
        <v>108.61</v>
      </c>
      <c r="F40" s="10"/>
      <c r="G40" s="22">
        <v>1719.61</v>
      </c>
      <c r="H40" s="3"/>
    </row>
    <row r="41" spans="1:8" x14ac:dyDescent="0.25">
      <c r="C41" s="2" t="s">
        <v>37</v>
      </c>
      <c r="D41" s="47">
        <f>SUM(D38:D40)</f>
        <v>7373</v>
      </c>
      <c r="E41" s="35">
        <f>SUM(E38:E40)</f>
        <v>123.56</v>
      </c>
      <c r="F41" s="35">
        <f>SUM(F38:F40)</f>
        <v>148.24</v>
      </c>
      <c r="G41" s="35">
        <f>SUM(G38:G40)</f>
        <v>7348.32</v>
      </c>
    </row>
    <row r="42" spans="1:8" x14ac:dyDescent="0.25">
      <c r="C42" s="2" t="s">
        <v>26</v>
      </c>
      <c r="D42" s="47">
        <f>SUM(D41+D34+D29+D24)</f>
        <v>21484</v>
      </c>
      <c r="E42" s="35">
        <f>SUM(E41+E18)</f>
        <v>218.3</v>
      </c>
      <c r="F42" s="35">
        <f>SUM(F41+F34+F29+F24)</f>
        <v>1033.2</v>
      </c>
      <c r="G42" s="35">
        <f>SUM(G41+G34+G29+G24)</f>
        <v>20574.36</v>
      </c>
    </row>
    <row r="43" spans="1:8" x14ac:dyDescent="0.25">
      <c r="B43" s="9"/>
      <c r="C43" s="30"/>
      <c r="D43" s="27"/>
      <c r="E43" s="27"/>
      <c r="F43" s="27"/>
      <c r="G43" s="27"/>
    </row>
    <row r="44" spans="1:8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2" t="s">
        <v>6</v>
      </c>
      <c r="H44" s="1" t="s">
        <v>7</v>
      </c>
    </row>
    <row r="45" spans="1:8" x14ac:dyDescent="0.25">
      <c r="A45" s="130" t="s">
        <v>71</v>
      </c>
      <c r="B45" s="130"/>
      <c r="C45" s="130"/>
      <c r="D45" s="130"/>
      <c r="E45" s="130"/>
      <c r="F45" s="130"/>
      <c r="G45" s="130"/>
      <c r="H45" s="130"/>
    </row>
    <row r="46" spans="1:8" ht="68.25" customHeight="1" x14ac:dyDescent="0.25">
      <c r="A46" s="7" t="s">
        <v>72</v>
      </c>
      <c r="B46" s="4" t="s">
        <v>73</v>
      </c>
      <c r="C46" s="4" t="s">
        <v>74</v>
      </c>
      <c r="D46" s="10">
        <v>3406</v>
      </c>
      <c r="E46" s="10"/>
      <c r="F46" s="10">
        <v>141.38999999999999</v>
      </c>
      <c r="G46" s="22">
        <v>3264.61</v>
      </c>
      <c r="H46" s="3"/>
    </row>
    <row r="47" spans="1:8" ht="68.25" customHeight="1" x14ac:dyDescent="0.25">
      <c r="A47" s="7" t="s">
        <v>75</v>
      </c>
      <c r="B47" s="4" t="s">
        <v>76</v>
      </c>
      <c r="C47" s="4" t="s">
        <v>13</v>
      </c>
      <c r="D47" s="10">
        <v>2384.5</v>
      </c>
      <c r="E47" s="10">
        <v>5</v>
      </c>
      <c r="F47" s="10"/>
      <c r="G47" s="22">
        <v>2389.5</v>
      </c>
      <c r="H47" s="3"/>
    </row>
    <row r="48" spans="1:8" ht="68.25" customHeight="1" x14ac:dyDescent="0.25">
      <c r="A48" s="7" t="s">
        <v>77</v>
      </c>
      <c r="B48" s="4" t="s">
        <v>78</v>
      </c>
      <c r="C48" s="4" t="s">
        <v>79</v>
      </c>
      <c r="D48" s="10">
        <v>1965.5</v>
      </c>
      <c r="E48" s="10">
        <v>73.930000000000007</v>
      </c>
      <c r="F48" s="10"/>
      <c r="G48" s="22">
        <v>2039.43</v>
      </c>
      <c r="H48" s="3"/>
    </row>
    <row r="49" spans="1:8" ht="68.25" customHeight="1" x14ac:dyDescent="0.25">
      <c r="A49" s="7" t="s">
        <v>83</v>
      </c>
      <c r="B49" s="4" t="s">
        <v>84</v>
      </c>
      <c r="C49" s="4" t="s">
        <v>85</v>
      </c>
      <c r="D49" s="10">
        <v>1365</v>
      </c>
      <c r="E49" s="10">
        <v>124.36</v>
      </c>
      <c r="F49" s="10"/>
      <c r="G49" s="22">
        <v>1489.36</v>
      </c>
      <c r="H49" s="3"/>
    </row>
    <row r="50" spans="1:8" ht="68.25" customHeight="1" x14ac:dyDescent="0.25">
      <c r="A50" s="7" t="s">
        <v>89</v>
      </c>
      <c r="B50" s="4" t="s">
        <v>90</v>
      </c>
      <c r="C50" s="4" t="s">
        <v>91</v>
      </c>
      <c r="D50" s="10">
        <v>1529</v>
      </c>
      <c r="E50" s="10">
        <v>113.86</v>
      </c>
      <c r="F50" s="10"/>
      <c r="G50" s="22">
        <v>1642.86</v>
      </c>
      <c r="H50" s="3"/>
    </row>
    <row r="51" spans="1:8" ht="68.25" customHeight="1" x14ac:dyDescent="0.25">
      <c r="A51" s="7" t="s">
        <v>92</v>
      </c>
      <c r="B51" s="4" t="s">
        <v>93</v>
      </c>
      <c r="C51" s="4" t="s">
        <v>94</v>
      </c>
      <c r="D51" s="10">
        <v>2730</v>
      </c>
      <c r="E51" s="10"/>
      <c r="F51" s="10">
        <v>47.59</v>
      </c>
      <c r="G51" s="22">
        <v>2682.41</v>
      </c>
      <c r="H51" s="3"/>
    </row>
    <row r="52" spans="1:8" x14ac:dyDescent="0.25">
      <c r="C52" s="2" t="s">
        <v>37</v>
      </c>
      <c r="D52" s="47">
        <f>SUM(D46:D51)</f>
        <v>13380</v>
      </c>
      <c r="E52" s="35">
        <f>SUM(E46:E51)</f>
        <v>317.15000000000003</v>
      </c>
      <c r="F52" s="35">
        <f>SUM(F46:F51)</f>
        <v>188.98</v>
      </c>
      <c r="G52" s="35">
        <f>SUM(G46:G51)</f>
        <v>13508.170000000002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0" t="s">
        <v>95</v>
      </c>
      <c r="B55" s="130"/>
      <c r="C55" s="130"/>
      <c r="D55" s="130"/>
      <c r="E55" s="130"/>
      <c r="F55" s="130"/>
      <c r="G55" s="130"/>
      <c r="H55" s="130"/>
    </row>
    <row r="56" spans="1:8" ht="57" customHeight="1" x14ac:dyDescent="0.25">
      <c r="A56" s="7" t="s">
        <v>96</v>
      </c>
      <c r="B56" s="4" t="s">
        <v>97</v>
      </c>
      <c r="C56" s="4" t="s">
        <v>98</v>
      </c>
      <c r="D56" s="10">
        <v>11201</v>
      </c>
      <c r="E56" s="10"/>
      <c r="F56" s="10">
        <v>1865.79</v>
      </c>
      <c r="G56" s="22">
        <v>9335.2099999999991</v>
      </c>
      <c r="H56" s="3"/>
    </row>
    <row r="57" spans="1:8" ht="57" customHeight="1" x14ac:dyDescent="0.25">
      <c r="A57" s="7" t="s">
        <v>328</v>
      </c>
      <c r="B57" s="4" t="s">
        <v>329</v>
      </c>
      <c r="C57" s="65" t="s">
        <v>321</v>
      </c>
      <c r="D57" s="10">
        <v>4000</v>
      </c>
      <c r="E57" s="10"/>
      <c r="F57" s="10">
        <v>349.09</v>
      </c>
      <c r="G57" s="22">
        <v>3650.91</v>
      </c>
      <c r="H57" s="3"/>
    </row>
    <row r="58" spans="1:8" ht="57" customHeight="1" x14ac:dyDescent="0.25">
      <c r="A58" s="7" t="s">
        <v>102</v>
      </c>
      <c r="B58" s="4" t="s">
        <v>103</v>
      </c>
      <c r="C58" s="4" t="s">
        <v>104</v>
      </c>
      <c r="D58" s="10">
        <v>4980</v>
      </c>
      <c r="E58" s="10"/>
      <c r="F58" s="10">
        <v>519.87</v>
      </c>
      <c r="G58" s="22">
        <v>4460.13</v>
      </c>
      <c r="H58" s="3"/>
    </row>
    <row r="59" spans="1:8" ht="57" customHeight="1" x14ac:dyDescent="0.25">
      <c r="A59" s="7" t="s">
        <v>105</v>
      </c>
      <c r="B59" s="4" t="s">
        <v>106</v>
      </c>
      <c r="C59" s="4" t="s">
        <v>107</v>
      </c>
      <c r="D59" s="10">
        <v>3524</v>
      </c>
      <c r="E59" s="10"/>
      <c r="F59" s="10">
        <v>171.93</v>
      </c>
      <c r="G59" s="22">
        <v>3352.07</v>
      </c>
      <c r="H59" s="3"/>
    </row>
    <row r="60" spans="1:8" ht="57" customHeight="1" x14ac:dyDescent="0.25">
      <c r="A60" s="7" t="s">
        <v>108</v>
      </c>
      <c r="B60" s="4" t="s">
        <v>109</v>
      </c>
      <c r="C60" s="5" t="s">
        <v>311</v>
      </c>
      <c r="D60" s="10">
        <v>3469</v>
      </c>
      <c r="E60" s="10"/>
      <c r="F60" s="10">
        <v>148.24</v>
      </c>
      <c r="G60" s="22">
        <v>3320.76</v>
      </c>
      <c r="H60" s="3"/>
    </row>
    <row r="61" spans="1:8" x14ac:dyDescent="0.25">
      <c r="C61" s="2" t="s">
        <v>37</v>
      </c>
      <c r="D61" s="47">
        <f>SUM(D56:D60)</f>
        <v>27174</v>
      </c>
      <c r="E61" s="35"/>
      <c r="F61" s="47">
        <f>SUM(F56:F60)</f>
        <v>3054.92</v>
      </c>
      <c r="G61" s="47">
        <f>SUM(G56:G60)</f>
        <v>24119.08</v>
      </c>
    </row>
    <row r="62" spans="1:8" x14ac:dyDescent="0.25">
      <c r="C62" s="2" t="s">
        <v>26</v>
      </c>
      <c r="D62" s="47">
        <f>SUM(D61+D52)</f>
        <v>40554</v>
      </c>
      <c r="E62" s="47">
        <f>SUM(E52)</f>
        <v>317.15000000000003</v>
      </c>
      <c r="F62" s="47">
        <f>SUM(F61+F52)</f>
        <v>3243.9</v>
      </c>
      <c r="G62" s="47">
        <f>SUM(G61+G52)</f>
        <v>37627.25</v>
      </c>
    </row>
    <row r="64" spans="1:8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2" t="s">
        <v>6</v>
      </c>
      <c r="H64" s="1" t="s">
        <v>7</v>
      </c>
    </row>
    <row r="65" spans="1:8" x14ac:dyDescent="0.25">
      <c r="A65" s="132" t="s">
        <v>118</v>
      </c>
      <c r="B65" s="132"/>
      <c r="C65" s="132"/>
      <c r="D65" s="132"/>
      <c r="E65" s="132"/>
      <c r="F65" s="132"/>
      <c r="G65" s="132"/>
      <c r="H65" s="132"/>
    </row>
    <row r="66" spans="1:8" ht="60.75" customHeight="1" x14ac:dyDescent="0.25">
      <c r="A66" s="7" t="s">
        <v>111</v>
      </c>
      <c r="B66" s="4" t="s">
        <v>112</v>
      </c>
      <c r="C66" s="4" t="s">
        <v>113</v>
      </c>
      <c r="D66" s="10">
        <v>4863.5</v>
      </c>
      <c r="E66" s="10"/>
      <c r="F66" s="10">
        <v>499.04</v>
      </c>
      <c r="G66" s="22">
        <v>4364.46</v>
      </c>
      <c r="H66" s="3"/>
    </row>
    <row r="67" spans="1:8" x14ac:dyDescent="0.25">
      <c r="C67" s="12" t="s">
        <v>37</v>
      </c>
      <c r="D67" s="47">
        <f>SUM(D66:D66)</f>
        <v>4863.5</v>
      </c>
      <c r="E67" s="35">
        <f>SUM(E66:E66)</f>
        <v>0</v>
      </c>
      <c r="F67" s="35">
        <f>SUM(F66:F66)</f>
        <v>499.04</v>
      </c>
      <c r="G67" s="35">
        <f>SUM(G66:G66)</f>
        <v>4364.46</v>
      </c>
    </row>
    <row r="69" spans="1:8" x14ac:dyDescent="0.2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2" t="s">
        <v>6</v>
      </c>
      <c r="H69" s="1" t="s">
        <v>7</v>
      </c>
    </row>
    <row r="70" spans="1:8" x14ac:dyDescent="0.25">
      <c r="A70" s="133" t="s">
        <v>117</v>
      </c>
      <c r="B70" s="133"/>
      <c r="C70" s="133"/>
      <c r="D70" s="133"/>
      <c r="E70" s="133"/>
      <c r="F70" s="133"/>
      <c r="G70" s="133"/>
      <c r="H70" s="133"/>
    </row>
    <row r="71" spans="1:8" ht="60.75" customHeight="1" x14ac:dyDescent="0.25">
      <c r="A71" s="64" t="s">
        <v>342</v>
      </c>
      <c r="B71" s="65" t="s">
        <v>336</v>
      </c>
      <c r="C71" s="65" t="s">
        <v>121</v>
      </c>
      <c r="D71" s="66">
        <v>8627</v>
      </c>
      <c r="E71" s="66"/>
      <c r="F71" s="67">
        <v>1295.54</v>
      </c>
      <c r="G71" s="68">
        <v>7331.46</v>
      </c>
      <c r="H71" s="69"/>
    </row>
    <row r="72" spans="1:8" ht="60.75" customHeight="1" x14ac:dyDescent="0.25">
      <c r="A72" s="64" t="s">
        <v>335</v>
      </c>
      <c r="B72" s="65" t="s">
        <v>336</v>
      </c>
      <c r="C72" s="65" t="s">
        <v>121</v>
      </c>
      <c r="D72" s="66">
        <v>8627</v>
      </c>
      <c r="E72" s="66"/>
      <c r="F72" s="67">
        <v>1295.54</v>
      </c>
      <c r="G72" s="68">
        <v>7331.46</v>
      </c>
      <c r="H72" s="69"/>
    </row>
    <row r="73" spans="1:8" ht="60.75" customHeight="1" x14ac:dyDescent="0.25">
      <c r="A73" s="64" t="s">
        <v>122</v>
      </c>
      <c r="B73" s="65" t="s">
        <v>123</v>
      </c>
      <c r="C73" s="65" t="s">
        <v>124</v>
      </c>
      <c r="D73" s="66">
        <v>4680</v>
      </c>
      <c r="E73" s="66"/>
      <c r="F73" s="67">
        <v>613.83000000000004</v>
      </c>
      <c r="G73" s="68">
        <v>4066.17</v>
      </c>
      <c r="H73" s="69"/>
    </row>
    <row r="74" spans="1:8" ht="60.75" customHeight="1" x14ac:dyDescent="0.25">
      <c r="A74" s="11" t="s">
        <v>125</v>
      </c>
      <c r="B74" s="4" t="s">
        <v>126</v>
      </c>
      <c r="C74" s="4" t="s">
        <v>127</v>
      </c>
      <c r="D74" s="10">
        <v>3027</v>
      </c>
      <c r="E74" s="10"/>
      <c r="F74" s="13">
        <v>79.900000000000006</v>
      </c>
      <c r="G74" s="22">
        <v>2947.1</v>
      </c>
      <c r="H74" s="3"/>
    </row>
    <row r="75" spans="1:8" ht="60.75" customHeight="1" x14ac:dyDescent="0.25">
      <c r="A75" s="11" t="s">
        <v>128</v>
      </c>
      <c r="B75" s="4" t="s">
        <v>129</v>
      </c>
      <c r="C75" s="4" t="s">
        <v>130</v>
      </c>
      <c r="D75" s="10">
        <v>2730</v>
      </c>
      <c r="E75" s="10"/>
      <c r="F75" s="13">
        <v>47.59</v>
      </c>
      <c r="G75" s="22">
        <v>2682.41</v>
      </c>
      <c r="H75" s="3"/>
    </row>
    <row r="76" spans="1:8" ht="60.75" customHeight="1" x14ac:dyDescent="0.25">
      <c r="A76" s="11" t="s">
        <v>131</v>
      </c>
      <c r="B76" s="4" t="s">
        <v>132</v>
      </c>
      <c r="C76" s="4" t="s">
        <v>13</v>
      </c>
      <c r="D76" s="10">
        <v>2672</v>
      </c>
      <c r="E76" s="10"/>
      <c r="F76" s="13">
        <v>41.28</v>
      </c>
      <c r="G76" s="22">
        <v>2630.72</v>
      </c>
      <c r="H76" s="3"/>
    </row>
    <row r="77" spans="1:8" ht="60.75" customHeight="1" x14ac:dyDescent="0.25">
      <c r="A77" s="11" t="s">
        <v>133</v>
      </c>
      <c r="B77" s="4" t="s">
        <v>134</v>
      </c>
      <c r="C77" s="4" t="s">
        <v>135</v>
      </c>
      <c r="D77" s="10">
        <v>2730</v>
      </c>
      <c r="E77" s="10"/>
      <c r="F77" s="13">
        <v>47.59</v>
      </c>
      <c r="G77" s="22">
        <f>SUM(D77-F77)</f>
        <v>2682.41</v>
      </c>
      <c r="H77" s="3"/>
    </row>
    <row r="78" spans="1:8" ht="60.75" customHeight="1" x14ac:dyDescent="0.25">
      <c r="A78" s="11" t="s">
        <v>136</v>
      </c>
      <c r="B78" s="4" t="s">
        <v>137</v>
      </c>
      <c r="C78" s="4" t="s">
        <v>138</v>
      </c>
      <c r="D78" s="10">
        <v>3027</v>
      </c>
      <c r="E78" s="10"/>
      <c r="F78" s="13">
        <v>79.900000000000006</v>
      </c>
      <c r="G78" s="22">
        <v>2947.1</v>
      </c>
      <c r="H78" s="3"/>
    </row>
    <row r="79" spans="1:8" ht="60.75" customHeight="1" x14ac:dyDescent="0.25">
      <c r="A79" s="11" t="s">
        <v>139</v>
      </c>
      <c r="B79" s="4" t="s">
        <v>140</v>
      </c>
      <c r="C79" s="4" t="s">
        <v>141</v>
      </c>
      <c r="D79" s="10">
        <v>3784</v>
      </c>
      <c r="E79" s="10"/>
      <c r="F79" s="13">
        <v>314.52999999999997</v>
      </c>
      <c r="G79" s="22">
        <v>3469.47</v>
      </c>
      <c r="H79" s="3"/>
    </row>
    <row r="80" spans="1:8" ht="60.75" customHeight="1" x14ac:dyDescent="0.25">
      <c r="A80" s="11" t="s">
        <v>142</v>
      </c>
      <c r="B80" s="4" t="s">
        <v>145</v>
      </c>
      <c r="C80" s="4" t="s">
        <v>146</v>
      </c>
      <c r="D80" s="10">
        <v>3784</v>
      </c>
      <c r="E80" s="10"/>
      <c r="F80" s="13">
        <v>314.52999999999997</v>
      </c>
      <c r="G80" s="22">
        <v>3469.47</v>
      </c>
      <c r="H80" s="3"/>
    </row>
    <row r="81" spans="1:8" ht="60.75" customHeight="1" x14ac:dyDescent="0.25">
      <c r="A81" s="11" t="s">
        <v>143</v>
      </c>
      <c r="B81" s="4" t="s">
        <v>144</v>
      </c>
      <c r="C81" s="4" t="s">
        <v>147</v>
      </c>
      <c r="D81" s="10">
        <v>3784</v>
      </c>
      <c r="E81" s="10"/>
      <c r="F81" s="13">
        <v>314.52999999999997</v>
      </c>
      <c r="G81" s="22">
        <v>3469.47</v>
      </c>
      <c r="H81" s="3"/>
    </row>
    <row r="82" spans="1:8" x14ac:dyDescent="0.25">
      <c r="C82" s="2" t="s">
        <v>37</v>
      </c>
      <c r="D82" s="47">
        <f>SUM(D71:D81)</f>
        <v>47472</v>
      </c>
      <c r="E82" s="35"/>
      <c r="F82" s="35">
        <f>SUM(F71:F81)</f>
        <v>4444.76</v>
      </c>
      <c r="G82" s="35">
        <f>SUM(G71:G81)</f>
        <v>43027.24</v>
      </c>
    </row>
    <row r="83" spans="1:8" x14ac:dyDescent="0.25">
      <c r="C83" s="2" t="s">
        <v>26</v>
      </c>
      <c r="D83" s="47">
        <f>SUM(D82+D67)</f>
        <v>52335.5</v>
      </c>
      <c r="E83" s="35">
        <f>SUM(E67)</f>
        <v>0</v>
      </c>
      <c r="F83" s="35">
        <f>SUM(F82+F67)</f>
        <v>4943.8</v>
      </c>
      <c r="G83" s="35">
        <f>SUM(G82+G67)</f>
        <v>47391.7</v>
      </c>
    </row>
    <row r="85" spans="1:8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1" t="s">
        <v>7</v>
      </c>
    </row>
    <row r="86" spans="1:8" x14ac:dyDescent="0.25">
      <c r="A86" s="131" t="s">
        <v>148</v>
      </c>
      <c r="B86" s="131"/>
      <c r="C86" s="131"/>
      <c r="D86" s="131"/>
      <c r="E86" s="131"/>
      <c r="F86" s="131"/>
      <c r="G86" s="131"/>
      <c r="H86" s="131"/>
    </row>
    <row r="87" spans="1:8" ht="57" customHeight="1" x14ac:dyDescent="0.25">
      <c r="A87" s="11" t="s">
        <v>152</v>
      </c>
      <c r="B87" s="4" t="s">
        <v>153</v>
      </c>
      <c r="C87" s="4" t="s">
        <v>13</v>
      </c>
      <c r="D87" s="10">
        <v>2184</v>
      </c>
      <c r="E87" s="10">
        <v>55.16</v>
      </c>
      <c r="F87" s="10"/>
      <c r="G87" s="22">
        <v>2239.16</v>
      </c>
      <c r="H87" s="3"/>
    </row>
    <row r="88" spans="1:8" ht="57" customHeight="1" x14ac:dyDescent="0.25">
      <c r="A88" s="11" t="s">
        <v>154</v>
      </c>
      <c r="B88" s="4" t="s">
        <v>155</v>
      </c>
      <c r="C88" s="4" t="s">
        <v>156</v>
      </c>
      <c r="D88" s="10">
        <v>7098</v>
      </c>
      <c r="E88" s="10"/>
      <c r="F88" s="10">
        <v>968.84</v>
      </c>
      <c r="G88" s="22">
        <v>6129.16</v>
      </c>
      <c r="H88" s="3"/>
    </row>
    <row r="89" spans="1:8" ht="57" customHeight="1" x14ac:dyDescent="0.25">
      <c r="A89" s="11" t="s">
        <v>327</v>
      </c>
      <c r="B89" s="4" t="s">
        <v>334</v>
      </c>
      <c r="C89" s="4" t="s">
        <v>323</v>
      </c>
      <c r="D89" s="10">
        <v>2569</v>
      </c>
      <c r="E89" s="10"/>
      <c r="F89" s="10">
        <v>15.07</v>
      </c>
      <c r="G89" s="22">
        <v>2553.9299999999998</v>
      </c>
      <c r="H89" s="3"/>
    </row>
    <row r="90" spans="1:8" ht="57" customHeight="1" x14ac:dyDescent="0.25">
      <c r="A90" s="11" t="s">
        <v>157</v>
      </c>
      <c r="B90" s="4" t="s">
        <v>158</v>
      </c>
      <c r="C90" s="4" t="s">
        <v>159</v>
      </c>
      <c r="D90" s="10">
        <v>3027</v>
      </c>
      <c r="E90" s="10"/>
      <c r="F90" s="10">
        <v>79.900000000000006</v>
      </c>
      <c r="G90" s="22">
        <v>2947.1</v>
      </c>
      <c r="H90" s="3"/>
    </row>
    <row r="91" spans="1:8" ht="57" customHeight="1" x14ac:dyDescent="0.25">
      <c r="A91" s="11" t="s">
        <v>338</v>
      </c>
      <c r="B91" s="65" t="s">
        <v>339</v>
      </c>
      <c r="C91" s="4" t="s">
        <v>324</v>
      </c>
      <c r="D91" s="70">
        <v>1995.55</v>
      </c>
      <c r="E91" s="10">
        <v>73.92</v>
      </c>
      <c r="F91" s="10"/>
      <c r="G91" s="71">
        <f>SUM(D91+E91)</f>
        <v>2069.4699999999998</v>
      </c>
      <c r="H91" s="3"/>
    </row>
    <row r="92" spans="1:8" ht="57" customHeight="1" x14ac:dyDescent="0.25">
      <c r="A92" s="11" t="s">
        <v>163</v>
      </c>
      <c r="B92" s="4" t="s">
        <v>164</v>
      </c>
      <c r="C92" s="4" t="s">
        <v>91</v>
      </c>
      <c r="D92" s="10">
        <v>2564.5</v>
      </c>
      <c r="E92" s="10"/>
      <c r="F92" s="10">
        <v>14.58</v>
      </c>
      <c r="G92" s="22">
        <f>SUM(D92-F92)</f>
        <v>2549.92</v>
      </c>
      <c r="H92" s="3"/>
    </row>
    <row r="93" spans="1:8" ht="57" customHeight="1" x14ac:dyDescent="0.25">
      <c r="A93" s="11" t="s">
        <v>332</v>
      </c>
      <c r="B93" s="4" t="s">
        <v>333</v>
      </c>
      <c r="C93" s="4" t="s">
        <v>325</v>
      </c>
      <c r="D93" s="10">
        <v>2392</v>
      </c>
      <c r="E93" s="10">
        <v>4.18</v>
      </c>
      <c r="F93" s="10"/>
      <c r="G93" s="22">
        <f>SUM(D93+E93)</f>
        <v>2396.1799999999998</v>
      </c>
      <c r="H93" s="3"/>
    </row>
    <row r="94" spans="1:8" ht="57" customHeight="1" x14ac:dyDescent="0.25">
      <c r="A94" s="11" t="s">
        <v>165</v>
      </c>
      <c r="B94" s="4" t="s">
        <v>166</v>
      </c>
      <c r="C94" s="4" t="s">
        <v>167</v>
      </c>
      <c r="D94" s="10">
        <v>2989</v>
      </c>
      <c r="E94" s="10"/>
      <c r="F94" s="10">
        <v>75.77</v>
      </c>
      <c r="G94" s="22">
        <f>SUM(D94-F94)</f>
        <v>2913.23</v>
      </c>
      <c r="H94" s="3"/>
    </row>
    <row r="95" spans="1:8" ht="57" customHeight="1" x14ac:dyDescent="0.25">
      <c r="A95" s="11" t="s">
        <v>171</v>
      </c>
      <c r="B95" s="4" t="s">
        <v>172</v>
      </c>
      <c r="C95" s="4" t="s">
        <v>173</v>
      </c>
      <c r="D95" s="10">
        <v>1821.5</v>
      </c>
      <c r="E95" s="10">
        <v>83.14</v>
      </c>
      <c r="F95" s="10"/>
      <c r="G95" s="22">
        <f>SUM(D95+E95)</f>
        <v>1904.64</v>
      </c>
      <c r="H95" s="3"/>
    </row>
    <row r="96" spans="1:8" ht="57" customHeight="1" x14ac:dyDescent="0.25">
      <c r="A96" s="11" t="s">
        <v>174</v>
      </c>
      <c r="B96" s="4" t="s">
        <v>175</v>
      </c>
      <c r="C96" s="4" t="s">
        <v>173</v>
      </c>
      <c r="D96" s="10">
        <v>1821.5</v>
      </c>
      <c r="E96" s="10">
        <v>83.14</v>
      </c>
      <c r="F96" s="10"/>
      <c r="G96" s="22">
        <v>1904.64</v>
      </c>
      <c r="H96" s="3"/>
    </row>
    <row r="97" spans="1:8" ht="57" customHeight="1" x14ac:dyDescent="0.25">
      <c r="A97" s="11" t="s">
        <v>176</v>
      </c>
      <c r="B97" s="4" t="s">
        <v>177</v>
      </c>
      <c r="C97" s="4" t="s">
        <v>178</v>
      </c>
      <c r="D97" s="10">
        <v>3229</v>
      </c>
      <c r="E97" s="10"/>
      <c r="F97" s="10">
        <v>122.13</v>
      </c>
      <c r="G97" s="22">
        <v>3106.87</v>
      </c>
      <c r="H97" s="3"/>
    </row>
    <row r="98" spans="1:8" ht="57" customHeight="1" x14ac:dyDescent="0.25">
      <c r="A98" s="11" t="s">
        <v>179</v>
      </c>
      <c r="B98" s="4" t="s">
        <v>180</v>
      </c>
      <c r="C98" s="4" t="s">
        <v>181</v>
      </c>
      <c r="D98" s="10">
        <v>3229</v>
      </c>
      <c r="E98" s="10"/>
      <c r="F98" s="10">
        <v>122.13</v>
      </c>
      <c r="G98" s="22">
        <v>3106.87</v>
      </c>
      <c r="H98" s="3"/>
    </row>
    <row r="99" spans="1:8" ht="57" customHeight="1" x14ac:dyDescent="0.25">
      <c r="A99" s="11" t="s">
        <v>182</v>
      </c>
      <c r="B99" s="4" t="s">
        <v>183</v>
      </c>
      <c r="C99" s="4" t="s">
        <v>265</v>
      </c>
      <c r="D99" s="10">
        <v>2774.5</v>
      </c>
      <c r="E99" s="10"/>
      <c r="F99" s="10">
        <v>23.03</v>
      </c>
      <c r="G99" s="22">
        <v>2751.47</v>
      </c>
      <c r="H99" s="3"/>
    </row>
    <row r="100" spans="1:8" ht="57" customHeight="1" x14ac:dyDescent="0.25">
      <c r="A100" s="11" t="s">
        <v>309</v>
      </c>
      <c r="B100" s="4" t="s">
        <v>310</v>
      </c>
      <c r="C100" s="5" t="s">
        <v>326</v>
      </c>
      <c r="D100" s="10">
        <v>2600</v>
      </c>
      <c r="E100" s="10"/>
      <c r="F100" s="10">
        <v>18.45</v>
      </c>
      <c r="G100" s="22">
        <v>2581.5500000000002</v>
      </c>
      <c r="H100" s="3"/>
    </row>
    <row r="101" spans="1:8" x14ac:dyDescent="0.25">
      <c r="C101" s="46" t="s">
        <v>26</v>
      </c>
      <c r="D101" s="49">
        <f>SUM(D87:D100)</f>
        <v>40294.550000000003</v>
      </c>
      <c r="E101" s="31">
        <f>SUM(E87:E100)</f>
        <v>299.53999999999996</v>
      </c>
      <c r="F101" s="31">
        <f>SUM(F87:F100)</f>
        <v>1439.9</v>
      </c>
      <c r="G101" s="31">
        <f>SUM(G87:G100)</f>
        <v>39154.19</v>
      </c>
    </row>
    <row r="103" spans="1:8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2" t="s">
        <v>6</v>
      </c>
      <c r="H103" s="1" t="s">
        <v>7</v>
      </c>
    </row>
    <row r="104" spans="1:8" x14ac:dyDescent="0.25">
      <c r="A104" s="130" t="s">
        <v>187</v>
      </c>
      <c r="B104" s="130"/>
      <c r="C104" s="130"/>
      <c r="D104" s="130"/>
      <c r="E104" s="130"/>
      <c r="F104" s="130"/>
      <c r="G104" s="130"/>
      <c r="H104" s="130"/>
    </row>
    <row r="105" spans="1:8" ht="78.75" customHeight="1" x14ac:dyDescent="0.25">
      <c r="A105" s="7" t="s">
        <v>188</v>
      </c>
      <c r="B105" s="4" t="s">
        <v>189</v>
      </c>
      <c r="C105" s="4" t="s">
        <v>190</v>
      </c>
      <c r="D105" s="10">
        <v>3903</v>
      </c>
      <c r="E105" s="10"/>
      <c r="F105" s="10">
        <v>333.57</v>
      </c>
      <c r="G105" s="22">
        <v>3569.43</v>
      </c>
      <c r="H105" s="3"/>
    </row>
    <row r="106" spans="1:8" ht="78.75" customHeight="1" x14ac:dyDescent="0.25">
      <c r="A106" s="7" t="s">
        <v>191</v>
      </c>
      <c r="B106" s="4" t="s">
        <v>192</v>
      </c>
      <c r="C106" s="4" t="s">
        <v>193</v>
      </c>
      <c r="D106" s="10">
        <v>2408</v>
      </c>
      <c r="E106" s="10">
        <v>2.44</v>
      </c>
      <c r="F106" s="10"/>
      <c r="G106" s="22">
        <v>2410.44</v>
      </c>
      <c r="H106" s="3"/>
    </row>
    <row r="107" spans="1:8" ht="78.75" customHeight="1" x14ac:dyDescent="0.25">
      <c r="A107" s="7" t="s">
        <v>194</v>
      </c>
      <c r="B107" s="4" t="s">
        <v>195</v>
      </c>
      <c r="C107" s="4" t="s">
        <v>193</v>
      </c>
      <c r="D107" s="10">
        <v>2408</v>
      </c>
      <c r="E107" s="10">
        <v>2.44</v>
      </c>
      <c r="F107" s="10"/>
      <c r="G107" s="22">
        <v>2410.44</v>
      </c>
      <c r="H107" s="3"/>
    </row>
    <row r="108" spans="1:8" x14ac:dyDescent="0.25">
      <c r="C108" s="12" t="s">
        <v>37</v>
      </c>
      <c r="D108" s="50">
        <f>SUM(D105:D107)</f>
        <v>8719</v>
      </c>
      <c r="E108" s="38">
        <f>SUM(E105:E107)</f>
        <v>4.88</v>
      </c>
      <c r="F108" s="38">
        <f>SUM(F105:F107)</f>
        <v>333.57</v>
      </c>
      <c r="G108" s="38">
        <f>SUM(G105:G107)</f>
        <v>8390.31</v>
      </c>
    </row>
    <row r="110" spans="1:8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2" t="s">
        <v>6</v>
      </c>
      <c r="H110" s="1" t="s">
        <v>7</v>
      </c>
    </row>
    <row r="111" spans="1:8" x14ac:dyDescent="0.25">
      <c r="A111" s="130" t="s">
        <v>196</v>
      </c>
      <c r="B111" s="130"/>
      <c r="C111" s="130"/>
      <c r="D111" s="130"/>
      <c r="E111" s="130"/>
      <c r="F111" s="130"/>
      <c r="G111" s="130"/>
      <c r="H111" s="130"/>
    </row>
    <row r="112" spans="1:8" ht="70.5" customHeight="1" x14ac:dyDescent="0.25">
      <c r="A112" s="7" t="s">
        <v>197</v>
      </c>
      <c r="B112" s="4" t="s">
        <v>198</v>
      </c>
      <c r="C112" s="4" t="s">
        <v>199</v>
      </c>
      <c r="D112" s="13">
        <v>1682.5</v>
      </c>
      <c r="E112" s="13">
        <v>104.04</v>
      </c>
      <c r="F112" s="13"/>
      <c r="G112" s="22">
        <v>1786.54</v>
      </c>
      <c r="H112" s="3"/>
    </row>
    <row r="113" spans="1:8" ht="70.5" customHeight="1" x14ac:dyDescent="0.25">
      <c r="A113" s="7" t="s">
        <v>200</v>
      </c>
      <c r="B113" s="4" t="s">
        <v>201</v>
      </c>
      <c r="C113" s="4" t="s">
        <v>202</v>
      </c>
      <c r="D113" s="13">
        <v>1238</v>
      </c>
      <c r="E113" s="13">
        <v>132.49</v>
      </c>
      <c r="F113" s="13"/>
      <c r="G113" s="22">
        <v>1370.49</v>
      </c>
      <c r="H113" s="3"/>
    </row>
    <row r="114" spans="1:8" ht="70.5" customHeight="1" x14ac:dyDescent="0.25">
      <c r="A114" s="7" t="s">
        <v>206</v>
      </c>
      <c r="B114" s="4" t="s">
        <v>207</v>
      </c>
      <c r="C114" s="4" t="s">
        <v>88</v>
      </c>
      <c r="D114" s="13">
        <v>2289.5</v>
      </c>
      <c r="E114" s="13">
        <v>29.74</v>
      </c>
      <c r="F114" s="13"/>
      <c r="G114" s="22">
        <v>2319.2399999999998</v>
      </c>
      <c r="H114" s="3"/>
    </row>
    <row r="115" spans="1:8" ht="70.5" customHeight="1" x14ac:dyDescent="0.25">
      <c r="A115" s="7" t="s">
        <v>208</v>
      </c>
      <c r="B115" s="4" t="s">
        <v>209</v>
      </c>
      <c r="C115" s="4" t="s">
        <v>210</v>
      </c>
      <c r="D115" s="13">
        <v>1638</v>
      </c>
      <c r="E115" s="13">
        <v>106.89</v>
      </c>
      <c r="F115" s="13"/>
      <c r="G115" s="22">
        <v>1744.89</v>
      </c>
      <c r="H115" s="3"/>
    </row>
    <row r="116" spans="1:8" x14ac:dyDescent="0.25">
      <c r="C116" s="12" t="s">
        <v>37</v>
      </c>
      <c r="D116" s="35">
        <f>SUM(D112:D115)</f>
        <v>6848</v>
      </c>
      <c r="E116" s="35">
        <f>SUM(E112:E115)</f>
        <v>373.16</v>
      </c>
      <c r="F116" s="35"/>
      <c r="G116" s="35">
        <f>SUM(G112:G115)</f>
        <v>7221.16</v>
      </c>
      <c r="H116" s="9"/>
    </row>
    <row r="117" spans="1:8" x14ac:dyDescent="0.25">
      <c r="C117" s="12" t="s">
        <v>26</v>
      </c>
      <c r="D117" s="47">
        <f>SUM(D116+D108)</f>
        <v>15567</v>
      </c>
      <c r="E117" s="35">
        <f>SUM(E116+E108)</f>
        <v>378.04</v>
      </c>
      <c r="F117" s="35">
        <f>SUM(F108)</f>
        <v>333.57</v>
      </c>
      <c r="G117" s="35">
        <f>SUM(G116+G108)</f>
        <v>15611.47</v>
      </c>
      <c r="H117" s="9"/>
    </row>
    <row r="119" spans="1:8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2" t="s">
        <v>6</v>
      </c>
      <c r="H119" s="1" t="s">
        <v>7</v>
      </c>
    </row>
    <row r="120" spans="1:8" x14ac:dyDescent="0.25">
      <c r="A120" s="131" t="s">
        <v>211</v>
      </c>
      <c r="B120" s="131"/>
      <c r="C120" s="131"/>
      <c r="D120" s="131"/>
      <c r="E120" s="131"/>
      <c r="F120" s="131"/>
      <c r="G120" s="131"/>
      <c r="H120" s="131"/>
    </row>
    <row r="121" spans="1:8" ht="63" customHeight="1" x14ac:dyDescent="0.25">
      <c r="A121" s="7" t="s">
        <v>212</v>
      </c>
      <c r="B121" s="4" t="s">
        <v>213</v>
      </c>
      <c r="C121" s="4" t="s">
        <v>214</v>
      </c>
      <c r="D121" s="13">
        <v>8706</v>
      </c>
      <c r="E121" s="13"/>
      <c r="F121" s="13">
        <v>1312.41</v>
      </c>
      <c r="G121" s="22">
        <v>7393.59</v>
      </c>
      <c r="H121" s="3"/>
    </row>
    <row r="122" spans="1:8" ht="63" customHeight="1" x14ac:dyDescent="0.25">
      <c r="A122" s="7" t="s">
        <v>306</v>
      </c>
      <c r="B122" s="4" t="s">
        <v>216</v>
      </c>
      <c r="C122" s="4" t="s">
        <v>217</v>
      </c>
      <c r="D122" s="13">
        <v>4013.1</v>
      </c>
      <c r="E122" s="13"/>
      <c r="F122" s="13">
        <v>351.18</v>
      </c>
      <c r="G122" s="22">
        <f>D122-F122</f>
        <v>3661.92</v>
      </c>
      <c r="H122" s="3"/>
    </row>
    <row r="123" spans="1:8" ht="63" customHeight="1" x14ac:dyDescent="0.25">
      <c r="A123" s="7" t="s">
        <v>218</v>
      </c>
      <c r="B123" s="4" t="s">
        <v>219</v>
      </c>
      <c r="C123" s="4" t="s">
        <v>217</v>
      </c>
      <c r="D123" s="13">
        <v>4013.1</v>
      </c>
      <c r="E123" s="13"/>
      <c r="F123" s="13">
        <v>351.18</v>
      </c>
      <c r="G123" s="22">
        <f t="shared" ref="G123:G130" si="0">D123-F123</f>
        <v>3661.92</v>
      </c>
      <c r="H123" s="3"/>
    </row>
    <row r="124" spans="1:8" ht="63" customHeight="1" x14ac:dyDescent="0.25">
      <c r="A124" s="7" t="s">
        <v>220</v>
      </c>
      <c r="B124" s="4" t="s">
        <v>221</v>
      </c>
      <c r="C124" s="4" t="s">
        <v>217</v>
      </c>
      <c r="D124" s="13">
        <v>4013.1</v>
      </c>
      <c r="E124" s="13"/>
      <c r="F124" s="13">
        <v>351.18</v>
      </c>
      <c r="G124" s="22">
        <f t="shared" si="0"/>
        <v>3661.92</v>
      </c>
      <c r="H124" s="3"/>
    </row>
    <row r="125" spans="1:8" ht="63" customHeight="1" x14ac:dyDescent="0.25">
      <c r="A125" s="7" t="s">
        <v>222</v>
      </c>
      <c r="B125" s="4" t="s">
        <v>223</v>
      </c>
      <c r="C125" s="4" t="s">
        <v>217</v>
      </c>
      <c r="D125" s="13">
        <v>4013.1</v>
      </c>
      <c r="E125" s="13"/>
      <c r="F125" s="13">
        <v>351.18</v>
      </c>
      <c r="G125" s="22">
        <f t="shared" si="0"/>
        <v>3661.92</v>
      </c>
      <c r="H125" s="3"/>
    </row>
    <row r="126" spans="1:8" ht="63" customHeight="1" x14ac:dyDescent="0.25">
      <c r="A126" s="7" t="s">
        <v>226</v>
      </c>
      <c r="B126" s="4" t="s">
        <v>227</v>
      </c>
      <c r="C126" s="4" t="s">
        <v>217</v>
      </c>
      <c r="D126" s="13">
        <v>4013.1</v>
      </c>
      <c r="E126" s="13"/>
      <c r="F126" s="13">
        <v>351.18</v>
      </c>
      <c r="G126" s="22">
        <f t="shared" si="0"/>
        <v>3661.92</v>
      </c>
      <c r="H126" s="3"/>
    </row>
    <row r="127" spans="1:8" ht="63" customHeight="1" x14ac:dyDescent="0.25">
      <c r="A127" s="7" t="s">
        <v>316</v>
      </c>
      <c r="B127" s="4" t="s">
        <v>315</v>
      </c>
      <c r="C127" s="4" t="s">
        <v>217</v>
      </c>
      <c r="D127" s="13">
        <v>4013.1</v>
      </c>
      <c r="E127" s="13"/>
      <c r="F127" s="13">
        <v>351.18</v>
      </c>
      <c r="G127" s="22">
        <f t="shared" si="0"/>
        <v>3661.92</v>
      </c>
      <c r="H127" s="3"/>
    </row>
    <row r="128" spans="1:8" ht="63" customHeight="1" x14ac:dyDescent="0.25">
      <c r="A128" s="7" t="s">
        <v>228</v>
      </c>
      <c r="B128" s="4" t="s">
        <v>229</v>
      </c>
      <c r="C128" s="4" t="s">
        <v>217</v>
      </c>
      <c r="D128" s="13">
        <v>4013.1</v>
      </c>
      <c r="E128" s="13"/>
      <c r="F128" s="13">
        <v>351.18</v>
      </c>
      <c r="G128" s="22">
        <f t="shared" si="0"/>
        <v>3661.92</v>
      </c>
      <c r="H128" s="3"/>
    </row>
    <row r="129" spans="1:8" ht="63" customHeight="1" x14ac:dyDescent="0.25">
      <c r="A129" s="7" t="s">
        <v>230</v>
      </c>
      <c r="B129" s="4" t="s">
        <v>231</v>
      </c>
      <c r="C129" s="4" t="s">
        <v>217</v>
      </c>
      <c r="D129" s="13">
        <v>4013.1</v>
      </c>
      <c r="E129" s="13"/>
      <c r="F129" s="13">
        <v>351.18</v>
      </c>
      <c r="G129" s="22">
        <f t="shared" si="0"/>
        <v>3661.92</v>
      </c>
      <c r="H129" s="3"/>
    </row>
    <row r="130" spans="1:8" ht="63" customHeight="1" x14ac:dyDescent="0.25">
      <c r="A130" s="7" t="s">
        <v>232</v>
      </c>
      <c r="B130" s="4" t="s">
        <v>233</v>
      </c>
      <c r="C130" s="4" t="s">
        <v>217</v>
      </c>
      <c r="D130" s="13">
        <v>4013.1</v>
      </c>
      <c r="E130" s="13"/>
      <c r="F130" s="13">
        <v>351.18</v>
      </c>
      <c r="G130" s="22">
        <f t="shared" si="0"/>
        <v>3661.92</v>
      </c>
      <c r="H130" s="3"/>
    </row>
    <row r="131" spans="1:8" x14ac:dyDescent="0.25">
      <c r="A131" s="16"/>
      <c r="B131" s="17"/>
      <c r="C131" s="2" t="s">
        <v>26</v>
      </c>
      <c r="D131" s="51">
        <f>SUM(D121:D130)</f>
        <v>44823.899999999994</v>
      </c>
      <c r="E131" s="39"/>
      <c r="F131" s="51">
        <f>SUM(F121:F130)</f>
        <v>4473.03</v>
      </c>
      <c r="G131" s="51">
        <f>SUM(G121:G130)</f>
        <v>40350.869999999988</v>
      </c>
      <c r="H131" s="9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2" t="s">
        <v>6</v>
      </c>
      <c r="H133" s="1" t="s">
        <v>7</v>
      </c>
    </row>
    <row r="134" spans="1:8" x14ac:dyDescent="0.25">
      <c r="A134" s="131" t="s">
        <v>234</v>
      </c>
      <c r="B134" s="131"/>
      <c r="C134" s="131"/>
      <c r="D134" s="131"/>
      <c r="E134" s="131"/>
      <c r="F134" s="131"/>
      <c r="G134" s="131"/>
      <c r="H134" s="131"/>
    </row>
    <row r="135" spans="1:8" ht="76.5" customHeight="1" x14ac:dyDescent="0.25">
      <c r="A135" s="41" t="s">
        <v>235</v>
      </c>
      <c r="B135" s="42" t="s">
        <v>236</v>
      </c>
      <c r="C135" s="42" t="s">
        <v>237</v>
      </c>
      <c r="D135" s="43">
        <v>7644</v>
      </c>
      <c r="E135" s="44"/>
      <c r="F135" s="43">
        <v>1085.57</v>
      </c>
      <c r="G135" s="45">
        <v>6558.43</v>
      </c>
      <c r="H135" s="44"/>
    </row>
    <row r="136" spans="1:8" ht="76.5" customHeight="1" x14ac:dyDescent="0.25">
      <c r="A136" s="11" t="s">
        <v>258</v>
      </c>
      <c r="B136" s="4" t="s">
        <v>257</v>
      </c>
      <c r="C136" s="4" t="s">
        <v>13</v>
      </c>
      <c r="D136" s="10">
        <v>2672</v>
      </c>
      <c r="E136" s="3"/>
      <c r="F136" s="10">
        <v>41.28</v>
      </c>
      <c r="G136" s="15">
        <v>2630.72</v>
      </c>
      <c r="H136" s="3"/>
    </row>
    <row r="137" spans="1:8" ht="76.5" customHeight="1" x14ac:dyDescent="0.25">
      <c r="A137" s="41" t="s">
        <v>340</v>
      </c>
      <c r="B137" s="42" t="s">
        <v>341</v>
      </c>
      <c r="C137" s="4" t="s">
        <v>240</v>
      </c>
      <c r="D137" s="10">
        <v>4214</v>
      </c>
      <c r="E137" s="3"/>
      <c r="F137" s="10">
        <v>383.33</v>
      </c>
      <c r="G137" s="15">
        <f>D137-F137</f>
        <v>3830.67</v>
      </c>
      <c r="H137" s="34"/>
    </row>
    <row r="138" spans="1:8" ht="76.5" customHeight="1" x14ac:dyDescent="0.25">
      <c r="A138" s="11" t="s">
        <v>244</v>
      </c>
      <c r="B138" s="4" t="s">
        <v>245</v>
      </c>
      <c r="C138" s="4" t="s">
        <v>243</v>
      </c>
      <c r="D138" s="10">
        <v>3067.43</v>
      </c>
      <c r="E138" s="3"/>
      <c r="F138" s="10">
        <v>84.3</v>
      </c>
      <c r="G138" s="15">
        <f>D138-F138</f>
        <v>2983.1299999999997</v>
      </c>
      <c r="H138" s="3"/>
    </row>
    <row r="139" spans="1:8" ht="76.5" customHeight="1" x14ac:dyDescent="0.25">
      <c r="A139" s="11" t="s">
        <v>246</v>
      </c>
      <c r="B139" s="4" t="s">
        <v>247</v>
      </c>
      <c r="C139" s="4" t="s">
        <v>243</v>
      </c>
      <c r="D139" s="10">
        <v>3067.43</v>
      </c>
      <c r="E139" s="3"/>
      <c r="F139" s="10">
        <v>84.3</v>
      </c>
      <c r="G139" s="15">
        <f t="shared" ref="G139:G141" si="1">D139-F139</f>
        <v>2983.1299999999997</v>
      </c>
      <c r="H139" s="3"/>
    </row>
    <row r="140" spans="1:8" ht="76.5" customHeight="1" x14ac:dyDescent="0.25">
      <c r="A140" s="11" t="s">
        <v>266</v>
      </c>
      <c r="B140" s="4" t="s">
        <v>254</v>
      </c>
      <c r="C140" s="4" t="s">
        <v>243</v>
      </c>
      <c r="D140" s="10">
        <v>3067.43</v>
      </c>
      <c r="E140" s="3"/>
      <c r="F140" s="10">
        <v>84.3</v>
      </c>
      <c r="G140" s="15">
        <f t="shared" si="1"/>
        <v>2983.1299999999997</v>
      </c>
      <c r="H140" s="3"/>
    </row>
    <row r="141" spans="1:8" ht="76.5" customHeight="1" x14ac:dyDescent="0.25">
      <c r="A141" s="11" t="s">
        <v>317</v>
      </c>
      <c r="B141" s="4" t="s">
        <v>337</v>
      </c>
      <c r="C141" s="4" t="s">
        <v>243</v>
      </c>
      <c r="D141" s="10">
        <v>3067.43</v>
      </c>
      <c r="E141" s="3"/>
      <c r="F141" s="10">
        <v>84.3</v>
      </c>
      <c r="G141" s="15">
        <f t="shared" si="1"/>
        <v>2983.1299999999997</v>
      </c>
      <c r="H141" s="3"/>
    </row>
    <row r="142" spans="1:8" x14ac:dyDescent="0.25">
      <c r="A142" s="14"/>
      <c r="C142" s="29" t="s">
        <v>26</v>
      </c>
      <c r="D142" s="49">
        <f>SUM(D135:D141)</f>
        <v>26799.72</v>
      </c>
      <c r="E142" s="40"/>
      <c r="F142" s="49">
        <f>SUM(F135:F141)</f>
        <v>1847.3799999999997</v>
      </c>
      <c r="G142" s="49">
        <f>SUM(G135:G141)</f>
        <v>24952.34</v>
      </c>
    </row>
    <row r="143" spans="1:8" x14ac:dyDescent="0.25">
      <c r="A143" s="32"/>
    </row>
    <row r="144" spans="1:8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2" t="s">
        <v>6</v>
      </c>
      <c r="H144" s="1" t="s">
        <v>7</v>
      </c>
    </row>
    <row r="145" spans="1:8" ht="78.75" customHeight="1" x14ac:dyDescent="0.25">
      <c r="A145" s="7" t="s">
        <v>276</v>
      </c>
      <c r="B145" s="4" t="s">
        <v>275</v>
      </c>
      <c r="C145" s="4" t="s">
        <v>292</v>
      </c>
      <c r="D145" s="10">
        <v>611.52</v>
      </c>
      <c r="E145" s="13">
        <v>172.73</v>
      </c>
      <c r="F145" s="11"/>
      <c r="G145" s="22">
        <v>784.25</v>
      </c>
      <c r="H145" s="3"/>
    </row>
    <row r="146" spans="1:8" ht="78.75" customHeight="1" x14ac:dyDescent="0.25">
      <c r="A146" s="7" t="s">
        <v>277</v>
      </c>
      <c r="B146" s="4" t="s">
        <v>302</v>
      </c>
      <c r="C146" s="4" t="s">
        <v>293</v>
      </c>
      <c r="D146" s="10">
        <v>611.52</v>
      </c>
      <c r="E146" s="13">
        <v>172.73</v>
      </c>
      <c r="F146" s="3"/>
      <c r="G146" s="22">
        <v>784.25</v>
      </c>
      <c r="H146" s="3"/>
    </row>
    <row r="147" spans="1:8" ht="78.75" customHeight="1" x14ac:dyDescent="0.25">
      <c r="A147" s="7" t="s">
        <v>278</v>
      </c>
      <c r="B147" s="4" t="s">
        <v>279</v>
      </c>
      <c r="C147" s="4" t="s">
        <v>294</v>
      </c>
      <c r="D147" s="10">
        <v>611.52</v>
      </c>
      <c r="E147" s="13">
        <v>172.73</v>
      </c>
      <c r="F147" s="3"/>
      <c r="G147" s="22">
        <v>784.25</v>
      </c>
      <c r="H147" s="3"/>
    </row>
    <row r="148" spans="1:8" ht="78.75" customHeight="1" x14ac:dyDescent="0.25">
      <c r="A148" s="7" t="s">
        <v>280</v>
      </c>
      <c r="B148" s="4" t="s">
        <v>281</v>
      </c>
      <c r="C148" s="4" t="s">
        <v>295</v>
      </c>
      <c r="D148" s="10">
        <v>611.52</v>
      </c>
      <c r="E148" s="13">
        <v>172.73</v>
      </c>
      <c r="F148" s="3"/>
      <c r="G148" s="22">
        <v>784.25</v>
      </c>
      <c r="H148" s="3"/>
    </row>
    <row r="149" spans="1:8" ht="78.75" customHeight="1" x14ac:dyDescent="0.25">
      <c r="A149" s="7" t="s">
        <v>282</v>
      </c>
      <c r="B149" s="4" t="s">
        <v>283</v>
      </c>
      <c r="C149" s="4" t="s">
        <v>296</v>
      </c>
      <c r="D149" s="10">
        <v>611.52</v>
      </c>
      <c r="E149" s="13">
        <v>172.73</v>
      </c>
      <c r="F149" s="3"/>
      <c r="G149" s="22">
        <v>784.25</v>
      </c>
      <c r="H149" s="3"/>
    </row>
    <row r="150" spans="1:8" ht="78.75" customHeight="1" x14ac:dyDescent="0.25">
      <c r="A150" s="7" t="s">
        <v>284</v>
      </c>
      <c r="B150" s="4" t="s">
        <v>285</v>
      </c>
      <c r="C150" s="4" t="s">
        <v>297</v>
      </c>
      <c r="D150" s="10">
        <v>611.52</v>
      </c>
      <c r="E150" s="13">
        <v>172.73</v>
      </c>
      <c r="F150" s="3"/>
      <c r="G150" s="22">
        <v>784.25</v>
      </c>
      <c r="H150" s="3"/>
    </row>
    <row r="151" spans="1:8" ht="78.75" customHeight="1" x14ac:dyDescent="0.25">
      <c r="A151" s="7" t="s">
        <v>286</v>
      </c>
      <c r="B151" s="4" t="s">
        <v>287</v>
      </c>
      <c r="C151" s="4" t="s">
        <v>298</v>
      </c>
      <c r="D151" s="10">
        <v>611.52</v>
      </c>
      <c r="E151" s="13">
        <v>172.73</v>
      </c>
      <c r="F151" s="3"/>
      <c r="G151" s="22">
        <v>784.25</v>
      </c>
      <c r="H151" s="3"/>
    </row>
    <row r="152" spans="1:8" ht="78.75" customHeight="1" x14ac:dyDescent="0.25">
      <c r="A152" s="7" t="s">
        <v>288</v>
      </c>
      <c r="B152" s="4" t="s">
        <v>289</v>
      </c>
      <c r="C152" s="4" t="s">
        <v>299</v>
      </c>
      <c r="D152" s="10">
        <v>611.52</v>
      </c>
      <c r="E152" s="13">
        <v>172.73</v>
      </c>
      <c r="F152" s="3"/>
      <c r="G152" s="22">
        <v>784.25</v>
      </c>
      <c r="H152" s="3"/>
    </row>
    <row r="153" spans="1:8" ht="78.75" customHeight="1" x14ac:dyDescent="0.25">
      <c r="A153" s="7" t="s">
        <v>290</v>
      </c>
      <c r="B153" s="4" t="s">
        <v>291</v>
      </c>
      <c r="C153" s="4" t="s">
        <v>300</v>
      </c>
      <c r="D153" s="10">
        <v>611.52</v>
      </c>
      <c r="E153" s="13">
        <v>172.73</v>
      </c>
      <c r="F153" s="3"/>
      <c r="G153" s="22">
        <v>784.25</v>
      </c>
      <c r="H153" s="3"/>
    </row>
    <row r="154" spans="1:8" x14ac:dyDescent="0.25">
      <c r="C154" s="2" t="s">
        <v>26</v>
      </c>
      <c r="D154" s="47">
        <f>SUM(D145:D153)</f>
        <v>5503.68</v>
      </c>
      <c r="E154" s="35">
        <f>SUM(E145:E153)</f>
        <v>1554.57</v>
      </c>
      <c r="F154" s="35"/>
      <c r="G154" s="35">
        <f>SUM(G145:G153)</f>
        <v>7058.25</v>
      </c>
    </row>
  </sheetData>
  <mergeCells count="15">
    <mergeCell ref="A37:H37"/>
    <mergeCell ref="A2:H2"/>
    <mergeCell ref="A12:H12"/>
    <mergeCell ref="A21:H21"/>
    <mergeCell ref="A27:H27"/>
    <mergeCell ref="A32:H32"/>
    <mergeCell ref="A111:H111"/>
    <mergeCell ref="A120:H120"/>
    <mergeCell ref="A134:H134"/>
    <mergeCell ref="A45:H45"/>
    <mergeCell ref="A55:H55"/>
    <mergeCell ref="A65:H65"/>
    <mergeCell ref="A70:H70"/>
    <mergeCell ref="A86:H86"/>
    <mergeCell ref="A104:H104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&amp;CNOMINA DE EMPLEADOS DEL H. AYUNTAMIENTO DE ATENGO, JAL.
CORRESPONDIENTE AL PERIODO DE    15     AL     31  DE DICIEMBRE DE 2014.</oddHeader>
    <oddFooter>&amp;C____________________________________________________
C.D. ROSENDO PEREZ LEPE
PRESIDENTE MUNICIPAL</oddFooter>
  </headerFooter>
  <rowBreaks count="8" manualBreakCount="8">
    <brk id="18" max="16383" man="1"/>
    <brk id="42" max="16383" man="1"/>
    <brk id="62" max="16383" man="1"/>
    <brk id="83" max="16383" man="1"/>
    <brk id="101" max="16383" man="1"/>
    <brk id="117" max="7" man="1"/>
    <brk id="131" max="7" man="1"/>
    <brk id="142" max="7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opLeftCell="A72" zoomScaleNormal="100" workbookViewId="0">
      <selection activeCell="A77" sqref="A77"/>
    </sheetView>
  </sheetViews>
  <sheetFormatPr baseColWidth="10" defaultRowHeight="15" x14ac:dyDescent="0.25"/>
  <cols>
    <col min="1" max="1" width="39.28515625" customWidth="1"/>
    <col min="2" max="2" width="13.85546875" customWidth="1"/>
    <col min="3" max="3" width="39" customWidth="1"/>
    <col min="4" max="4" width="12.5703125" customWidth="1"/>
    <col min="5" max="5" width="12.28515625" customWidth="1"/>
    <col min="6" max="6" width="12.7109375" customWidth="1"/>
    <col min="7" max="7" width="13" customWidth="1"/>
    <col min="8" max="8" width="61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2.75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72.75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7" si="0">SUM(D4-F4)</f>
        <v>3629.91</v>
      </c>
      <c r="H4" s="3"/>
    </row>
    <row r="5" spans="1:8" ht="72.75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72.75" customHeight="1" x14ac:dyDescent="0.25">
      <c r="A6" s="7" t="s">
        <v>17</v>
      </c>
      <c r="B6" s="4" t="s">
        <v>18</v>
      </c>
      <c r="C6" s="5" t="s">
        <v>19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72.75" customHeight="1" x14ac:dyDescent="0.25">
      <c r="A7" s="7" t="s">
        <v>330</v>
      </c>
      <c r="B7" s="4" t="s">
        <v>331</v>
      </c>
      <c r="C7" s="4" t="s">
        <v>22</v>
      </c>
      <c r="D7" s="10">
        <v>2779</v>
      </c>
      <c r="E7" s="10"/>
      <c r="F7" s="10">
        <v>52.92</v>
      </c>
      <c r="G7" s="22">
        <f t="shared" si="0"/>
        <v>2726.08</v>
      </c>
      <c r="H7" s="3"/>
    </row>
    <row r="8" spans="1:8" ht="72.75" customHeight="1" x14ac:dyDescent="0.25">
      <c r="A8" s="7" t="s">
        <v>23</v>
      </c>
      <c r="B8" s="4" t="s">
        <v>24</v>
      </c>
      <c r="C8" s="5" t="s">
        <v>25</v>
      </c>
      <c r="D8" s="10">
        <v>1789</v>
      </c>
      <c r="E8" s="10">
        <v>85.22</v>
      </c>
      <c r="F8" s="10"/>
      <c r="G8" s="22">
        <f>SUM(D8+E8)</f>
        <v>1874.22</v>
      </c>
      <c r="H8" s="3"/>
    </row>
    <row r="9" spans="1:8" x14ac:dyDescent="0.25">
      <c r="C9" s="2" t="s">
        <v>37</v>
      </c>
      <c r="D9" s="47">
        <f>SUM(D3:D8)</f>
        <v>34543</v>
      </c>
      <c r="E9" s="47">
        <f>SUM(E3:E8)</f>
        <v>85.22</v>
      </c>
      <c r="F9" s="47">
        <f>SUM(F3:F8)</f>
        <v>4821.13</v>
      </c>
      <c r="G9" s="72">
        <f>SUM(G3:G8)</f>
        <v>29807.090000000004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7.5" customHeight="1" x14ac:dyDescent="0.25">
      <c r="A13" s="7" t="s">
        <v>27</v>
      </c>
      <c r="B13" s="4" t="s">
        <v>28</v>
      </c>
      <c r="C13" s="4" t="s">
        <v>29</v>
      </c>
      <c r="D13" s="10">
        <v>9576</v>
      </c>
      <c r="E13" s="10"/>
      <c r="F13" s="10">
        <v>1498.24</v>
      </c>
      <c r="G13" s="22">
        <f>SUM(D13-F13)</f>
        <v>8077.76</v>
      </c>
      <c r="H13" s="3"/>
    </row>
    <row r="14" spans="1:8" ht="67.5" customHeight="1" x14ac:dyDescent="0.25">
      <c r="A14" s="7" t="s">
        <v>314</v>
      </c>
      <c r="B14" s="4" t="s">
        <v>31</v>
      </c>
      <c r="C14" s="4" t="s">
        <v>13</v>
      </c>
      <c r="D14" s="10">
        <v>2779</v>
      </c>
      <c r="E14" s="10"/>
      <c r="F14" s="10">
        <v>52.92</v>
      </c>
      <c r="G14" s="22">
        <f t="shared" ref="G14:G15" si="1">SUM(D14-F14)</f>
        <v>2726.08</v>
      </c>
      <c r="H14" s="3"/>
    </row>
    <row r="15" spans="1:8" ht="67.5" customHeight="1" x14ac:dyDescent="0.25">
      <c r="A15" s="7" t="s">
        <v>35</v>
      </c>
      <c r="B15" s="4" t="s">
        <v>36</v>
      </c>
      <c r="C15" s="4" t="s">
        <v>13</v>
      </c>
      <c r="D15" s="10">
        <v>2779</v>
      </c>
      <c r="E15" s="10"/>
      <c r="F15" s="10">
        <v>52.92</v>
      </c>
      <c r="G15" s="22">
        <f t="shared" si="1"/>
        <v>2726.08</v>
      </c>
      <c r="H15" s="3"/>
    </row>
    <row r="16" spans="1:8" x14ac:dyDescent="0.25">
      <c r="C16" s="6" t="s">
        <v>37</v>
      </c>
      <c r="D16" s="35">
        <f>SUM(D13:D15)</f>
        <v>15134</v>
      </c>
      <c r="E16" s="35"/>
      <c r="F16" s="35">
        <f>SUM(F13:F15)</f>
        <v>1604.0800000000002</v>
      </c>
      <c r="G16" s="73">
        <f>SUM(G13:G15)</f>
        <v>13529.92</v>
      </c>
    </row>
    <row r="17" spans="1:8" x14ac:dyDescent="0.25">
      <c r="C17" s="6" t="s">
        <v>26</v>
      </c>
      <c r="D17" s="47">
        <f>SUM(D16+D9)</f>
        <v>49677</v>
      </c>
      <c r="E17" s="35">
        <f>SUM(E9)</f>
        <v>85.22</v>
      </c>
      <c r="F17" s="35">
        <f>SUM(F16+F9)</f>
        <v>6425.21</v>
      </c>
      <c r="G17" s="73">
        <f>SUM(G16+G9)</f>
        <v>43337.01</v>
      </c>
    </row>
    <row r="18" spans="1:8" x14ac:dyDescent="0.25">
      <c r="B18" s="9"/>
      <c r="C18" s="26"/>
      <c r="D18" s="27"/>
      <c r="E18" s="28"/>
      <c r="F18" s="27"/>
      <c r="G18" s="27"/>
    </row>
    <row r="19" spans="1:8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2" t="s">
        <v>6</v>
      </c>
      <c r="H19" s="1" t="s">
        <v>7</v>
      </c>
    </row>
    <row r="20" spans="1:8" x14ac:dyDescent="0.25">
      <c r="A20" s="132" t="s">
        <v>46</v>
      </c>
      <c r="B20" s="132"/>
      <c r="C20" s="132"/>
      <c r="D20" s="132"/>
      <c r="E20" s="132"/>
      <c r="F20" s="132"/>
      <c r="G20" s="132"/>
      <c r="H20" s="132"/>
    </row>
    <row r="21" spans="1:8" ht="69" customHeight="1" x14ac:dyDescent="0.25">
      <c r="A21" s="7" t="s">
        <v>40</v>
      </c>
      <c r="B21" s="4" t="s">
        <v>41</v>
      </c>
      <c r="C21" s="4" t="s">
        <v>42</v>
      </c>
      <c r="D21" s="10">
        <v>4174</v>
      </c>
      <c r="E21" s="10"/>
      <c r="F21" s="10">
        <v>376.93</v>
      </c>
      <c r="G21" s="22">
        <f>SUM(D21-F21)</f>
        <v>3797.07</v>
      </c>
      <c r="H21" s="3"/>
    </row>
    <row r="22" spans="1:8" ht="69" customHeight="1" x14ac:dyDescent="0.25">
      <c r="A22" s="7" t="s">
        <v>43</v>
      </c>
      <c r="B22" s="4" t="s">
        <v>44</v>
      </c>
      <c r="C22" s="4" t="s">
        <v>45</v>
      </c>
      <c r="D22" s="10">
        <v>2779</v>
      </c>
      <c r="E22" s="10"/>
      <c r="F22" s="10">
        <v>52.92</v>
      </c>
      <c r="G22" s="22">
        <f>SUM(D22-F22)</f>
        <v>2726.08</v>
      </c>
      <c r="H22" s="3"/>
    </row>
    <row r="23" spans="1:8" x14ac:dyDescent="0.25">
      <c r="C23" s="2" t="s">
        <v>37</v>
      </c>
      <c r="D23" s="47">
        <f>SUM(D21:D22)</f>
        <v>6953</v>
      </c>
      <c r="E23" s="35"/>
      <c r="F23" s="35">
        <f>SUM(F21:F22)</f>
        <v>429.85</v>
      </c>
      <c r="G23" s="35">
        <f>SUM(G21:G22)</f>
        <v>6523.15</v>
      </c>
    </row>
    <row r="25" spans="1:8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2" t="s">
        <v>6</v>
      </c>
      <c r="H25" s="1" t="s">
        <v>7</v>
      </c>
    </row>
    <row r="26" spans="1:8" x14ac:dyDescent="0.25">
      <c r="A26" s="130" t="s">
        <v>47</v>
      </c>
      <c r="B26" s="130"/>
      <c r="C26" s="130"/>
      <c r="D26" s="130"/>
      <c r="E26" s="130"/>
      <c r="F26" s="130"/>
      <c r="G26" s="130"/>
      <c r="H26" s="130"/>
    </row>
    <row r="27" spans="1:8" ht="73.5" customHeight="1" x14ac:dyDescent="0.25">
      <c r="A27" s="7" t="s">
        <v>48</v>
      </c>
      <c r="B27" s="4" t="s">
        <v>49</v>
      </c>
      <c r="C27" s="4" t="s">
        <v>50</v>
      </c>
      <c r="D27" s="10">
        <v>3748</v>
      </c>
      <c r="E27" s="10"/>
      <c r="F27" s="10">
        <v>308.77</v>
      </c>
      <c r="G27" s="22">
        <f>SUM(D27-F27)</f>
        <v>3439.23</v>
      </c>
      <c r="H27" s="3"/>
    </row>
    <row r="28" spans="1:8" x14ac:dyDescent="0.25">
      <c r="A28" s="9"/>
      <c r="B28" s="9"/>
      <c r="C28" s="2" t="s">
        <v>37</v>
      </c>
      <c r="D28" s="48">
        <f>SUM(D27)</f>
        <v>3748</v>
      </c>
      <c r="E28" s="35"/>
      <c r="F28" s="37">
        <f>SUM(F27)</f>
        <v>308.77</v>
      </c>
      <c r="G28" s="37">
        <f>SUM(G27)</f>
        <v>3439.23</v>
      </c>
      <c r="H28" s="9"/>
    </row>
    <row r="30" spans="1:8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2" t="s">
        <v>6</v>
      </c>
      <c r="H30" s="1" t="s">
        <v>7</v>
      </c>
    </row>
    <row r="31" spans="1:8" x14ac:dyDescent="0.25">
      <c r="A31" s="130" t="s">
        <v>51</v>
      </c>
      <c r="B31" s="130"/>
      <c r="C31" s="130"/>
      <c r="D31" s="130"/>
      <c r="E31" s="130"/>
      <c r="F31" s="130"/>
      <c r="G31" s="130"/>
      <c r="H31" s="130"/>
    </row>
    <row r="32" spans="1:8" ht="67.5" customHeight="1" x14ac:dyDescent="0.25">
      <c r="A32" s="7" t="s">
        <v>52</v>
      </c>
      <c r="B32" s="4" t="s">
        <v>53</v>
      </c>
      <c r="C32" s="4" t="s">
        <v>54</v>
      </c>
      <c r="D32" s="10">
        <v>3975</v>
      </c>
      <c r="E32" s="10"/>
      <c r="F32" s="10">
        <v>345.09</v>
      </c>
      <c r="G32" s="22">
        <f>SUM(D32-F32)</f>
        <v>3629.91</v>
      </c>
      <c r="H32" s="3"/>
    </row>
    <row r="33" spans="1:8" x14ac:dyDescent="0.25">
      <c r="C33" s="8" t="s">
        <v>37</v>
      </c>
      <c r="D33" s="48">
        <f>SUM(D32)</f>
        <v>3975</v>
      </c>
      <c r="E33" s="35"/>
      <c r="F33" s="37">
        <f>SUM(F32)</f>
        <v>345.09</v>
      </c>
      <c r="G33" s="37">
        <f>SUM(G32)</f>
        <v>3629.91</v>
      </c>
      <c r="H33" s="9"/>
    </row>
    <row r="35" spans="1:8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2" t="s">
        <v>6</v>
      </c>
      <c r="H35" s="1" t="s">
        <v>7</v>
      </c>
    </row>
    <row r="36" spans="1:8" x14ac:dyDescent="0.25">
      <c r="A36" s="130" t="s">
        <v>55</v>
      </c>
      <c r="B36" s="130"/>
      <c r="C36" s="130"/>
      <c r="D36" s="130"/>
      <c r="E36" s="130"/>
      <c r="F36" s="130"/>
      <c r="G36" s="130"/>
      <c r="H36" s="130"/>
    </row>
    <row r="37" spans="1:8" ht="66.75" customHeight="1" x14ac:dyDescent="0.25">
      <c r="A37" s="7" t="s">
        <v>56</v>
      </c>
      <c r="B37" s="4" t="s">
        <v>57</v>
      </c>
      <c r="C37" s="4" t="s">
        <v>58</v>
      </c>
      <c r="D37" s="10">
        <v>3608</v>
      </c>
      <c r="E37" s="10"/>
      <c r="F37" s="10">
        <v>181.07</v>
      </c>
      <c r="G37" s="22">
        <f>SUM(D37-F37)</f>
        <v>3426.93</v>
      </c>
      <c r="H37" s="3"/>
    </row>
    <row r="38" spans="1:8" ht="66.75" customHeight="1" x14ac:dyDescent="0.25">
      <c r="A38" s="7" t="s">
        <v>59</v>
      </c>
      <c r="B38" s="4" t="s">
        <v>60</v>
      </c>
      <c r="C38" s="4" t="s">
        <v>320</v>
      </c>
      <c r="D38" s="66">
        <v>2385</v>
      </c>
      <c r="E38" s="10">
        <v>4.95</v>
      </c>
      <c r="F38" s="10"/>
      <c r="G38" s="22">
        <f>SUM(D38+E38)</f>
        <v>2389.9499999999998</v>
      </c>
      <c r="H38" s="3"/>
    </row>
    <row r="39" spans="1:8" ht="66.75" customHeight="1" x14ac:dyDescent="0.25">
      <c r="A39" s="7" t="s">
        <v>68</v>
      </c>
      <c r="B39" s="4" t="s">
        <v>69</v>
      </c>
      <c r="C39" s="4" t="s">
        <v>70</v>
      </c>
      <c r="D39" s="10">
        <v>1675</v>
      </c>
      <c r="E39" s="10">
        <v>104.52</v>
      </c>
      <c r="F39" s="10"/>
      <c r="G39" s="22">
        <f>SUM(D39+E39)</f>
        <v>1779.52</v>
      </c>
      <c r="H39" s="3"/>
    </row>
    <row r="40" spans="1:8" x14ac:dyDescent="0.25">
      <c r="C40" s="2" t="s">
        <v>37</v>
      </c>
      <c r="D40" s="47">
        <f>SUM(D37:D39)</f>
        <v>7668</v>
      </c>
      <c r="E40" s="35">
        <f>SUM(E38:E39)</f>
        <v>109.47</v>
      </c>
      <c r="F40" s="35">
        <f>SUM(F37:F39)</f>
        <v>181.07</v>
      </c>
      <c r="G40" s="35">
        <f>SUM(G37:G39)</f>
        <v>7596.4</v>
      </c>
    </row>
    <row r="41" spans="1:8" x14ac:dyDescent="0.25">
      <c r="C41" s="2" t="s">
        <v>26</v>
      </c>
      <c r="D41" s="47">
        <f>SUM(D40+D33+D28+D23)</f>
        <v>22344</v>
      </c>
      <c r="E41" s="35">
        <v>109.47</v>
      </c>
      <c r="F41" s="35">
        <f>SUM(F40+F33+F28+F23)</f>
        <v>1264.78</v>
      </c>
      <c r="G41" s="35">
        <f>SUM(G40+G33+G28+G23)</f>
        <v>21188.69</v>
      </c>
    </row>
    <row r="42" spans="1:8" x14ac:dyDescent="0.25">
      <c r="B42" s="9"/>
      <c r="C42" s="30"/>
      <c r="D42" s="27"/>
      <c r="E42" s="27"/>
      <c r="F42" s="27"/>
      <c r="G42" s="27"/>
    </row>
    <row r="43" spans="1:8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2" t="s">
        <v>6</v>
      </c>
      <c r="H43" s="1" t="s">
        <v>7</v>
      </c>
    </row>
    <row r="44" spans="1:8" x14ac:dyDescent="0.25">
      <c r="A44" s="130" t="s">
        <v>71</v>
      </c>
      <c r="B44" s="130"/>
      <c r="C44" s="130"/>
      <c r="D44" s="130"/>
      <c r="E44" s="130"/>
      <c r="F44" s="130"/>
      <c r="G44" s="130"/>
      <c r="H44" s="130"/>
    </row>
    <row r="45" spans="1:8" ht="61.5" customHeight="1" x14ac:dyDescent="0.25">
      <c r="A45" s="7" t="s">
        <v>72</v>
      </c>
      <c r="B45" s="4" t="s">
        <v>73</v>
      </c>
      <c r="C45" s="4" t="s">
        <v>74</v>
      </c>
      <c r="D45" s="10">
        <v>3542</v>
      </c>
      <c r="E45" s="10"/>
      <c r="F45" s="10">
        <v>173.89</v>
      </c>
      <c r="G45" s="22">
        <f>SUM(D45-F45)</f>
        <v>3368.11</v>
      </c>
      <c r="H45" s="3"/>
    </row>
    <row r="46" spans="1:8" ht="61.5" customHeight="1" x14ac:dyDescent="0.25">
      <c r="A46" s="7" t="s">
        <v>75</v>
      </c>
      <c r="B46" s="4" t="s">
        <v>76</v>
      </c>
      <c r="C46" s="4" t="s">
        <v>13</v>
      </c>
      <c r="D46" s="10">
        <v>2480</v>
      </c>
      <c r="E46" s="10"/>
      <c r="F46" s="10">
        <v>5.39</v>
      </c>
      <c r="G46" s="22">
        <f>SUM(D46-F46)</f>
        <v>2474.61</v>
      </c>
      <c r="H46" s="3"/>
    </row>
    <row r="47" spans="1:8" ht="61.5" customHeight="1" x14ac:dyDescent="0.25">
      <c r="A47" s="7" t="s">
        <v>77</v>
      </c>
      <c r="B47" s="4" t="s">
        <v>78</v>
      </c>
      <c r="C47" s="4" t="s">
        <v>79</v>
      </c>
      <c r="D47" s="10">
        <v>2044</v>
      </c>
      <c r="E47" s="10">
        <v>68.900000000000006</v>
      </c>
      <c r="F47" s="10"/>
      <c r="G47" s="22">
        <f t="shared" ref="G47:G49" si="2">SUM(D47+E47)</f>
        <v>2112.9</v>
      </c>
      <c r="H47" s="3"/>
    </row>
    <row r="48" spans="1:8" ht="61.5" customHeight="1" x14ac:dyDescent="0.25">
      <c r="A48" s="7" t="s">
        <v>83</v>
      </c>
      <c r="B48" s="4" t="s">
        <v>84</v>
      </c>
      <c r="C48" s="4" t="s">
        <v>85</v>
      </c>
      <c r="D48" s="10">
        <v>1420</v>
      </c>
      <c r="E48" s="10">
        <v>120.84</v>
      </c>
      <c r="F48" s="10"/>
      <c r="G48" s="22">
        <f t="shared" si="2"/>
        <v>1540.84</v>
      </c>
      <c r="H48" s="3"/>
    </row>
    <row r="49" spans="1:8" ht="61.5" customHeight="1" x14ac:dyDescent="0.25">
      <c r="A49" s="7" t="s">
        <v>89</v>
      </c>
      <c r="B49" s="4" t="s">
        <v>90</v>
      </c>
      <c r="C49" s="4" t="s">
        <v>91</v>
      </c>
      <c r="D49" s="10">
        <v>1590</v>
      </c>
      <c r="E49" s="10">
        <v>109.96</v>
      </c>
      <c r="F49" s="10"/>
      <c r="G49" s="22">
        <f t="shared" si="2"/>
        <v>1699.96</v>
      </c>
      <c r="H49" s="3"/>
    </row>
    <row r="50" spans="1:8" ht="61.5" customHeight="1" x14ac:dyDescent="0.25">
      <c r="A50" s="7" t="s">
        <v>92</v>
      </c>
      <c r="B50" s="4" t="s">
        <v>93</v>
      </c>
      <c r="C50" s="4" t="s">
        <v>94</v>
      </c>
      <c r="D50" s="10">
        <v>2839</v>
      </c>
      <c r="E50" s="10"/>
      <c r="F50" s="10">
        <v>59.45</v>
      </c>
      <c r="G50" s="22">
        <f>SUM(D50-F50)</f>
        <v>2779.55</v>
      </c>
      <c r="H50" s="3"/>
    </row>
    <row r="51" spans="1:8" x14ac:dyDescent="0.25">
      <c r="C51" s="2" t="s">
        <v>37</v>
      </c>
      <c r="D51" s="47">
        <f>SUM(D45:D50)</f>
        <v>13915</v>
      </c>
      <c r="E51" s="35">
        <f>SUM(E45:E49)</f>
        <v>299.7</v>
      </c>
      <c r="F51" s="35">
        <f>SUM(F45:F50)</f>
        <v>238.72999999999996</v>
      </c>
      <c r="G51" s="35">
        <f>SUM(G45:G50)</f>
        <v>13975.970000000001</v>
      </c>
    </row>
    <row r="53" spans="1:8" x14ac:dyDescent="0.2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2" t="s">
        <v>6</v>
      </c>
      <c r="H53" s="1" t="s">
        <v>7</v>
      </c>
    </row>
    <row r="54" spans="1:8" x14ac:dyDescent="0.25">
      <c r="A54" s="130" t="s">
        <v>95</v>
      </c>
      <c r="B54" s="130"/>
      <c r="C54" s="130"/>
      <c r="D54" s="130"/>
      <c r="E54" s="130"/>
      <c r="F54" s="130"/>
      <c r="G54" s="130"/>
      <c r="H54" s="130"/>
    </row>
    <row r="55" spans="1:8" ht="63.75" customHeight="1" x14ac:dyDescent="0.25">
      <c r="A55" s="7" t="s">
        <v>96</v>
      </c>
      <c r="B55" s="4" t="s">
        <v>97</v>
      </c>
      <c r="C55" s="4" t="s">
        <v>98</v>
      </c>
      <c r="D55" s="10">
        <v>11649</v>
      </c>
      <c r="E55" s="10"/>
      <c r="F55" s="10">
        <v>1971.16</v>
      </c>
      <c r="G55" s="22">
        <f>SUM(D55-F55)</f>
        <v>9677.84</v>
      </c>
      <c r="H55" s="3"/>
    </row>
    <row r="56" spans="1:8" ht="63.75" customHeight="1" x14ac:dyDescent="0.25">
      <c r="A56" s="74" t="s">
        <v>328</v>
      </c>
      <c r="B56" s="4" t="s">
        <v>329</v>
      </c>
      <c r="C56" s="65" t="s">
        <v>343</v>
      </c>
      <c r="D56" s="10">
        <v>4160</v>
      </c>
      <c r="E56" s="10"/>
      <c r="F56" s="10">
        <v>374.69</v>
      </c>
      <c r="G56" s="22">
        <f t="shared" ref="G56:G59" si="3">SUM(D56-F56)</f>
        <v>3785.31</v>
      </c>
      <c r="H56" s="3"/>
    </row>
    <row r="57" spans="1:8" ht="63.75" customHeight="1" x14ac:dyDescent="0.25">
      <c r="A57" s="7" t="s">
        <v>102</v>
      </c>
      <c r="B57" s="4" t="s">
        <v>103</v>
      </c>
      <c r="C57" s="4" t="s">
        <v>104</v>
      </c>
      <c r="D57" s="10">
        <v>5179</v>
      </c>
      <c r="E57" s="10"/>
      <c r="F57" s="10">
        <v>559.04999999999995</v>
      </c>
      <c r="G57" s="22">
        <f t="shared" si="3"/>
        <v>4619.95</v>
      </c>
      <c r="H57" s="3"/>
    </row>
    <row r="58" spans="1:8" ht="63.75" customHeight="1" x14ac:dyDescent="0.25">
      <c r="A58" s="7" t="s">
        <v>105</v>
      </c>
      <c r="B58" s="4" t="s">
        <v>106</v>
      </c>
      <c r="C58" s="4" t="s">
        <v>107</v>
      </c>
      <c r="D58" s="10">
        <v>3665</v>
      </c>
      <c r="E58" s="10"/>
      <c r="F58" s="10">
        <v>295.49</v>
      </c>
      <c r="G58" s="22">
        <f t="shared" si="3"/>
        <v>3369.51</v>
      </c>
      <c r="H58" s="3"/>
    </row>
    <row r="59" spans="1:8" ht="63.75" customHeight="1" x14ac:dyDescent="0.25">
      <c r="A59" s="7" t="s">
        <v>108</v>
      </c>
      <c r="B59" s="4" t="s">
        <v>109</v>
      </c>
      <c r="C59" s="5" t="s">
        <v>311</v>
      </c>
      <c r="D59" s="10">
        <v>3608</v>
      </c>
      <c r="E59" s="10"/>
      <c r="F59" s="10">
        <v>181.07</v>
      </c>
      <c r="G59" s="22">
        <f t="shared" si="3"/>
        <v>3426.93</v>
      </c>
      <c r="H59" s="3"/>
    </row>
    <row r="60" spans="1:8" x14ac:dyDescent="0.25">
      <c r="C60" s="2" t="s">
        <v>37</v>
      </c>
      <c r="D60" s="47">
        <f>SUM(D55:D59)</f>
        <v>28261</v>
      </c>
      <c r="E60" s="35"/>
      <c r="F60" s="47">
        <f>SUM(F55:F59)</f>
        <v>3381.4599999999996</v>
      </c>
      <c r="G60" s="47">
        <f>SUM(G55:G59)</f>
        <v>24879.54</v>
      </c>
    </row>
    <row r="61" spans="1:8" x14ac:dyDescent="0.25">
      <c r="C61" s="2" t="s">
        <v>26</v>
      </c>
      <c r="D61" s="47">
        <f>SUM(D60+D51)</f>
        <v>42176</v>
      </c>
      <c r="E61" s="47">
        <f>SUM(E51)</f>
        <v>299.7</v>
      </c>
      <c r="F61" s="47">
        <f>SUM(F60+F51)</f>
        <v>3620.1899999999996</v>
      </c>
      <c r="G61" s="47">
        <f>SUM(G60+G51)</f>
        <v>38855.51</v>
      </c>
    </row>
    <row r="63" spans="1:8" x14ac:dyDescent="0.2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2" t="s">
        <v>6</v>
      </c>
      <c r="H63" s="1" t="s">
        <v>7</v>
      </c>
    </row>
    <row r="64" spans="1:8" x14ac:dyDescent="0.25">
      <c r="A64" s="132" t="s">
        <v>118</v>
      </c>
      <c r="B64" s="132"/>
      <c r="C64" s="132"/>
      <c r="D64" s="132"/>
      <c r="E64" s="132"/>
      <c r="F64" s="132"/>
      <c r="G64" s="132"/>
      <c r="H64" s="132"/>
    </row>
    <row r="65" spans="1:8" ht="57" customHeight="1" x14ac:dyDescent="0.25">
      <c r="A65" s="7" t="s">
        <v>111</v>
      </c>
      <c r="B65" s="4" t="s">
        <v>112</v>
      </c>
      <c r="C65" s="4" t="s">
        <v>113</v>
      </c>
      <c r="D65" s="10">
        <v>5058</v>
      </c>
      <c r="E65" s="10"/>
      <c r="F65" s="10">
        <v>533.9</v>
      </c>
      <c r="G65" s="22">
        <f>SUM(D65-F65)</f>
        <v>4524.1000000000004</v>
      </c>
      <c r="H65" s="3"/>
    </row>
    <row r="66" spans="1:8" x14ac:dyDescent="0.25">
      <c r="C66" s="12" t="s">
        <v>37</v>
      </c>
      <c r="D66" s="47">
        <f>SUM(D65:D65)</f>
        <v>5058</v>
      </c>
      <c r="E66" s="35">
        <f>SUM(E65:E65)</f>
        <v>0</v>
      </c>
      <c r="F66" s="35">
        <f>SUM(F65:F65)</f>
        <v>533.9</v>
      </c>
      <c r="G66" s="35">
        <f>SUM(G65:G65)</f>
        <v>4524.1000000000004</v>
      </c>
    </row>
    <row r="68" spans="1:8" x14ac:dyDescent="0.25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2" t="s">
        <v>6</v>
      </c>
      <c r="H68" s="1" t="s">
        <v>7</v>
      </c>
    </row>
    <row r="69" spans="1:8" x14ac:dyDescent="0.25">
      <c r="A69" s="133" t="s">
        <v>117</v>
      </c>
      <c r="B69" s="133"/>
      <c r="C69" s="133"/>
      <c r="D69" s="133"/>
      <c r="E69" s="133"/>
      <c r="F69" s="133"/>
      <c r="G69" s="133"/>
      <c r="H69" s="133"/>
    </row>
    <row r="70" spans="1:8" ht="62.25" customHeight="1" x14ac:dyDescent="0.25">
      <c r="A70" s="64" t="s">
        <v>342</v>
      </c>
      <c r="B70" s="65" t="s">
        <v>336</v>
      </c>
      <c r="C70" s="65" t="s">
        <v>121</v>
      </c>
      <c r="D70" s="66">
        <v>8972</v>
      </c>
      <c r="E70" s="66"/>
      <c r="F70" s="67">
        <v>1369.23</v>
      </c>
      <c r="G70" s="68">
        <f>SUM(D70-F70)</f>
        <v>7602.77</v>
      </c>
      <c r="H70" s="69"/>
    </row>
    <row r="71" spans="1:8" ht="62.25" customHeight="1" x14ac:dyDescent="0.25">
      <c r="A71" s="64" t="s">
        <v>122</v>
      </c>
      <c r="B71" s="65" t="s">
        <v>123</v>
      </c>
      <c r="C71" s="65" t="s">
        <v>124</v>
      </c>
      <c r="D71" s="66">
        <v>4867</v>
      </c>
      <c r="E71" s="66"/>
      <c r="F71" s="67">
        <v>499.62</v>
      </c>
      <c r="G71" s="68">
        <f t="shared" ref="G71:G79" si="4">SUM(D71-F71)</f>
        <v>4367.38</v>
      </c>
      <c r="H71" s="69"/>
    </row>
    <row r="72" spans="1:8" ht="62.25" customHeight="1" x14ac:dyDescent="0.25">
      <c r="A72" s="11" t="s">
        <v>125</v>
      </c>
      <c r="B72" s="4" t="s">
        <v>126</v>
      </c>
      <c r="C72" s="4" t="s">
        <v>127</v>
      </c>
      <c r="D72" s="10">
        <v>3148</v>
      </c>
      <c r="E72" s="10"/>
      <c r="F72" s="13">
        <v>113.32</v>
      </c>
      <c r="G72" s="68">
        <f t="shared" si="4"/>
        <v>3034.68</v>
      </c>
      <c r="H72" s="3"/>
    </row>
    <row r="73" spans="1:8" ht="62.25" customHeight="1" x14ac:dyDescent="0.25">
      <c r="A73" s="11" t="s">
        <v>338</v>
      </c>
      <c r="B73" s="65" t="s">
        <v>339</v>
      </c>
      <c r="C73" s="4" t="s">
        <v>130</v>
      </c>
      <c r="D73" s="10">
        <v>2839</v>
      </c>
      <c r="E73" s="10"/>
      <c r="F73" s="13">
        <v>59.45</v>
      </c>
      <c r="G73" s="68">
        <f t="shared" si="4"/>
        <v>2779.55</v>
      </c>
      <c r="H73" s="3"/>
    </row>
    <row r="74" spans="1:8" ht="62.25" customHeight="1" x14ac:dyDescent="0.25">
      <c r="A74" s="11" t="s">
        <v>131</v>
      </c>
      <c r="B74" s="4" t="s">
        <v>132</v>
      </c>
      <c r="C74" s="4" t="s">
        <v>13</v>
      </c>
      <c r="D74" s="10">
        <v>2779</v>
      </c>
      <c r="E74" s="10"/>
      <c r="F74" s="13">
        <v>52.92</v>
      </c>
      <c r="G74" s="68">
        <f t="shared" si="4"/>
        <v>2726.08</v>
      </c>
      <c r="H74" s="3"/>
    </row>
    <row r="75" spans="1:8" ht="62.25" customHeight="1" x14ac:dyDescent="0.25">
      <c r="A75" s="11" t="s">
        <v>349</v>
      </c>
      <c r="B75" s="4" t="s">
        <v>350</v>
      </c>
      <c r="C75" s="4" t="s">
        <v>135</v>
      </c>
      <c r="D75" s="10">
        <v>2839</v>
      </c>
      <c r="E75" s="10"/>
      <c r="F75" s="13">
        <v>59.45</v>
      </c>
      <c r="G75" s="68">
        <f t="shared" si="4"/>
        <v>2779.55</v>
      </c>
      <c r="H75" s="3"/>
    </row>
    <row r="76" spans="1:8" ht="62.25" customHeight="1" x14ac:dyDescent="0.25">
      <c r="A76" s="11" t="s">
        <v>136</v>
      </c>
      <c r="B76" s="4" t="s">
        <v>137</v>
      </c>
      <c r="C76" s="4" t="s">
        <v>138</v>
      </c>
      <c r="D76" s="10">
        <v>3148</v>
      </c>
      <c r="E76" s="10"/>
      <c r="F76" s="13">
        <v>113.32</v>
      </c>
      <c r="G76" s="68">
        <f t="shared" si="4"/>
        <v>3034.68</v>
      </c>
      <c r="H76" s="3"/>
    </row>
    <row r="77" spans="1:8" ht="62.25" customHeight="1" x14ac:dyDescent="0.25">
      <c r="A77" s="11" t="s">
        <v>139</v>
      </c>
      <c r="B77" s="4" t="s">
        <v>140</v>
      </c>
      <c r="C77" s="4" t="s">
        <v>141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ht="62.25" customHeight="1" x14ac:dyDescent="0.25">
      <c r="A78" s="11" t="s">
        <v>142</v>
      </c>
      <c r="B78" s="4" t="s">
        <v>145</v>
      </c>
      <c r="C78" s="4" t="s">
        <v>146</v>
      </c>
      <c r="D78" s="10">
        <v>3936</v>
      </c>
      <c r="E78" s="10"/>
      <c r="F78" s="13">
        <v>338.85</v>
      </c>
      <c r="G78" s="68">
        <f t="shared" si="4"/>
        <v>3597.15</v>
      </c>
      <c r="H78" s="3"/>
    </row>
    <row r="79" spans="1:8" ht="62.25" customHeight="1" x14ac:dyDescent="0.25">
      <c r="A79" s="11" t="s">
        <v>143</v>
      </c>
      <c r="B79" s="4" t="s">
        <v>144</v>
      </c>
      <c r="C79" s="4" t="s">
        <v>147</v>
      </c>
      <c r="D79" s="10">
        <v>3936</v>
      </c>
      <c r="E79" s="10"/>
      <c r="F79" s="13">
        <v>338.85</v>
      </c>
      <c r="G79" s="68">
        <f t="shared" si="4"/>
        <v>3597.15</v>
      </c>
      <c r="H79" s="3"/>
    </row>
    <row r="80" spans="1:8" x14ac:dyDescent="0.25">
      <c r="C80" s="2" t="s">
        <v>37</v>
      </c>
      <c r="D80" s="47">
        <f>SUM(D70:D79)</f>
        <v>40400</v>
      </c>
      <c r="E80" s="35"/>
      <c r="F80" s="35">
        <f>SUM(F70:F79)</f>
        <v>3283.8599999999997</v>
      </c>
      <c r="G80" s="35">
        <f>SUM(G70:G79)</f>
        <v>37116.14</v>
      </c>
    </row>
    <row r="81" spans="1:8" x14ac:dyDescent="0.25">
      <c r="C81" s="2" t="s">
        <v>26</v>
      </c>
      <c r="D81" s="47">
        <f>SUM(D80+D66)</f>
        <v>45458</v>
      </c>
      <c r="E81" s="35">
        <f>SUM(E66)</f>
        <v>0</v>
      </c>
      <c r="F81" s="35">
        <f>SUM(F80+F66)</f>
        <v>3817.7599999999998</v>
      </c>
      <c r="G81" s="35">
        <f>SUM(G80+G66)</f>
        <v>41640.239999999998</v>
      </c>
    </row>
    <row r="83" spans="1:8" x14ac:dyDescent="0.2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2" t="s">
        <v>6</v>
      </c>
      <c r="H83" s="1" t="s">
        <v>7</v>
      </c>
    </row>
    <row r="84" spans="1:8" x14ac:dyDescent="0.25">
      <c r="A84" s="131" t="s">
        <v>148</v>
      </c>
      <c r="B84" s="131"/>
      <c r="C84" s="131"/>
      <c r="D84" s="131"/>
      <c r="E84" s="131"/>
      <c r="F84" s="131"/>
      <c r="G84" s="131"/>
      <c r="H84" s="131"/>
    </row>
    <row r="85" spans="1:8" ht="54.75" customHeight="1" x14ac:dyDescent="0.25">
      <c r="A85" s="11" t="s">
        <v>152</v>
      </c>
      <c r="B85" s="4" t="s">
        <v>153</v>
      </c>
      <c r="C85" s="4" t="s">
        <v>344</v>
      </c>
      <c r="D85" s="10">
        <v>2271</v>
      </c>
      <c r="E85" s="10">
        <v>31.75</v>
      </c>
      <c r="F85" s="10"/>
      <c r="G85" s="22">
        <f>SUM(D85+E85)</f>
        <v>2302.75</v>
      </c>
      <c r="H85" s="3"/>
    </row>
    <row r="86" spans="1:8" ht="54.75" customHeight="1" x14ac:dyDescent="0.25">
      <c r="A86" s="11" t="s">
        <v>154</v>
      </c>
      <c r="B86" s="4" t="s">
        <v>155</v>
      </c>
      <c r="C86" s="4" t="s">
        <v>156</v>
      </c>
      <c r="D86" s="10">
        <v>7382</v>
      </c>
      <c r="E86" s="10"/>
      <c r="F86" s="10">
        <v>1029.6099999999999</v>
      </c>
      <c r="G86" s="22">
        <f>SUM(D86-F86)</f>
        <v>6352.39</v>
      </c>
      <c r="H86" s="3"/>
    </row>
    <row r="87" spans="1:8" ht="54.75" customHeight="1" x14ac:dyDescent="0.25">
      <c r="A87" s="11" t="s">
        <v>327</v>
      </c>
      <c r="B87" s="4" t="s">
        <v>334</v>
      </c>
      <c r="C87" s="4" t="s">
        <v>323</v>
      </c>
      <c r="D87" s="10">
        <v>2704</v>
      </c>
      <c r="E87" s="10"/>
      <c r="F87" s="10">
        <v>44.76</v>
      </c>
      <c r="G87" s="22">
        <f>SUM(D87-F87)</f>
        <v>2659.24</v>
      </c>
      <c r="H87" s="3"/>
    </row>
    <row r="88" spans="1:8" ht="54.75" customHeight="1" x14ac:dyDescent="0.25">
      <c r="A88" s="11" t="s">
        <v>157</v>
      </c>
      <c r="B88" s="4" t="s">
        <v>158</v>
      </c>
      <c r="C88" s="4" t="s">
        <v>159</v>
      </c>
      <c r="D88" s="10">
        <v>3148</v>
      </c>
      <c r="E88" s="10"/>
      <c r="F88" s="10">
        <v>113.32</v>
      </c>
      <c r="G88" s="22">
        <f>SUM(D88-F88)</f>
        <v>3034.68</v>
      </c>
      <c r="H88" s="3"/>
    </row>
    <row r="89" spans="1:8" ht="54.75" customHeight="1" x14ac:dyDescent="0.25">
      <c r="A89" s="11" t="s">
        <v>345</v>
      </c>
      <c r="B89" s="65" t="s">
        <v>348</v>
      </c>
      <c r="C89" s="4" t="s">
        <v>324</v>
      </c>
      <c r="D89" s="10">
        <v>2044</v>
      </c>
      <c r="E89" s="10">
        <v>68.900000000000006</v>
      </c>
      <c r="F89" s="10"/>
      <c r="G89" s="22">
        <f t="shared" ref="G89:G94" si="5">SUM(D89+E89)</f>
        <v>2112.9</v>
      </c>
      <c r="H89" s="3"/>
    </row>
    <row r="90" spans="1:8" ht="54.75" customHeight="1" x14ac:dyDescent="0.25">
      <c r="A90" s="11" t="s">
        <v>163</v>
      </c>
      <c r="B90" s="4" t="s">
        <v>164</v>
      </c>
      <c r="C90" s="4" t="s">
        <v>91</v>
      </c>
      <c r="D90" s="10">
        <v>2773</v>
      </c>
      <c r="E90" s="10"/>
      <c r="F90" s="10">
        <v>52.32</v>
      </c>
      <c r="G90" s="22">
        <f>SUM(D90-F90)</f>
        <v>2720.68</v>
      </c>
      <c r="H90" s="3"/>
    </row>
    <row r="91" spans="1:8" ht="54.75" customHeight="1" x14ac:dyDescent="0.25">
      <c r="A91" s="11" t="s">
        <v>332</v>
      </c>
      <c r="B91" s="4" t="s">
        <v>333</v>
      </c>
      <c r="C91" s="4" t="s">
        <v>325</v>
      </c>
      <c r="D91" s="10">
        <v>2488</v>
      </c>
      <c r="E91" s="10"/>
      <c r="F91" s="10">
        <v>6.26</v>
      </c>
      <c r="G91" s="22">
        <f>SUM(D91-F91)</f>
        <v>2481.7399999999998</v>
      </c>
      <c r="H91" s="3"/>
    </row>
    <row r="92" spans="1:8" ht="54.75" customHeight="1" x14ac:dyDescent="0.25">
      <c r="A92" s="11" t="s">
        <v>165</v>
      </c>
      <c r="B92" s="4" t="s">
        <v>166</v>
      </c>
      <c r="C92" s="4" t="s">
        <v>167</v>
      </c>
      <c r="D92" s="10">
        <v>3109</v>
      </c>
      <c r="E92" s="10"/>
      <c r="F92" s="10">
        <v>109.08</v>
      </c>
      <c r="G92" s="22">
        <f>SUM(D92-F92)</f>
        <v>2999.92</v>
      </c>
      <c r="H92" s="3"/>
    </row>
    <row r="93" spans="1:8" ht="54.75" customHeight="1" x14ac:dyDescent="0.25">
      <c r="A93" s="11" t="s">
        <v>171</v>
      </c>
      <c r="B93" s="4" t="s">
        <v>172</v>
      </c>
      <c r="C93" s="4" t="s">
        <v>173</v>
      </c>
      <c r="D93" s="10">
        <v>1894</v>
      </c>
      <c r="E93" s="10">
        <v>78.5</v>
      </c>
      <c r="F93" s="10"/>
      <c r="G93" s="22">
        <f t="shared" si="5"/>
        <v>1972.5</v>
      </c>
      <c r="H93" s="3"/>
    </row>
    <row r="94" spans="1:8" ht="54.75" customHeight="1" x14ac:dyDescent="0.25">
      <c r="A94" s="11" t="s">
        <v>174</v>
      </c>
      <c r="B94" s="4" t="s">
        <v>175</v>
      </c>
      <c r="C94" s="4" t="s">
        <v>173</v>
      </c>
      <c r="D94" s="10">
        <v>1894</v>
      </c>
      <c r="E94" s="10">
        <v>78.5</v>
      </c>
      <c r="F94" s="10"/>
      <c r="G94" s="22">
        <f t="shared" si="5"/>
        <v>1972.5</v>
      </c>
      <c r="H94" s="3"/>
    </row>
    <row r="95" spans="1:8" ht="54.75" customHeight="1" x14ac:dyDescent="0.25">
      <c r="A95" s="11" t="s">
        <v>176</v>
      </c>
      <c r="B95" s="4" t="s">
        <v>177</v>
      </c>
      <c r="C95" s="4" t="s">
        <v>178</v>
      </c>
      <c r="D95" s="10">
        <v>3358</v>
      </c>
      <c r="E95" s="10"/>
      <c r="F95" s="10">
        <v>136.16999999999999</v>
      </c>
      <c r="G95" s="22">
        <f>SUM(D95-F95)</f>
        <v>3221.83</v>
      </c>
      <c r="H95" s="3"/>
    </row>
    <row r="96" spans="1:8" ht="54.75" customHeight="1" x14ac:dyDescent="0.25">
      <c r="A96" s="11" t="s">
        <v>179</v>
      </c>
      <c r="B96" s="4" t="s">
        <v>180</v>
      </c>
      <c r="C96" s="4" t="s">
        <v>181</v>
      </c>
      <c r="D96" s="10">
        <v>3358</v>
      </c>
      <c r="E96" s="10"/>
      <c r="F96" s="10">
        <v>136.16999999999999</v>
      </c>
      <c r="G96" s="22">
        <f>SUM(D96-F96)</f>
        <v>3221.83</v>
      </c>
      <c r="H96" s="3"/>
    </row>
    <row r="97" spans="1:8" ht="54.75" customHeight="1" x14ac:dyDescent="0.25">
      <c r="A97" s="11" t="s">
        <v>182</v>
      </c>
      <c r="B97" s="4" t="s">
        <v>183</v>
      </c>
      <c r="C97" s="4" t="s">
        <v>265</v>
      </c>
      <c r="D97" s="10">
        <v>2885</v>
      </c>
      <c r="E97" s="10"/>
      <c r="F97" s="10">
        <v>64.45</v>
      </c>
      <c r="G97" s="22">
        <f>SUM(D97-F97)</f>
        <v>2820.55</v>
      </c>
      <c r="H97" s="3"/>
    </row>
    <row r="98" spans="1:8" ht="54.75" customHeight="1" x14ac:dyDescent="0.25">
      <c r="A98" s="11" t="s">
        <v>309</v>
      </c>
      <c r="B98" s="4" t="s">
        <v>310</v>
      </c>
      <c r="C98" s="5" t="s">
        <v>326</v>
      </c>
      <c r="D98" s="10">
        <v>2704</v>
      </c>
      <c r="E98" s="10"/>
      <c r="F98" s="10">
        <v>44.76</v>
      </c>
      <c r="G98" s="22">
        <f>SUM(D98-F98)</f>
        <v>2659.24</v>
      </c>
      <c r="H98" s="3"/>
    </row>
    <row r="99" spans="1:8" x14ac:dyDescent="0.25">
      <c r="C99" s="46" t="s">
        <v>26</v>
      </c>
      <c r="D99" s="49">
        <f>SUM(D85:D98)</f>
        <v>42012</v>
      </c>
      <c r="E99" s="31">
        <f>SUM(E85:E98)</f>
        <v>257.64999999999998</v>
      </c>
      <c r="F99" s="31">
        <f>SUM(F85:F98)</f>
        <v>1736.8999999999999</v>
      </c>
      <c r="G99" s="31">
        <f>SUM(G85:G98)</f>
        <v>40532.75</v>
      </c>
    </row>
    <row r="101" spans="1:8" x14ac:dyDescent="0.25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1" t="s">
        <v>5</v>
      </c>
      <c r="G101" s="2" t="s">
        <v>6</v>
      </c>
      <c r="H101" s="1" t="s">
        <v>7</v>
      </c>
    </row>
    <row r="102" spans="1:8" x14ac:dyDescent="0.25">
      <c r="A102" s="130" t="s">
        <v>187</v>
      </c>
      <c r="B102" s="130"/>
      <c r="C102" s="130"/>
      <c r="D102" s="130"/>
      <c r="E102" s="130"/>
      <c r="F102" s="130"/>
      <c r="G102" s="130"/>
      <c r="H102" s="130"/>
    </row>
    <row r="103" spans="1:8" ht="71.25" customHeight="1" x14ac:dyDescent="0.25">
      <c r="A103" s="7" t="s">
        <v>188</v>
      </c>
      <c r="B103" s="4" t="s">
        <v>189</v>
      </c>
      <c r="C103" s="4" t="s">
        <v>190</v>
      </c>
      <c r="D103" s="10">
        <v>4059</v>
      </c>
      <c r="E103" s="10"/>
      <c r="F103" s="10">
        <v>358.53</v>
      </c>
      <c r="G103" s="22">
        <f>SUM(D103-F103)</f>
        <v>3700.4700000000003</v>
      </c>
      <c r="H103" s="3"/>
    </row>
    <row r="104" spans="1:8" ht="71.25" customHeight="1" x14ac:dyDescent="0.25">
      <c r="A104" s="7" t="s">
        <v>191</v>
      </c>
      <c r="B104" s="4" t="s">
        <v>192</v>
      </c>
      <c r="C104" s="4" t="s">
        <v>193</v>
      </c>
      <c r="D104" s="10">
        <v>2504</v>
      </c>
      <c r="E104" s="10"/>
      <c r="F104" s="10">
        <v>8</v>
      </c>
      <c r="G104" s="22">
        <f>SUM(D104-F104)</f>
        <v>2496</v>
      </c>
      <c r="H104" s="3"/>
    </row>
    <row r="105" spans="1:8" ht="71.25" customHeight="1" x14ac:dyDescent="0.25">
      <c r="A105" s="7" t="s">
        <v>194</v>
      </c>
      <c r="B105" s="4" t="s">
        <v>195</v>
      </c>
      <c r="C105" s="4" t="s">
        <v>193</v>
      </c>
      <c r="D105" s="10">
        <v>2504</v>
      </c>
      <c r="E105" s="10"/>
      <c r="F105" s="10">
        <v>8</v>
      </c>
      <c r="G105" s="22">
        <f t="shared" ref="G105" si="6">SUM(D105-F105)</f>
        <v>2496</v>
      </c>
      <c r="H105" s="3"/>
    </row>
    <row r="106" spans="1:8" x14ac:dyDescent="0.25">
      <c r="C106" s="12" t="s">
        <v>37</v>
      </c>
      <c r="D106" s="50">
        <f>SUM(D103:D105)</f>
        <v>9067</v>
      </c>
      <c r="E106" s="38">
        <f>SUM(E103:E105)</f>
        <v>0</v>
      </c>
      <c r="F106" s="38">
        <f>SUM(F103:F105)</f>
        <v>374.53</v>
      </c>
      <c r="G106" s="38">
        <f>SUM(G103:G105)</f>
        <v>8692.4700000000012</v>
      </c>
    </row>
    <row r="108" spans="1:8" x14ac:dyDescent="0.25">
      <c r="A108" s="1" t="s">
        <v>0</v>
      </c>
      <c r="B108" s="1" t="s">
        <v>1</v>
      </c>
      <c r="C108" s="1" t="s">
        <v>2</v>
      </c>
      <c r="D108" s="1" t="s">
        <v>3</v>
      </c>
      <c r="E108" s="1" t="s">
        <v>4</v>
      </c>
      <c r="F108" s="1" t="s">
        <v>5</v>
      </c>
      <c r="G108" s="2" t="s">
        <v>6</v>
      </c>
      <c r="H108" s="1" t="s">
        <v>7</v>
      </c>
    </row>
    <row r="109" spans="1:8" x14ac:dyDescent="0.25">
      <c r="A109" s="130" t="s">
        <v>196</v>
      </c>
      <c r="B109" s="130"/>
      <c r="C109" s="130"/>
      <c r="D109" s="130"/>
      <c r="E109" s="130"/>
      <c r="F109" s="130"/>
      <c r="G109" s="130"/>
      <c r="H109" s="130"/>
    </row>
    <row r="110" spans="1:8" ht="74.25" customHeight="1" x14ac:dyDescent="0.25">
      <c r="A110" s="7" t="s">
        <v>197</v>
      </c>
      <c r="B110" s="4" t="s">
        <v>198</v>
      </c>
      <c r="C110" s="4" t="s">
        <v>199</v>
      </c>
      <c r="D110" s="13">
        <v>1750</v>
      </c>
      <c r="E110" s="13">
        <v>87.72</v>
      </c>
      <c r="F110" s="13"/>
      <c r="G110" s="22">
        <f>SUM(D110+E110)</f>
        <v>1837.72</v>
      </c>
      <c r="H110" s="3"/>
    </row>
    <row r="111" spans="1:8" ht="74.25" customHeight="1" x14ac:dyDescent="0.25">
      <c r="A111" s="7" t="s">
        <v>200</v>
      </c>
      <c r="B111" s="4" t="s">
        <v>201</v>
      </c>
      <c r="C111" s="4" t="s">
        <v>202</v>
      </c>
      <c r="D111" s="13">
        <v>1288</v>
      </c>
      <c r="E111" s="13">
        <v>129.29</v>
      </c>
      <c r="F111" s="13"/>
      <c r="G111" s="22">
        <f t="shared" ref="G111:G113" si="7">SUM(D111+E111)</f>
        <v>1417.29</v>
      </c>
      <c r="H111" s="3"/>
    </row>
    <row r="112" spans="1:8" ht="74.25" customHeight="1" x14ac:dyDescent="0.25">
      <c r="A112" s="7" t="s">
        <v>206</v>
      </c>
      <c r="B112" s="4" t="s">
        <v>207</v>
      </c>
      <c r="C112" s="4" t="s">
        <v>88</v>
      </c>
      <c r="D112" s="13">
        <v>2381</v>
      </c>
      <c r="E112" s="13">
        <v>5.38</v>
      </c>
      <c r="F112" s="13"/>
      <c r="G112" s="22">
        <f t="shared" si="7"/>
        <v>2386.38</v>
      </c>
      <c r="H112" s="3"/>
    </row>
    <row r="113" spans="1:8" ht="74.25" customHeight="1" x14ac:dyDescent="0.25">
      <c r="A113" s="7" t="s">
        <v>208</v>
      </c>
      <c r="B113" s="4" t="s">
        <v>209</v>
      </c>
      <c r="C113" s="4" t="s">
        <v>210</v>
      </c>
      <c r="D113" s="13">
        <v>1704</v>
      </c>
      <c r="E113" s="13">
        <v>102.66</v>
      </c>
      <c r="F113" s="13"/>
      <c r="G113" s="22">
        <f t="shared" si="7"/>
        <v>1806.66</v>
      </c>
      <c r="H113" s="3"/>
    </row>
    <row r="114" spans="1:8" x14ac:dyDescent="0.25">
      <c r="C114" s="12" t="s">
        <v>37</v>
      </c>
      <c r="D114" s="35">
        <f>SUM(D110:D113)</f>
        <v>7123</v>
      </c>
      <c r="E114" s="35">
        <f>SUM(E110:E113)</f>
        <v>325.04999999999995</v>
      </c>
      <c r="F114" s="35"/>
      <c r="G114" s="35">
        <f>SUM(G110:G113)</f>
        <v>7448.05</v>
      </c>
      <c r="H114" s="9"/>
    </row>
    <row r="115" spans="1:8" x14ac:dyDescent="0.25">
      <c r="C115" s="12" t="s">
        <v>26</v>
      </c>
      <c r="D115" s="47">
        <f>SUM(D114+D106)</f>
        <v>16190</v>
      </c>
      <c r="E115" s="35">
        <f>SUM(E114+E106)</f>
        <v>325.04999999999995</v>
      </c>
      <c r="F115" s="35">
        <f>SUM(F106)</f>
        <v>374.53</v>
      </c>
      <c r="G115" s="35">
        <f>SUM(G114+G106)</f>
        <v>16140.52</v>
      </c>
      <c r="H115" s="9"/>
    </row>
    <row r="117" spans="1:8" x14ac:dyDescent="0.2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2" t="s">
        <v>6</v>
      </c>
      <c r="H117" s="1" t="s">
        <v>7</v>
      </c>
    </row>
    <row r="118" spans="1:8" x14ac:dyDescent="0.25">
      <c r="A118" s="131" t="s">
        <v>211</v>
      </c>
      <c r="B118" s="131"/>
      <c r="C118" s="131"/>
      <c r="D118" s="131"/>
      <c r="E118" s="131"/>
      <c r="F118" s="131"/>
      <c r="G118" s="131"/>
      <c r="H118" s="131"/>
    </row>
    <row r="119" spans="1:8" ht="69" customHeight="1" x14ac:dyDescent="0.25">
      <c r="A119" s="7" t="s">
        <v>212</v>
      </c>
      <c r="B119" s="4" t="s">
        <v>213</v>
      </c>
      <c r="C119" s="4" t="s">
        <v>214</v>
      </c>
      <c r="D119" s="13">
        <v>9054</v>
      </c>
      <c r="E119" s="13"/>
      <c r="F119" s="13">
        <v>1386.75</v>
      </c>
      <c r="G119" s="22">
        <f>SUM(D119-F119)</f>
        <v>7667.25</v>
      </c>
      <c r="H119" s="3"/>
    </row>
    <row r="120" spans="1:8" ht="69" customHeight="1" x14ac:dyDescent="0.25">
      <c r="A120" s="7" t="s">
        <v>306</v>
      </c>
      <c r="B120" s="4" t="s">
        <v>216</v>
      </c>
      <c r="C120" s="4" t="s">
        <v>217</v>
      </c>
      <c r="D120" s="13">
        <v>4174</v>
      </c>
      <c r="E120" s="13"/>
      <c r="F120" s="13">
        <v>376.93</v>
      </c>
      <c r="G120" s="22">
        <f t="shared" ref="G120:G128" si="8">SUM(D120-F120)</f>
        <v>3797.07</v>
      </c>
      <c r="H120" s="3"/>
    </row>
    <row r="121" spans="1:8" ht="69" customHeight="1" x14ac:dyDescent="0.25">
      <c r="A121" s="7" t="s">
        <v>218</v>
      </c>
      <c r="B121" s="4" t="s">
        <v>219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69" customHeight="1" x14ac:dyDescent="0.25">
      <c r="A122" s="7" t="s">
        <v>220</v>
      </c>
      <c r="B122" s="4" t="s">
        <v>221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69" customHeight="1" x14ac:dyDescent="0.25">
      <c r="A123" s="7" t="s">
        <v>222</v>
      </c>
      <c r="B123" s="4" t="s">
        <v>223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69" customHeight="1" x14ac:dyDescent="0.25">
      <c r="A124" s="7" t="s">
        <v>226</v>
      </c>
      <c r="B124" s="4" t="s">
        <v>227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69" customHeight="1" x14ac:dyDescent="0.25">
      <c r="A125" s="7" t="s">
        <v>316</v>
      </c>
      <c r="B125" s="4" t="s">
        <v>315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69" customHeight="1" x14ac:dyDescent="0.25">
      <c r="A126" s="7" t="s">
        <v>228</v>
      </c>
      <c r="B126" s="4" t="s">
        <v>229</v>
      </c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ht="69" customHeight="1" x14ac:dyDescent="0.25">
      <c r="A127" s="7" t="s">
        <v>230</v>
      </c>
      <c r="B127" s="4" t="s">
        <v>231</v>
      </c>
      <c r="C127" s="4" t="s">
        <v>217</v>
      </c>
      <c r="D127" s="13">
        <v>4174</v>
      </c>
      <c r="E127" s="13"/>
      <c r="F127" s="13">
        <v>376.93</v>
      </c>
      <c r="G127" s="22">
        <f t="shared" si="8"/>
        <v>3797.07</v>
      </c>
      <c r="H127" s="3"/>
    </row>
    <row r="128" spans="1:8" ht="69" customHeight="1" x14ac:dyDescent="0.25">
      <c r="A128" s="7" t="s">
        <v>232</v>
      </c>
      <c r="B128" s="4" t="s">
        <v>233</v>
      </c>
      <c r="C128" s="4" t="s">
        <v>217</v>
      </c>
      <c r="D128" s="13">
        <v>4174</v>
      </c>
      <c r="E128" s="13"/>
      <c r="F128" s="13">
        <v>376.93</v>
      </c>
      <c r="G128" s="22">
        <f t="shared" si="8"/>
        <v>3797.07</v>
      </c>
      <c r="H128" s="3"/>
    </row>
    <row r="129" spans="1:8" x14ac:dyDescent="0.25">
      <c r="A129" s="16"/>
      <c r="B129" s="17"/>
      <c r="C129" s="2" t="s">
        <v>26</v>
      </c>
      <c r="D129" s="51">
        <f>SUM(D119:D128)</f>
        <v>46620</v>
      </c>
      <c r="E129" s="39"/>
      <c r="F129" s="51">
        <f>SUM(F119:F128)</f>
        <v>4779.12</v>
      </c>
      <c r="G129" s="51">
        <f>SUM(G119:G128)</f>
        <v>41840.879999999997</v>
      </c>
      <c r="H129" s="9"/>
    </row>
    <row r="131" spans="1:8" x14ac:dyDescent="0.25">
      <c r="A131" s="1" t="s">
        <v>0</v>
      </c>
      <c r="B131" s="1" t="s">
        <v>1</v>
      </c>
      <c r="C131" s="1" t="s">
        <v>2</v>
      </c>
      <c r="D131" s="1" t="s">
        <v>3</v>
      </c>
      <c r="E131" s="1" t="s">
        <v>4</v>
      </c>
      <c r="F131" s="1" t="s">
        <v>5</v>
      </c>
      <c r="G131" s="2" t="s">
        <v>6</v>
      </c>
      <c r="H131" s="1" t="s">
        <v>7</v>
      </c>
    </row>
    <row r="132" spans="1:8" x14ac:dyDescent="0.25">
      <c r="A132" s="131" t="s">
        <v>234</v>
      </c>
      <c r="B132" s="131"/>
      <c r="C132" s="131"/>
      <c r="D132" s="131"/>
      <c r="E132" s="131"/>
      <c r="F132" s="131"/>
      <c r="G132" s="131"/>
      <c r="H132" s="131"/>
    </row>
    <row r="133" spans="1:8" ht="77.25" customHeight="1" x14ac:dyDescent="0.25">
      <c r="A133" s="41" t="s">
        <v>235</v>
      </c>
      <c r="B133" s="42" t="s">
        <v>236</v>
      </c>
      <c r="C133" s="42" t="s">
        <v>237</v>
      </c>
      <c r="D133" s="43">
        <v>7950</v>
      </c>
      <c r="E133" s="44"/>
      <c r="F133" s="43">
        <v>1150.93</v>
      </c>
      <c r="G133" s="45">
        <f>SUM(D133-F133)</f>
        <v>6799.07</v>
      </c>
      <c r="H133" s="44"/>
    </row>
    <row r="134" spans="1:8" ht="77.25" customHeight="1" x14ac:dyDescent="0.25">
      <c r="A134" s="11" t="s">
        <v>258</v>
      </c>
      <c r="B134" s="4" t="s">
        <v>257</v>
      </c>
      <c r="C134" s="4" t="s">
        <v>13</v>
      </c>
      <c r="D134" s="10">
        <v>2779</v>
      </c>
      <c r="E134" s="3"/>
      <c r="F134" s="10">
        <v>52.92</v>
      </c>
      <c r="G134" s="45">
        <f t="shared" ref="G134:G139" si="9">SUM(D134-F134)</f>
        <v>2726.08</v>
      </c>
      <c r="H134" s="3"/>
    </row>
    <row r="135" spans="1:8" ht="77.25" customHeight="1" x14ac:dyDescent="0.25">
      <c r="A135" s="41" t="s">
        <v>340</v>
      </c>
      <c r="B135" s="42" t="s">
        <v>341</v>
      </c>
      <c r="C135" s="4" t="s">
        <v>240</v>
      </c>
      <c r="D135" s="10">
        <v>4383</v>
      </c>
      <c r="E135" s="3"/>
      <c r="F135" s="10">
        <v>412.94</v>
      </c>
      <c r="G135" s="45">
        <f t="shared" si="9"/>
        <v>3970.06</v>
      </c>
      <c r="H135" s="34"/>
    </row>
    <row r="136" spans="1:8" ht="77.25" customHeight="1" x14ac:dyDescent="0.25">
      <c r="A136" s="11" t="s">
        <v>244</v>
      </c>
      <c r="B136" s="4" t="s">
        <v>245</v>
      </c>
      <c r="C136" s="4" t="s">
        <v>243</v>
      </c>
      <c r="D136" s="10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77.25" customHeight="1" x14ac:dyDescent="0.25">
      <c r="A137" s="11" t="s">
        <v>246</v>
      </c>
      <c r="B137" s="4" t="s">
        <v>247</v>
      </c>
      <c r="C137" s="4" t="s">
        <v>243</v>
      </c>
      <c r="D137" s="10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77.25" customHeight="1" x14ac:dyDescent="0.25">
      <c r="A138" s="11" t="s">
        <v>266</v>
      </c>
      <c r="B138" s="4" t="s">
        <v>254</v>
      </c>
      <c r="C138" s="4" t="s">
        <v>243</v>
      </c>
      <c r="D138" s="10">
        <v>3190</v>
      </c>
      <c r="E138" s="3"/>
      <c r="F138" s="10">
        <v>117.89</v>
      </c>
      <c r="G138" s="45">
        <f t="shared" si="9"/>
        <v>3072.11</v>
      </c>
      <c r="H138" s="3"/>
    </row>
    <row r="139" spans="1:8" ht="77.25" customHeight="1" x14ac:dyDescent="0.25">
      <c r="A139" s="11" t="s">
        <v>317</v>
      </c>
      <c r="B139" s="4" t="s">
        <v>337</v>
      </c>
      <c r="C139" s="4" t="s">
        <v>243</v>
      </c>
      <c r="D139" s="10">
        <v>3190</v>
      </c>
      <c r="E139" s="3"/>
      <c r="F139" s="10">
        <v>117.89</v>
      </c>
      <c r="G139" s="45">
        <f t="shared" si="9"/>
        <v>3072.11</v>
      </c>
      <c r="H139" s="3"/>
    </row>
    <row r="140" spans="1:8" x14ac:dyDescent="0.25">
      <c r="A140" s="14"/>
      <c r="C140" s="29" t="s">
        <v>26</v>
      </c>
      <c r="D140" s="49">
        <f>SUM(D133:D139)</f>
        <v>27872</v>
      </c>
      <c r="E140" s="40"/>
      <c r="F140" s="49">
        <f>SUM(F133:F139)</f>
        <v>2088.3500000000004</v>
      </c>
      <c r="G140" s="47">
        <f>SUM(G133:G139)</f>
        <v>25783.65</v>
      </c>
    </row>
    <row r="141" spans="1:8" x14ac:dyDescent="0.25">
      <c r="A141" s="32"/>
    </row>
    <row r="142" spans="1:8" x14ac:dyDescent="0.2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2" t="s">
        <v>6</v>
      </c>
      <c r="H142" s="1" t="s">
        <v>7</v>
      </c>
    </row>
    <row r="143" spans="1:8" ht="78" customHeight="1" x14ac:dyDescent="0.25">
      <c r="A143" s="7" t="s">
        <v>276</v>
      </c>
      <c r="B143" s="4" t="s">
        <v>275</v>
      </c>
      <c r="C143" s="4" t="s">
        <v>292</v>
      </c>
      <c r="D143" s="10">
        <v>836</v>
      </c>
      <c r="E143" s="13">
        <v>158.36000000000001</v>
      </c>
      <c r="F143" s="11"/>
      <c r="G143" s="22">
        <f>SUM(D143+E143)</f>
        <v>994.36</v>
      </c>
      <c r="H143" s="3"/>
    </row>
    <row r="144" spans="1:8" ht="78" customHeight="1" x14ac:dyDescent="0.25">
      <c r="A144" s="7" t="s">
        <v>277</v>
      </c>
      <c r="B144" s="4" t="s">
        <v>302</v>
      </c>
      <c r="C144" s="4" t="s">
        <v>293</v>
      </c>
      <c r="D144" s="10">
        <v>836</v>
      </c>
      <c r="E144" s="13">
        <v>158.36000000000001</v>
      </c>
      <c r="F144" s="3"/>
      <c r="G144" s="22">
        <f t="shared" ref="G144:G151" si="10">SUM(D144+E144)</f>
        <v>994.36</v>
      </c>
      <c r="H144" s="3"/>
    </row>
    <row r="145" spans="1:8" ht="78" customHeight="1" x14ac:dyDescent="0.25">
      <c r="A145" s="7" t="s">
        <v>278</v>
      </c>
      <c r="B145" s="4" t="s">
        <v>279</v>
      </c>
      <c r="C145" s="4" t="s">
        <v>294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78" customHeight="1" x14ac:dyDescent="0.25">
      <c r="A146" s="7" t="s">
        <v>280</v>
      </c>
      <c r="B146" s="4" t="s">
        <v>281</v>
      </c>
      <c r="C146" s="4" t="s">
        <v>295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78" customHeight="1" x14ac:dyDescent="0.25">
      <c r="A147" s="7" t="s">
        <v>282</v>
      </c>
      <c r="B147" s="4" t="s">
        <v>283</v>
      </c>
      <c r="C147" s="4" t="s">
        <v>296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78" customHeight="1" x14ac:dyDescent="0.25">
      <c r="A148" s="7" t="s">
        <v>284</v>
      </c>
      <c r="B148" s="4" t="s">
        <v>285</v>
      </c>
      <c r="C148" s="4" t="s">
        <v>297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8" customHeight="1" x14ac:dyDescent="0.25">
      <c r="A149" s="7" t="s">
        <v>286</v>
      </c>
      <c r="B149" s="4" t="s">
        <v>287</v>
      </c>
      <c r="C149" s="4" t="s">
        <v>298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78" customHeight="1" x14ac:dyDescent="0.25">
      <c r="A150" s="7" t="s">
        <v>288</v>
      </c>
      <c r="B150" s="4" t="s">
        <v>289</v>
      </c>
      <c r="C150" s="4" t="s">
        <v>299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ht="78" customHeight="1" x14ac:dyDescent="0.25">
      <c r="A151" s="7" t="s">
        <v>290</v>
      </c>
      <c r="B151" s="4" t="s">
        <v>291</v>
      </c>
      <c r="C151" s="4" t="s">
        <v>300</v>
      </c>
      <c r="D151" s="10">
        <v>836</v>
      </c>
      <c r="E151" s="13">
        <v>158.36000000000001</v>
      </c>
      <c r="F151" s="3"/>
      <c r="G151" s="22">
        <f t="shared" si="10"/>
        <v>994.36</v>
      </c>
      <c r="H151" s="3"/>
    </row>
    <row r="152" spans="1:8" x14ac:dyDescent="0.25">
      <c r="C152" s="2" t="s">
        <v>26</v>
      </c>
      <c r="D152" s="47">
        <f>SUM(D143:D151)</f>
        <v>7524</v>
      </c>
      <c r="E152" s="35">
        <f>SUM(E143:E151)</f>
        <v>1425.2400000000002</v>
      </c>
      <c r="F152" s="35"/>
      <c r="G152" s="35">
        <f>SUM(G143:G151)</f>
        <v>8949.24</v>
      </c>
    </row>
  </sheetData>
  <mergeCells count="15">
    <mergeCell ref="A109:H109"/>
    <mergeCell ref="A118:H118"/>
    <mergeCell ref="A132:H132"/>
    <mergeCell ref="A44:H44"/>
    <mergeCell ref="A54:H54"/>
    <mergeCell ref="A64:H64"/>
    <mergeCell ref="A69:H69"/>
    <mergeCell ref="A84:H84"/>
    <mergeCell ref="A102:H102"/>
    <mergeCell ref="A36:H36"/>
    <mergeCell ref="A2:H2"/>
    <mergeCell ref="A12:H12"/>
    <mergeCell ref="A20:H20"/>
    <mergeCell ref="A26:H26"/>
    <mergeCell ref="A31:H31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&amp;CNOMINA DE EMPLEADOS DEL H. AYUNTAMIENTO DE ATENGO, 
CORRESPONDIENTE AL PERIODO DEL    01    AL    15   ENERO  DE 2015.</oddHeader>
    <oddFooter>&amp;C____________________________________________________
C.D. ROSENDO PEREZ LEPE
PRESIDENTE MUNICIPAL</oddFooter>
  </headerFooter>
  <rowBreaks count="8" manualBreakCount="8">
    <brk id="17" max="16383" man="1"/>
    <brk id="41" max="16383" man="1"/>
    <brk id="61" max="16383" man="1"/>
    <brk id="81" max="16383" man="1"/>
    <brk id="99" max="16383" man="1"/>
    <brk id="115" max="16383" man="1"/>
    <brk id="129" max="7" man="1"/>
    <brk id="140" max="7" man="1"/>
  </rowBreaks>
  <ignoredErrors>
    <ignoredError sqref="G8 G16 G38 E40 E51 E61 E81 G95 F115 G89 E17" formula="1"/>
  </ignoredError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154" zoomScaleNormal="100" workbookViewId="0">
      <selection activeCell="G9" sqref="G9"/>
    </sheetView>
  </sheetViews>
  <sheetFormatPr baseColWidth="10" defaultRowHeight="15" x14ac:dyDescent="0.25"/>
  <cols>
    <col min="1" max="1" width="38.7109375" customWidth="1"/>
    <col min="2" max="2" width="15" customWidth="1"/>
    <col min="3" max="3" width="37.7109375" customWidth="1"/>
    <col min="4" max="4" width="12.5703125" customWidth="1"/>
    <col min="5" max="5" width="12.28515625" customWidth="1"/>
    <col min="6" max="6" width="12.5703125" customWidth="1"/>
    <col min="7" max="7" width="13.7109375" customWidth="1"/>
    <col min="8" max="8" width="46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3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63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63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63" customHeight="1" x14ac:dyDescent="0.25">
      <c r="A6" s="7" t="s">
        <v>330</v>
      </c>
      <c r="B6" s="4" t="s">
        <v>331</v>
      </c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63" customHeight="1" x14ac:dyDescent="0.25">
      <c r="A7" s="7" t="s">
        <v>23</v>
      </c>
      <c r="B7" s="4" t="s">
        <v>24</v>
      </c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70.5" customHeight="1" x14ac:dyDescent="0.25">
      <c r="A12" s="7" t="s">
        <v>27</v>
      </c>
      <c r="B12" s="4" t="s">
        <v>28</v>
      </c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70.5" customHeight="1" x14ac:dyDescent="0.25">
      <c r="A13" s="7" t="s">
        <v>314</v>
      </c>
      <c r="B13" s="4" t="s">
        <v>31</v>
      </c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70.5" customHeight="1" x14ac:dyDescent="0.25">
      <c r="A14" s="7" t="s">
        <v>35</v>
      </c>
      <c r="B14" s="4" t="s">
        <v>36</v>
      </c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60.75" customHeight="1" x14ac:dyDescent="0.25">
      <c r="A20" s="7" t="s">
        <v>40</v>
      </c>
      <c r="B20" s="4" t="s">
        <v>41</v>
      </c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60.75" customHeight="1" x14ac:dyDescent="0.25">
      <c r="A21" s="7" t="s">
        <v>43</v>
      </c>
      <c r="B21" s="4" t="s">
        <v>44</v>
      </c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63.75" customHeight="1" x14ac:dyDescent="0.25">
      <c r="A26" s="7" t="s">
        <v>48</v>
      </c>
      <c r="B26" s="4" t="s">
        <v>49</v>
      </c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61.5" customHeight="1" x14ac:dyDescent="0.25">
      <c r="A31" s="7" t="s">
        <v>52</v>
      </c>
      <c r="B31" s="4" t="s">
        <v>53</v>
      </c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62.25" customHeight="1" x14ac:dyDescent="0.25">
      <c r="A36" s="7" t="s">
        <v>56</v>
      </c>
      <c r="B36" s="4" t="s">
        <v>57</v>
      </c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62.25" customHeight="1" x14ac:dyDescent="0.25">
      <c r="A37" s="7" t="s">
        <v>59</v>
      </c>
      <c r="B37" s="4" t="s">
        <v>60</v>
      </c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62.25" customHeight="1" x14ac:dyDescent="0.25">
      <c r="A38" s="7" t="s">
        <v>68</v>
      </c>
      <c r="B38" s="4" t="s">
        <v>69</v>
      </c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f>SUM(E39+E16)</f>
        <v>194.69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57" customHeight="1" x14ac:dyDescent="0.25">
      <c r="A44" s="7" t="s">
        <v>72</v>
      </c>
      <c r="B44" s="4" t="s">
        <v>73</v>
      </c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57" customHeight="1" x14ac:dyDescent="0.25">
      <c r="A45" s="7" t="s">
        <v>75</v>
      </c>
      <c r="B45" s="4" t="s">
        <v>76</v>
      </c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57" customHeight="1" x14ac:dyDescent="0.25">
      <c r="A46" s="7" t="s">
        <v>77</v>
      </c>
      <c r="B46" s="4" t="s">
        <v>78</v>
      </c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57" customHeight="1" x14ac:dyDescent="0.25">
      <c r="A47" s="7" t="s">
        <v>83</v>
      </c>
      <c r="B47" s="4" t="s">
        <v>84</v>
      </c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57" customHeight="1" x14ac:dyDescent="0.25">
      <c r="A48" s="7" t="s">
        <v>89</v>
      </c>
      <c r="B48" s="4" t="s">
        <v>90</v>
      </c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57" customHeight="1" x14ac:dyDescent="0.25">
      <c r="A49" s="7" t="s">
        <v>92</v>
      </c>
      <c r="B49" s="4" t="s">
        <v>93</v>
      </c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59.25" customHeight="1" x14ac:dyDescent="0.25">
      <c r="A54" s="7" t="s">
        <v>96</v>
      </c>
      <c r="B54" s="4" t="s">
        <v>97</v>
      </c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59.25" customHeight="1" x14ac:dyDescent="0.25">
      <c r="A55" s="74" t="s">
        <v>328</v>
      </c>
      <c r="B55" s="4" t="s">
        <v>329</v>
      </c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59.25" customHeight="1" x14ac:dyDescent="0.25">
      <c r="A56" s="7" t="s">
        <v>102</v>
      </c>
      <c r="B56" s="4" t="s">
        <v>103</v>
      </c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59.25" customHeight="1" x14ac:dyDescent="0.25">
      <c r="A57" s="7" t="s">
        <v>105</v>
      </c>
      <c r="B57" s="4" t="s">
        <v>106</v>
      </c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59.25" customHeight="1" x14ac:dyDescent="0.25">
      <c r="A58" s="7" t="s">
        <v>108</v>
      </c>
      <c r="B58" s="4" t="s">
        <v>109</v>
      </c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60.7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54.75" customHeight="1" x14ac:dyDescent="0.25">
      <c r="A69" s="64" t="s">
        <v>122</v>
      </c>
      <c r="B69" s="65" t="s">
        <v>123</v>
      </c>
      <c r="C69" s="65" t="s">
        <v>124</v>
      </c>
      <c r="D69" s="66">
        <v>4867</v>
      </c>
      <c r="E69" s="66"/>
      <c r="F69" s="67">
        <v>499.62</v>
      </c>
      <c r="G69" s="68">
        <f t="shared" ref="G69:G77" si="4">SUM(D69-F69)</f>
        <v>4367.38</v>
      </c>
      <c r="H69" s="69"/>
    </row>
    <row r="70" spans="1:8" ht="54.75" customHeight="1" x14ac:dyDescent="0.25">
      <c r="A70" s="11" t="s">
        <v>125</v>
      </c>
      <c r="B70" s="4" t="s">
        <v>126</v>
      </c>
      <c r="C70" s="4" t="s">
        <v>127</v>
      </c>
      <c r="D70" s="10">
        <v>3148</v>
      </c>
      <c r="E70" s="10"/>
      <c r="F70" s="13">
        <v>113.32</v>
      </c>
      <c r="G70" s="68">
        <f t="shared" si="4"/>
        <v>3034.68</v>
      </c>
      <c r="H70" s="3"/>
    </row>
    <row r="71" spans="1:8" ht="54.75" customHeight="1" x14ac:dyDescent="0.25">
      <c r="A71" s="11" t="s">
        <v>338</v>
      </c>
      <c r="B71" s="65" t="s">
        <v>339</v>
      </c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54.75" customHeight="1" x14ac:dyDescent="0.25">
      <c r="A72" s="11" t="s">
        <v>131</v>
      </c>
      <c r="B72" s="4" t="s">
        <v>132</v>
      </c>
      <c r="C72" s="4" t="s">
        <v>13</v>
      </c>
      <c r="D72" s="10">
        <v>2779</v>
      </c>
      <c r="E72" s="10"/>
      <c r="F72" s="13">
        <v>52.92</v>
      </c>
      <c r="G72" s="68">
        <f t="shared" si="4"/>
        <v>2726.08</v>
      </c>
      <c r="H72" s="3"/>
    </row>
    <row r="73" spans="1:8" ht="54.75" customHeight="1" x14ac:dyDescent="0.25">
      <c r="A73" s="11" t="s">
        <v>349</v>
      </c>
      <c r="B73" s="4" t="s">
        <v>350</v>
      </c>
      <c r="C73" s="4" t="s">
        <v>135</v>
      </c>
      <c r="D73" s="10">
        <v>2839</v>
      </c>
      <c r="E73" s="10"/>
      <c r="F73" s="13">
        <v>59.45</v>
      </c>
      <c r="G73" s="68">
        <f t="shared" si="4"/>
        <v>2779.55</v>
      </c>
      <c r="H73" s="3"/>
    </row>
    <row r="74" spans="1:8" ht="54.75" customHeight="1" x14ac:dyDescent="0.25">
      <c r="A74" s="11" t="s">
        <v>136</v>
      </c>
      <c r="B74" s="4" t="s">
        <v>137</v>
      </c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54.75" customHeight="1" x14ac:dyDescent="0.25">
      <c r="A75" s="11" t="s">
        <v>139</v>
      </c>
      <c r="B75" s="4" t="s">
        <v>140</v>
      </c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54.75" customHeight="1" x14ac:dyDescent="0.25">
      <c r="A76" s="11" t="s">
        <v>142</v>
      </c>
      <c r="B76" s="4" t="s">
        <v>145</v>
      </c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54.75" customHeight="1" x14ac:dyDescent="0.25">
      <c r="A77" s="11" t="s">
        <v>143</v>
      </c>
      <c r="B77" s="4" t="s">
        <v>144</v>
      </c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31428</v>
      </c>
      <c r="E78" s="35"/>
      <c r="F78" s="35">
        <f>SUM(F69:F77)</f>
        <v>1914.63</v>
      </c>
      <c r="G78" s="35">
        <f>SUM(G69:G77)</f>
        <v>29513.370000000006</v>
      </c>
    </row>
    <row r="79" spans="1:8" x14ac:dyDescent="0.25">
      <c r="C79" s="2" t="s">
        <v>26</v>
      </c>
      <c r="D79" s="47">
        <f>SUM(D78+D65)</f>
        <v>36486</v>
      </c>
      <c r="E79" s="35">
        <f>SUM(E65)</f>
        <v>0</v>
      </c>
      <c r="F79" s="35">
        <f>SUM(F78+F65)</f>
        <v>2448.5300000000002</v>
      </c>
      <c r="G79" s="35">
        <f>SUM(G78+G65)</f>
        <v>34037.470000000008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48.75" customHeight="1" x14ac:dyDescent="0.25">
      <c r="A83" s="11" t="s">
        <v>152</v>
      </c>
      <c r="B83" s="4" t="s">
        <v>153</v>
      </c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48.75" customHeight="1" x14ac:dyDescent="0.25">
      <c r="A84" s="11" t="s">
        <v>154</v>
      </c>
      <c r="B84" s="4" t="s">
        <v>155</v>
      </c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48.75" customHeight="1" x14ac:dyDescent="0.25">
      <c r="A85" s="11" t="s">
        <v>327</v>
      </c>
      <c r="B85" s="4" t="s">
        <v>334</v>
      </c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48.75" customHeight="1" x14ac:dyDescent="0.25">
      <c r="A86" s="11" t="s">
        <v>157</v>
      </c>
      <c r="B86" s="4" t="s">
        <v>158</v>
      </c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48.75" customHeight="1" x14ac:dyDescent="0.25">
      <c r="A87" s="11" t="s">
        <v>345</v>
      </c>
      <c r="B87" s="65" t="s">
        <v>348</v>
      </c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48.75" customHeight="1" x14ac:dyDescent="0.25">
      <c r="A88" s="11" t="s">
        <v>163</v>
      </c>
      <c r="B88" s="4" t="s">
        <v>164</v>
      </c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48.75" customHeight="1" x14ac:dyDescent="0.25">
      <c r="A89" s="11" t="s">
        <v>332</v>
      </c>
      <c r="B89" s="4" t="s">
        <v>333</v>
      </c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48.75" customHeight="1" x14ac:dyDescent="0.25">
      <c r="A90" s="11" t="s">
        <v>165</v>
      </c>
      <c r="B90" s="4" t="s">
        <v>166</v>
      </c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48.75" customHeight="1" x14ac:dyDescent="0.25">
      <c r="A91" s="11" t="s">
        <v>171</v>
      </c>
      <c r="B91" s="4" t="s">
        <v>172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48.75" customHeight="1" x14ac:dyDescent="0.25">
      <c r="A92" s="11" t="s">
        <v>174</v>
      </c>
      <c r="B92" s="4" t="s">
        <v>175</v>
      </c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48.75" customHeight="1" x14ac:dyDescent="0.25">
      <c r="A93" s="11" t="s">
        <v>176</v>
      </c>
      <c r="B93" s="4" t="s">
        <v>177</v>
      </c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48.75" customHeight="1" x14ac:dyDescent="0.25">
      <c r="A94" s="11" t="s">
        <v>179</v>
      </c>
      <c r="B94" s="4" t="s">
        <v>180</v>
      </c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48.75" customHeight="1" x14ac:dyDescent="0.25">
      <c r="A95" s="11" t="s">
        <v>182</v>
      </c>
      <c r="B95" s="4" t="s">
        <v>183</v>
      </c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48.75" customHeight="1" x14ac:dyDescent="0.25">
      <c r="A96" s="11" t="s">
        <v>309</v>
      </c>
      <c r="B96" s="4" t="s">
        <v>310</v>
      </c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f>SUM(E84:E96)</f>
        <v>225.9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70.5" customHeight="1" x14ac:dyDescent="0.25">
      <c r="A101" s="7" t="s">
        <v>188</v>
      </c>
      <c r="B101" s="4" t="s">
        <v>189</v>
      </c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70.5" customHeight="1" x14ac:dyDescent="0.25">
      <c r="A102" s="7" t="s">
        <v>191</v>
      </c>
      <c r="B102" s="4" t="s">
        <v>192</v>
      </c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70.5" customHeight="1" x14ac:dyDescent="0.25">
      <c r="A103" s="7" t="s">
        <v>194</v>
      </c>
      <c r="B103" s="4" t="s">
        <v>195</v>
      </c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62.25" customHeight="1" x14ac:dyDescent="0.25">
      <c r="A108" s="7" t="s">
        <v>197</v>
      </c>
      <c r="B108" s="4" t="s">
        <v>198</v>
      </c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62.25" customHeight="1" x14ac:dyDescent="0.25">
      <c r="A109" s="7" t="s">
        <v>200</v>
      </c>
      <c r="B109" s="4" t="s">
        <v>201</v>
      </c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62.25" customHeight="1" x14ac:dyDescent="0.25">
      <c r="A110" s="7" t="s">
        <v>206</v>
      </c>
      <c r="B110" s="4" t="s">
        <v>207</v>
      </c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62.25" customHeight="1" x14ac:dyDescent="0.25">
      <c r="A111" s="7" t="s">
        <v>208</v>
      </c>
      <c r="B111" s="4" t="s">
        <v>209</v>
      </c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63.75" customHeight="1" x14ac:dyDescent="0.25">
      <c r="A117" s="7" t="s">
        <v>212</v>
      </c>
      <c r="B117" s="4" t="s">
        <v>213</v>
      </c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63.75" customHeight="1" x14ac:dyDescent="0.25">
      <c r="A118" s="7" t="s">
        <v>306</v>
      </c>
      <c r="B118" s="4" t="s">
        <v>216</v>
      </c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63.75" customHeight="1" x14ac:dyDescent="0.25">
      <c r="A119" s="7" t="s">
        <v>218</v>
      </c>
      <c r="B119" s="4" t="s">
        <v>219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63.75" customHeight="1" x14ac:dyDescent="0.25">
      <c r="A120" s="7" t="s">
        <v>220</v>
      </c>
      <c r="B120" s="4" t="s">
        <v>221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63.75" customHeight="1" x14ac:dyDescent="0.25">
      <c r="A121" s="7" t="s">
        <v>222</v>
      </c>
      <c r="B121" s="4" t="s">
        <v>223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63.75" customHeight="1" x14ac:dyDescent="0.25">
      <c r="A122" s="7" t="s">
        <v>226</v>
      </c>
      <c r="B122" s="4" t="s">
        <v>227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63.75" customHeight="1" x14ac:dyDescent="0.25">
      <c r="A123" s="7" t="s">
        <v>316</v>
      </c>
      <c r="B123" s="4" t="s">
        <v>315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63.75" customHeight="1" x14ac:dyDescent="0.25">
      <c r="A124" s="7" t="s">
        <v>228</v>
      </c>
      <c r="B124" s="4" t="s">
        <v>229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63.75" customHeight="1" x14ac:dyDescent="0.25">
      <c r="A125" s="7" t="s">
        <v>230</v>
      </c>
      <c r="B125" s="4" t="s">
        <v>231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63.75" customHeight="1" x14ac:dyDescent="0.25">
      <c r="A126" s="7" t="s">
        <v>232</v>
      </c>
      <c r="B126" s="4" t="s">
        <v>233</v>
      </c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65.25" customHeight="1" x14ac:dyDescent="0.25">
      <c r="A131" s="41" t="s">
        <v>235</v>
      </c>
      <c r="B131" s="42" t="s">
        <v>236</v>
      </c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65.25" customHeight="1" x14ac:dyDescent="0.25">
      <c r="A132" s="64" t="s">
        <v>351</v>
      </c>
      <c r="B132" s="65" t="s">
        <v>352</v>
      </c>
      <c r="C132" s="65" t="s">
        <v>13</v>
      </c>
      <c r="D132" s="10">
        <v>2779</v>
      </c>
      <c r="E132" s="3"/>
      <c r="F132" s="10">
        <v>52.92</v>
      </c>
      <c r="G132" s="45">
        <f t="shared" ref="G132:G138" si="9">SUM(D132-F132)</f>
        <v>2726.08</v>
      </c>
      <c r="H132" s="3"/>
    </row>
    <row r="133" spans="1:8" ht="65.25" customHeight="1" x14ac:dyDescent="0.25">
      <c r="A133" s="11" t="s">
        <v>353</v>
      </c>
      <c r="B133" s="4" t="s">
        <v>354</v>
      </c>
      <c r="C133" s="4" t="s">
        <v>243</v>
      </c>
      <c r="D133" s="75">
        <v>3190</v>
      </c>
      <c r="E133" s="3"/>
      <c r="F133" s="10">
        <v>117.89</v>
      </c>
      <c r="G133" s="45">
        <f t="shared" si="9"/>
        <v>3072.11</v>
      </c>
      <c r="H133" s="3"/>
    </row>
    <row r="134" spans="1:8" ht="65.25" customHeight="1" x14ac:dyDescent="0.25">
      <c r="A134" s="41" t="s">
        <v>340</v>
      </c>
      <c r="B134" s="42" t="s">
        <v>341</v>
      </c>
      <c r="C134" s="4" t="s">
        <v>240</v>
      </c>
      <c r="D134" s="10">
        <v>4383</v>
      </c>
      <c r="E134" s="3"/>
      <c r="F134" s="10">
        <v>412.94</v>
      </c>
      <c r="G134" s="45">
        <f t="shared" si="9"/>
        <v>3970.06</v>
      </c>
      <c r="H134" s="34"/>
    </row>
    <row r="135" spans="1:8" ht="65.25" customHeight="1" x14ac:dyDescent="0.25">
      <c r="A135" s="11" t="s">
        <v>244</v>
      </c>
      <c r="B135" s="4" t="s">
        <v>245</v>
      </c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65.25" customHeight="1" x14ac:dyDescent="0.25">
      <c r="A136" s="11" t="s">
        <v>246</v>
      </c>
      <c r="B136" s="4" t="s">
        <v>247</v>
      </c>
      <c r="C136" s="4" t="s">
        <v>243</v>
      </c>
      <c r="D136" s="10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65.25" customHeight="1" x14ac:dyDescent="0.25">
      <c r="A137" s="11" t="s">
        <v>266</v>
      </c>
      <c r="B137" s="4" t="s">
        <v>254</v>
      </c>
      <c r="C137" s="4" t="s">
        <v>243</v>
      </c>
      <c r="D137" s="10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65.25" customHeight="1" x14ac:dyDescent="0.25">
      <c r="A138" s="11" t="s">
        <v>317</v>
      </c>
      <c r="B138" s="4" t="s">
        <v>337</v>
      </c>
      <c r="C138" s="4" t="s">
        <v>243</v>
      </c>
      <c r="D138" s="10">
        <v>3190</v>
      </c>
      <c r="E138" s="3"/>
      <c r="F138" s="10">
        <v>117.89</v>
      </c>
      <c r="G138" s="45">
        <f t="shared" si="9"/>
        <v>3072.11</v>
      </c>
      <c r="H138" s="3"/>
    </row>
    <row r="139" spans="1:8" x14ac:dyDescent="0.25">
      <c r="A139" s="14"/>
      <c r="C139" s="29" t="s">
        <v>26</v>
      </c>
      <c r="D139" s="49">
        <f>SUM(D131:D138)</f>
        <v>31062</v>
      </c>
      <c r="E139" s="40"/>
      <c r="F139" s="49">
        <f>SUM(F131:F138)</f>
        <v>2206.2400000000002</v>
      </c>
      <c r="G139" s="47">
        <f>SUM(G131:G138)</f>
        <v>28855.760000000002</v>
      </c>
    </row>
    <row r="140" spans="1:8" x14ac:dyDescent="0.25">
      <c r="A140" s="32"/>
    </row>
    <row r="141" spans="1:8" x14ac:dyDescent="0.25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4</v>
      </c>
      <c r="F141" s="1" t="s">
        <v>5</v>
      </c>
      <c r="G141" s="2" t="s">
        <v>6</v>
      </c>
      <c r="H141" s="1" t="s">
        <v>7</v>
      </c>
    </row>
    <row r="142" spans="1:8" ht="69.75" customHeight="1" x14ac:dyDescent="0.25">
      <c r="A142" s="7" t="s">
        <v>276</v>
      </c>
      <c r="B142" s="4" t="s">
        <v>275</v>
      </c>
      <c r="C142" s="4" t="s">
        <v>292</v>
      </c>
      <c r="D142" s="10">
        <v>836</v>
      </c>
      <c r="E142" s="13">
        <v>158.36000000000001</v>
      </c>
      <c r="F142" s="11"/>
      <c r="G142" s="22">
        <f>SUM(D142+E142)</f>
        <v>994.36</v>
      </c>
      <c r="H142" s="3"/>
    </row>
    <row r="143" spans="1:8" ht="69.75" customHeight="1" x14ac:dyDescent="0.25">
      <c r="A143" s="7" t="s">
        <v>277</v>
      </c>
      <c r="B143" s="4" t="s">
        <v>302</v>
      </c>
      <c r="C143" s="4" t="s">
        <v>293</v>
      </c>
      <c r="D143" s="10">
        <v>836</v>
      </c>
      <c r="E143" s="13">
        <v>158.36000000000001</v>
      </c>
      <c r="F143" s="3"/>
      <c r="G143" s="22">
        <f t="shared" ref="G143:G150" si="10">SUM(D143+E143)</f>
        <v>994.36</v>
      </c>
      <c r="H143" s="3"/>
    </row>
    <row r="144" spans="1:8" ht="69.75" customHeight="1" x14ac:dyDescent="0.25">
      <c r="A144" s="7" t="s">
        <v>278</v>
      </c>
      <c r="B144" s="4" t="s">
        <v>279</v>
      </c>
      <c r="C144" s="4" t="s">
        <v>294</v>
      </c>
      <c r="D144" s="10">
        <v>836</v>
      </c>
      <c r="E144" s="13">
        <v>158.36000000000001</v>
      </c>
      <c r="F144" s="3"/>
      <c r="G144" s="22">
        <f t="shared" si="10"/>
        <v>994.36</v>
      </c>
      <c r="H144" s="3"/>
    </row>
    <row r="145" spans="1:8" ht="69.75" customHeight="1" x14ac:dyDescent="0.25">
      <c r="A145" s="7" t="s">
        <v>280</v>
      </c>
      <c r="B145" s="4" t="s">
        <v>281</v>
      </c>
      <c r="C145" s="4" t="s">
        <v>295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69.75" customHeight="1" x14ac:dyDescent="0.25">
      <c r="A146" s="7" t="s">
        <v>282</v>
      </c>
      <c r="B146" s="4" t="s">
        <v>283</v>
      </c>
      <c r="C146" s="4" t="s">
        <v>296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69.75" customHeight="1" x14ac:dyDescent="0.25">
      <c r="A147" s="7" t="s">
        <v>284</v>
      </c>
      <c r="B147" s="4" t="s">
        <v>285</v>
      </c>
      <c r="C147" s="4" t="s">
        <v>297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69.75" customHeight="1" x14ac:dyDescent="0.25">
      <c r="A148" s="7" t="s">
        <v>286</v>
      </c>
      <c r="B148" s="4" t="s">
        <v>287</v>
      </c>
      <c r="C148" s="4" t="s">
        <v>298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69.75" customHeight="1" x14ac:dyDescent="0.25">
      <c r="A149" s="7" t="s">
        <v>288</v>
      </c>
      <c r="B149" s="4" t="s">
        <v>289</v>
      </c>
      <c r="C149" s="4" t="s">
        <v>299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69.75" customHeight="1" x14ac:dyDescent="0.25">
      <c r="A150" s="7" t="s">
        <v>290</v>
      </c>
      <c r="B150" s="4" t="s">
        <v>291</v>
      </c>
      <c r="C150" s="4" t="s">
        <v>300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x14ac:dyDescent="0.25">
      <c r="C151" s="2" t="s">
        <v>26</v>
      </c>
      <c r="D151" s="47">
        <f>SUM(D142:D150)</f>
        <v>7524</v>
      </c>
      <c r="E151" s="35">
        <f>SUM(E142:E150)</f>
        <v>1425.2400000000002</v>
      </c>
      <c r="F151" s="35"/>
      <c r="G151" s="35">
        <f>SUM(G142:G150)</f>
        <v>8949.24</v>
      </c>
    </row>
  </sheetData>
  <mergeCells count="15">
    <mergeCell ref="A35:H35"/>
    <mergeCell ref="A2:H2"/>
    <mergeCell ref="A11:H11"/>
    <mergeCell ref="A19:H19"/>
    <mergeCell ref="A25:H25"/>
    <mergeCell ref="A30:H30"/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Header>&amp;CNOMINA DE EMPLEADOS DEL H. AYUNTAMIENTO DE ATENGO JAL.
CORRESPONDIENTE AL PERIODO DEL 15   AL   31   DE ENERO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7" man="1"/>
    <brk id="127" max="7" man="1"/>
    <brk id="139" max="7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opLeftCell="A148" zoomScaleNormal="100" workbookViewId="0">
      <selection activeCell="C155" sqref="C155"/>
    </sheetView>
  </sheetViews>
  <sheetFormatPr baseColWidth="10" defaultRowHeight="15" x14ac:dyDescent="0.25"/>
  <cols>
    <col min="1" max="1" width="40.42578125" customWidth="1"/>
    <col min="2" max="2" width="13.85546875" customWidth="1"/>
    <col min="3" max="3" width="39.7109375" customWidth="1"/>
    <col min="4" max="4" width="13.5703125" customWidth="1"/>
    <col min="5" max="5" width="13.28515625" customWidth="1"/>
    <col min="6" max="6" width="13.140625" customWidth="1"/>
    <col min="7" max="7" width="15.5703125" customWidth="1"/>
    <col min="8" max="8" width="49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1.5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61.5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8" si="0">SUM(D4-F4)</f>
        <v>3629.91</v>
      </c>
      <c r="H4" s="3"/>
    </row>
    <row r="5" spans="1:8" ht="61.5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61.5" customHeight="1" x14ac:dyDescent="0.25">
      <c r="A6" s="7" t="s">
        <v>330</v>
      </c>
      <c r="B6" s="4" t="s">
        <v>331</v>
      </c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61.5" customHeight="1" x14ac:dyDescent="0.25">
      <c r="A7" s="7" t="s">
        <v>23</v>
      </c>
      <c r="B7" s="4" t="s">
        <v>24</v>
      </c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 t="shared" si="0"/>
        <v>26995.79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63" customHeight="1" x14ac:dyDescent="0.25">
      <c r="A12" s="7" t="s">
        <v>27</v>
      </c>
      <c r="B12" s="4" t="s">
        <v>28</v>
      </c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63" customHeight="1" x14ac:dyDescent="0.25">
      <c r="A13" s="7" t="s">
        <v>314</v>
      </c>
      <c r="B13" s="4" t="s">
        <v>31</v>
      </c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63" customHeight="1" x14ac:dyDescent="0.25">
      <c r="A14" s="7" t="s">
        <v>35</v>
      </c>
      <c r="B14" s="4" t="s">
        <v>36</v>
      </c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40525.71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60.75" customHeight="1" x14ac:dyDescent="0.25">
      <c r="A20" s="7" t="s">
        <v>40</v>
      </c>
      <c r="B20" s="4" t="s">
        <v>41</v>
      </c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60.75" customHeight="1" x14ac:dyDescent="0.25">
      <c r="A21" s="7" t="s">
        <v>43</v>
      </c>
      <c r="B21" s="4" t="s">
        <v>44</v>
      </c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63" customHeight="1" x14ac:dyDescent="0.25">
      <c r="A26" s="7" t="s">
        <v>48</v>
      </c>
      <c r="B26" s="4" t="s">
        <v>49</v>
      </c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60.75" customHeight="1" x14ac:dyDescent="0.25">
      <c r="A31" s="7" t="s">
        <v>52</v>
      </c>
      <c r="B31" s="4" t="s">
        <v>53</v>
      </c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66.75" customHeight="1" x14ac:dyDescent="0.25">
      <c r="A36" s="7" t="s">
        <v>56</v>
      </c>
      <c r="B36" s="4" t="s">
        <v>57</v>
      </c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66.75" customHeight="1" x14ac:dyDescent="0.25">
      <c r="A37" s="7" t="s">
        <v>59</v>
      </c>
      <c r="B37" s="4" t="s">
        <v>60</v>
      </c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66.75" customHeight="1" x14ac:dyDescent="0.25">
      <c r="A38" s="7" t="s">
        <v>68</v>
      </c>
      <c r="B38" s="4" t="s">
        <v>69</v>
      </c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f>SUM(E39+E16)</f>
        <v>194.69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57" customHeight="1" x14ac:dyDescent="0.25">
      <c r="A44" s="7" t="s">
        <v>72</v>
      </c>
      <c r="B44" s="4" t="s">
        <v>73</v>
      </c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57" customHeight="1" x14ac:dyDescent="0.25">
      <c r="A45" s="7" t="s">
        <v>75</v>
      </c>
      <c r="B45" s="4" t="s">
        <v>76</v>
      </c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57" customHeight="1" x14ac:dyDescent="0.25">
      <c r="A46" s="7" t="s">
        <v>77</v>
      </c>
      <c r="B46" s="4" t="s">
        <v>78</v>
      </c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57" customHeight="1" x14ac:dyDescent="0.25">
      <c r="A47" s="7" t="s">
        <v>83</v>
      </c>
      <c r="B47" s="4" t="s">
        <v>84</v>
      </c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57" customHeight="1" x14ac:dyDescent="0.25">
      <c r="A48" s="7" t="s">
        <v>89</v>
      </c>
      <c r="B48" s="4" t="s">
        <v>90</v>
      </c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57" customHeight="1" x14ac:dyDescent="0.25">
      <c r="A49" s="7" t="s">
        <v>92</v>
      </c>
      <c r="B49" s="4" t="s">
        <v>93</v>
      </c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63" customHeight="1" x14ac:dyDescent="0.25">
      <c r="A54" s="7" t="s">
        <v>96</v>
      </c>
      <c r="B54" s="4" t="s">
        <v>97</v>
      </c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63" customHeight="1" x14ac:dyDescent="0.25">
      <c r="A55" s="74" t="s">
        <v>328</v>
      </c>
      <c r="B55" s="4" t="s">
        <v>329</v>
      </c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63" customHeight="1" x14ac:dyDescent="0.25">
      <c r="A56" s="7" t="s">
        <v>102</v>
      </c>
      <c r="B56" s="4" t="s">
        <v>103</v>
      </c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63" customHeight="1" x14ac:dyDescent="0.25">
      <c r="A57" s="7" t="s">
        <v>105</v>
      </c>
      <c r="B57" s="4" t="s">
        <v>106</v>
      </c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63" customHeight="1" x14ac:dyDescent="0.25">
      <c r="A58" s="7" t="s">
        <v>108</v>
      </c>
      <c r="B58" s="4" t="s">
        <v>109</v>
      </c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65.2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57.75" customHeight="1" x14ac:dyDescent="0.25">
      <c r="A69" s="64" t="s">
        <v>122</v>
      </c>
      <c r="B69" s="65" t="s">
        <v>123</v>
      </c>
      <c r="C69" s="65" t="s">
        <v>124</v>
      </c>
      <c r="D69" s="66">
        <v>4867</v>
      </c>
      <c r="E69" s="66"/>
      <c r="F69" s="67">
        <v>499.62</v>
      </c>
      <c r="G69" s="68">
        <f t="shared" ref="G69:G77" si="4">SUM(D69-F69)</f>
        <v>4367.38</v>
      </c>
      <c r="H69" s="69"/>
    </row>
    <row r="70" spans="1:8" ht="57.75" customHeight="1" x14ac:dyDescent="0.25">
      <c r="A70" s="11" t="s">
        <v>125</v>
      </c>
      <c r="B70" s="4" t="s">
        <v>126</v>
      </c>
      <c r="C70" s="4" t="s">
        <v>127</v>
      </c>
      <c r="D70" s="10">
        <v>3148</v>
      </c>
      <c r="E70" s="10"/>
      <c r="F70" s="13">
        <v>113.32</v>
      </c>
      <c r="G70" s="68">
        <f t="shared" si="4"/>
        <v>3034.68</v>
      </c>
      <c r="H70" s="3"/>
    </row>
    <row r="71" spans="1:8" ht="57.75" customHeight="1" x14ac:dyDescent="0.25">
      <c r="A71" s="11" t="s">
        <v>338</v>
      </c>
      <c r="B71" s="65" t="s">
        <v>339</v>
      </c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57.75" customHeight="1" x14ac:dyDescent="0.25">
      <c r="A72" s="11" t="s">
        <v>131</v>
      </c>
      <c r="B72" s="4" t="s">
        <v>132</v>
      </c>
      <c r="C72" s="4" t="s">
        <v>13</v>
      </c>
      <c r="D72" s="10">
        <v>2779</v>
      </c>
      <c r="E72" s="10"/>
      <c r="F72" s="13">
        <v>52.92</v>
      </c>
      <c r="G72" s="68">
        <f t="shared" si="4"/>
        <v>2726.08</v>
      </c>
      <c r="H72" s="3"/>
    </row>
    <row r="73" spans="1:8" ht="57.75" customHeight="1" x14ac:dyDescent="0.25">
      <c r="A73" s="11" t="s">
        <v>349</v>
      </c>
      <c r="B73" s="4" t="s">
        <v>350</v>
      </c>
      <c r="C73" s="4" t="s">
        <v>135</v>
      </c>
      <c r="D73" s="10">
        <v>2839</v>
      </c>
      <c r="E73" s="10"/>
      <c r="F73" s="13">
        <v>59.45</v>
      </c>
      <c r="G73" s="68">
        <f t="shared" si="4"/>
        <v>2779.55</v>
      </c>
      <c r="H73" s="3"/>
    </row>
    <row r="74" spans="1:8" ht="57.75" customHeight="1" x14ac:dyDescent="0.25">
      <c r="A74" s="11" t="s">
        <v>136</v>
      </c>
      <c r="B74" s="4" t="s">
        <v>137</v>
      </c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57.75" customHeight="1" x14ac:dyDescent="0.25">
      <c r="A75" s="11" t="s">
        <v>139</v>
      </c>
      <c r="B75" s="4" t="s">
        <v>140</v>
      </c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57.75" customHeight="1" x14ac:dyDescent="0.25">
      <c r="A76" s="11" t="s">
        <v>142</v>
      </c>
      <c r="B76" s="4" t="s">
        <v>145</v>
      </c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57.75" customHeight="1" x14ac:dyDescent="0.25">
      <c r="A77" s="11" t="s">
        <v>143</v>
      </c>
      <c r="B77" s="4" t="s">
        <v>144</v>
      </c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31428</v>
      </c>
      <c r="E78" s="35"/>
      <c r="F78" s="35">
        <f>SUM(F69:F77)</f>
        <v>1914.63</v>
      </c>
      <c r="G78" s="35">
        <f>SUM(G69:G77)</f>
        <v>29513.370000000006</v>
      </c>
    </row>
    <row r="79" spans="1:8" x14ac:dyDescent="0.25">
      <c r="C79" s="2" t="s">
        <v>26</v>
      </c>
      <c r="D79" s="47">
        <f>SUM(D78+D65)</f>
        <v>36486</v>
      </c>
      <c r="E79" s="35">
        <f>SUM(E65)</f>
        <v>0</v>
      </c>
      <c r="F79" s="35">
        <f>SUM(F78+F65)</f>
        <v>2448.5300000000002</v>
      </c>
      <c r="G79" s="35">
        <f>SUM(G78+G65)</f>
        <v>34037.470000000008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52.5" customHeight="1" x14ac:dyDescent="0.25">
      <c r="A83" s="11" t="s">
        <v>152</v>
      </c>
      <c r="B83" s="4" t="s">
        <v>153</v>
      </c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52.5" customHeight="1" x14ac:dyDescent="0.25">
      <c r="A84" s="11" t="s">
        <v>154</v>
      </c>
      <c r="B84" s="4" t="s">
        <v>155</v>
      </c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52.5" customHeight="1" x14ac:dyDescent="0.25">
      <c r="A85" s="11" t="s">
        <v>327</v>
      </c>
      <c r="B85" s="4" t="s">
        <v>334</v>
      </c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52.5" customHeight="1" x14ac:dyDescent="0.25">
      <c r="A86" s="11" t="s">
        <v>157</v>
      </c>
      <c r="B86" s="4" t="s">
        <v>158</v>
      </c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52.5" customHeight="1" x14ac:dyDescent="0.25">
      <c r="A87" s="11" t="s">
        <v>345</v>
      </c>
      <c r="B87" s="65" t="s">
        <v>348</v>
      </c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52.5" customHeight="1" x14ac:dyDescent="0.25">
      <c r="A88" s="11" t="s">
        <v>163</v>
      </c>
      <c r="B88" s="4" t="s">
        <v>164</v>
      </c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52.5" customHeight="1" x14ac:dyDescent="0.25">
      <c r="A89" s="11" t="s">
        <v>332</v>
      </c>
      <c r="B89" s="4" t="s">
        <v>333</v>
      </c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52.5" customHeight="1" x14ac:dyDescent="0.25">
      <c r="A90" s="11" t="s">
        <v>165</v>
      </c>
      <c r="B90" s="4" t="s">
        <v>166</v>
      </c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52.5" customHeight="1" x14ac:dyDescent="0.25">
      <c r="A91" s="11" t="s">
        <v>171</v>
      </c>
      <c r="B91" s="4" t="s">
        <v>172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2.5" customHeight="1" x14ac:dyDescent="0.25">
      <c r="A92" s="11" t="s">
        <v>174</v>
      </c>
      <c r="B92" s="4" t="s">
        <v>175</v>
      </c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52.5" customHeight="1" x14ac:dyDescent="0.25">
      <c r="A93" s="11" t="s">
        <v>176</v>
      </c>
      <c r="B93" s="4" t="s">
        <v>177</v>
      </c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2.5" customHeight="1" x14ac:dyDescent="0.25">
      <c r="A94" s="11" t="s">
        <v>179</v>
      </c>
      <c r="B94" s="4" t="s">
        <v>180</v>
      </c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52.5" customHeight="1" x14ac:dyDescent="0.25">
      <c r="A95" s="11" t="s">
        <v>182</v>
      </c>
      <c r="B95" s="4" t="s">
        <v>183</v>
      </c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52.5" customHeight="1" x14ac:dyDescent="0.25">
      <c r="A96" s="11" t="s">
        <v>309</v>
      </c>
      <c r="B96" s="4" t="s">
        <v>310</v>
      </c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f>SUM(E84:E96)</f>
        <v>225.9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66.75" customHeight="1" x14ac:dyDescent="0.25">
      <c r="A101" s="7" t="s">
        <v>188</v>
      </c>
      <c r="B101" s="4" t="s">
        <v>189</v>
      </c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66.75" customHeight="1" x14ac:dyDescent="0.25">
      <c r="A102" s="7" t="s">
        <v>191</v>
      </c>
      <c r="B102" s="4" t="s">
        <v>192</v>
      </c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66.75" customHeight="1" x14ac:dyDescent="0.25">
      <c r="A103" s="7" t="s">
        <v>194</v>
      </c>
      <c r="B103" s="4" t="s">
        <v>195</v>
      </c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65.25" customHeight="1" x14ac:dyDescent="0.25">
      <c r="A108" s="7" t="s">
        <v>197</v>
      </c>
      <c r="B108" s="4" t="s">
        <v>198</v>
      </c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65.25" customHeight="1" x14ac:dyDescent="0.25">
      <c r="A109" s="7" t="s">
        <v>200</v>
      </c>
      <c r="B109" s="4" t="s">
        <v>201</v>
      </c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65.25" customHeight="1" x14ac:dyDescent="0.25">
      <c r="A110" s="7" t="s">
        <v>206</v>
      </c>
      <c r="B110" s="4" t="s">
        <v>207</v>
      </c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65.25" customHeight="1" x14ac:dyDescent="0.25">
      <c r="A111" s="7" t="s">
        <v>208</v>
      </c>
      <c r="B111" s="4" t="s">
        <v>209</v>
      </c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69" customHeight="1" x14ac:dyDescent="0.25">
      <c r="A117" s="7" t="s">
        <v>212</v>
      </c>
      <c r="B117" s="4" t="s">
        <v>213</v>
      </c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69" customHeight="1" x14ac:dyDescent="0.25">
      <c r="A118" s="7" t="s">
        <v>306</v>
      </c>
      <c r="B118" s="4" t="s">
        <v>216</v>
      </c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69" customHeight="1" x14ac:dyDescent="0.25">
      <c r="A119" s="7" t="s">
        <v>218</v>
      </c>
      <c r="B119" s="4" t="s">
        <v>219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69" customHeight="1" x14ac:dyDescent="0.25">
      <c r="A120" s="7" t="s">
        <v>220</v>
      </c>
      <c r="B120" s="4" t="s">
        <v>221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69" customHeight="1" x14ac:dyDescent="0.25">
      <c r="A121" s="7" t="s">
        <v>222</v>
      </c>
      <c r="B121" s="4" t="s">
        <v>223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69" customHeight="1" x14ac:dyDescent="0.25">
      <c r="A122" s="7" t="s">
        <v>226</v>
      </c>
      <c r="B122" s="4" t="s">
        <v>227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69" customHeight="1" x14ac:dyDescent="0.25">
      <c r="A123" s="7" t="s">
        <v>316</v>
      </c>
      <c r="B123" s="4" t="s">
        <v>315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69" customHeight="1" x14ac:dyDescent="0.25">
      <c r="A124" s="7" t="s">
        <v>228</v>
      </c>
      <c r="B124" s="4" t="s">
        <v>229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69" customHeight="1" x14ac:dyDescent="0.25">
      <c r="A125" s="7" t="s">
        <v>230</v>
      </c>
      <c r="B125" s="4" t="s">
        <v>231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69" customHeight="1" x14ac:dyDescent="0.25">
      <c r="A126" s="7" t="s">
        <v>232</v>
      </c>
      <c r="B126" s="4" t="s">
        <v>233</v>
      </c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69.75" customHeight="1" x14ac:dyDescent="0.25">
      <c r="A131" s="41" t="s">
        <v>235</v>
      </c>
      <c r="B131" s="42" t="s">
        <v>236</v>
      </c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69.75" customHeight="1" x14ac:dyDescent="0.25">
      <c r="A132" s="64" t="s">
        <v>351</v>
      </c>
      <c r="B132" s="65" t="s">
        <v>352</v>
      </c>
      <c r="C132" s="65" t="s">
        <v>13</v>
      </c>
      <c r="D132" s="10">
        <v>2779</v>
      </c>
      <c r="E132" s="3"/>
      <c r="F132" s="10">
        <v>52.92</v>
      </c>
      <c r="G132" s="45">
        <f t="shared" ref="G132:G139" si="9">SUM(D132-F132)</f>
        <v>2726.08</v>
      </c>
      <c r="H132" s="3"/>
    </row>
    <row r="133" spans="1:8" ht="69.75" customHeight="1" x14ac:dyDescent="0.25">
      <c r="A133" s="41" t="s">
        <v>340</v>
      </c>
      <c r="B133" s="42" t="s">
        <v>341</v>
      </c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8" ht="69.75" customHeight="1" x14ac:dyDescent="0.25">
      <c r="A134" s="11" t="s">
        <v>244</v>
      </c>
      <c r="B134" s="4" t="s">
        <v>245</v>
      </c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69.75" customHeight="1" x14ac:dyDescent="0.25">
      <c r="A135" s="11" t="s">
        <v>246</v>
      </c>
      <c r="B135" s="4" t="s">
        <v>247</v>
      </c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69.75" customHeight="1" x14ac:dyDescent="0.25">
      <c r="A136" s="11" t="s">
        <v>266</v>
      </c>
      <c r="B136" s="4" t="s">
        <v>254</v>
      </c>
      <c r="C136" s="4" t="s">
        <v>243</v>
      </c>
      <c r="D136" s="10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69.75" customHeight="1" x14ac:dyDescent="0.25">
      <c r="A137" s="11" t="s">
        <v>353</v>
      </c>
      <c r="B137" s="4" t="s">
        <v>354</v>
      </c>
      <c r="C137" s="4" t="s">
        <v>243</v>
      </c>
      <c r="D137" s="76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69.75" customHeight="1" x14ac:dyDescent="0.25">
      <c r="A138" s="11" t="s">
        <v>355</v>
      </c>
      <c r="B138" s="4" t="s">
        <v>356</v>
      </c>
      <c r="C138" s="4" t="s">
        <v>243</v>
      </c>
      <c r="D138" s="76">
        <v>3190</v>
      </c>
      <c r="E138" s="3"/>
      <c r="F138" s="10">
        <v>117.89</v>
      </c>
      <c r="G138" s="45">
        <f t="shared" si="9"/>
        <v>3072.11</v>
      </c>
      <c r="H138" s="3"/>
    </row>
    <row r="139" spans="1:8" ht="69.75" customHeight="1" x14ac:dyDescent="0.25">
      <c r="A139" s="11" t="s">
        <v>317</v>
      </c>
      <c r="B139" s="4" t="s">
        <v>337</v>
      </c>
      <c r="C139" s="4" t="s">
        <v>243</v>
      </c>
      <c r="D139" s="10">
        <v>3190</v>
      </c>
      <c r="E139" s="3"/>
      <c r="F139" s="10">
        <v>117.89</v>
      </c>
      <c r="G139" s="45">
        <f t="shared" si="9"/>
        <v>3072.11</v>
      </c>
      <c r="H139" s="3"/>
    </row>
    <row r="140" spans="1:8" x14ac:dyDescent="0.25">
      <c r="A140" s="14"/>
      <c r="C140" s="29" t="s">
        <v>26</v>
      </c>
      <c r="D140" s="49">
        <f>SUM(D131:D139)</f>
        <v>34252</v>
      </c>
      <c r="E140" s="40"/>
      <c r="F140" s="49">
        <f>SUM(F131:F139)</f>
        <v>2324.13</v>
      </c>
      <c r="G140" s="47">
        <f>SUM(G131:G139)</f>
        <v>31927.870000000003</v>
      </c>
    </row>
    <row r="141" spans="1:8" x14ac:dyDescent="0.25">
      <c r="A141" s="32"/>
    </row>
    <row r="142" spans="1:8" x14ac:dyDescent="0.2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2" t="s">
        <v>6</v>
      </c>
      <c r="H142" s="1" t="s">
        <v>7</v>
      </c>
    </row>
    <row r="143" spans="1:8" ht="71.25" customHeight="1" x14ac:dyDescent="0.25">
      <c r="A143" s="7" t="s">
        <v>276</v>
      </c>
      <c r="B143" s="4" t="s">
        <v>275</v>
      </c>
      <c r="C143" s="4" t="s">
        <v>292</v>
      </c>
      <c r="D143" s="10">
        <v>836</v>
      </c>
      <c r="E143" s="13">
        <v>158.36000000000001</v>
      </c>
      <c r="F143" s="11"/>
      <c r="G143" s="22">
        <f>SUM(D143+E143)</f>
        <v>994.36</v>
      </c>
      <c r="H143" s="3"/>
    </row>
    <row r="144" spans="1:8" ht="71.25" customHeight="1" x14ac:dyDescent="0.25">
      <c r="A144" s="7" t="s">
        <v>277</v>
      </c>
      <c r="B144" s="4" t="s">
        <v>302</v>
      </c>
      <c r="C144" s="4" t="s">
        <v>293</v>
      </c>
      <c r="D144" s="10">
        <v>836</v>
      </c>
      <c r="E144" s="13">
        <v>158.36000000000001</v>
      </c>
      <c r="F144" s="3"/>
      <c r="G144" s="22">
        <f t="shared" ref="G144:G151" si="10">SUM(D144+E144)</f>
        <v>994.36</v>
      </c>
      <c r="H144" s="3"/>
    </row>
    <row r="145" spans="1:8" ht="71.25" customHeight="1" x14ac:dyDescent="0.25">
      <c r="A145" s="7" t="s">
        <v>278</v>
      </c>
      <c r="B145" s="4" t="s">
        <v>279</v>
      </c>
      <c r="C145" s="4" t="s">
        <v>294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71.25" customHeight="1" x14ac:dyDescent="0.25">
      <c r="A146" s="7" t="s">
        <v>280</v>
      </c>
      <c r="B146" s="4" t="s">
        <v>281</v>
      </c>
      <c r="C146" s="4" t="s">
        <v>295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71.25" customHeight="1" x14ac:dyDescent="0.25">
      <c r="A147" s="7" t="s">
        <v>282</v>
      </c>
      <c r="B147" s="4" t="s">
        <v>283</v>
      </c>
      <c r="C147" s="4" t="s">
        <v>296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71.25" customHeight="1" x14ac:dyDescent="0.25">
      <c r="A148" s="7" t="s">
        <v>284</v>
      </c>
      <c r="B148" s="4" t="s">
        <v>285</v>
      </c>
      <c r="C148" s="4" t="s">
        <v>297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1.25" customHeight="1" x14ac:dyDescent="0.25">
      <c r="A149" s="7" t="s">
        <v>286</v>
      </c>
      <c r="B149" s="4" t="s">
        <v>287</v>
      </c>
      <c r="C149" s="4" t="s">
        <v>298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71.25" customHeight="1" x14ac:dyDescent="0.25">
      <c r="A150" s="7" t="s">
        <v>288</v>
      </c>
      <c r="B150" s="4" t="s">
        <v>289</v>
      </c>
      <c r="C150" s="4" t="s">
        <v>299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ht="71.25" customHeight="1" x14ac:dyDescent="0.25">
      <c r="A151" s="7" t="s">
        <v>290</v>
      </c>
      <c r="B151" s="4" t="s">
        <v>291</v>
      </c>
      <c r="C151" s="4" t="s">
        <v>300</v>
      </c>
      <c r="D151" s="10">
        <v>836</v>
      </c>
      <c r="E151" s="13">
        <v>158.36000000000001</v>
      </c>
      <c r="F151" s="3"/>
      <c r="G151" s="22">
        <f t="shared" si="10"/>
        <v>994.36</v>
      </c>
      <c r="H151" s="3"/>
    </row>
    <row r="152" spans="1:8" x14ac:dyDescent="0.25">
      <c r="C152" s="2" t="s">
        <v>26</v>
      </c>
      <c r="D152" s="47">
        <f>SUM(D143:D151)</f>
        <v>7524</v>
      </c>
      <c r="E152" s="35">
        <f>SUM(E143:E151)</f>
        <v>1425.2400000000002</v>
      </c>
      <c r="F152" s="35"/>
      <c r="G152" s="35">
        <f>SUM(G143:G151)</f>
        <v>8949.24</v>
      </c>
    </row>
  </sheetData>
  <mergeCells count="15">
    <mergeCell ref="A35:H35"/>
    <mergeCell ref="A2:H2"/>
    <mergeCell ref="A11:H11"/>
    <mergeCell ref="A19:H19"/>
    <mergeCell ref="A25:H25"/>
    <mergeCell ref="A30:H30"/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&amp;CNOMINA DE EMPLEADOS DEL H. AYUNTAMIENTO DE ATENGO, JAL.
CORRESPONDIENTE AL PERIODO  DEL   01    AL    15   DE FEBRERO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7" man="1"/>
    <brk id="127" max="7" man="1"/>
    <brk id="140" max="7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opLeftCell="A147" zoomScaleNormal="100" workbookViewId="0">
      <selection activeCell="A155" sqref="A155"/>
    </sheetView>
  </sheetViews>
  <sheetFormatPr baseColWidth="10" defaultRowHeight="15" x14ac:dyDescent="0.25"/>
  <cols>
    <col min="1" max="1" width="41.28515625" customWidth="1"/>
    <col min="2" max="2" width="14.85546875" customWidth="1"/>
    <col min="3" max="3" width="39.5703125" customWidth="1"/>
    <col min="4" max="4" width="13.140625" customWidth="1"/>
    <col min="5" max="5" width="13.28515625" customWidth="1"/>
    <col min="6" max="6" width="13.140625" customWidth="1"/>
    <col min="7" max="7" width="13.7109375" customWidth="1"/>
    <col min="8" max="8" width="70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85.5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85.5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8" si="0">SUM(D4-F4)</f>
        <v>3629.91</v>
      </c>
      <c r="H4" s="3"/>
    </row>
    <row r="5" spans="1:8" ht="85.5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85.5" customHeight="1" x14ac:dyDescent="0.25">
      <c r="A6" s="7" t="s">
        <v>330</v>
      </c>
      <c r="B6" s="4" t="s">
        <v>331</v>
      </c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85.5" customHeight="1" x14ac:dyDescent="0.25">
      <c r="A7" s="7" t="s">
        <v>23</v>
      </c>
      <c r="B7" s="4" t="s">
        <v>24</v>
      </c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 t="shared" si="0"/>
        <v>26995.79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81" customHeight="1" x14ac:dyDescent="0.25">
      <c r="A12" s="7" t="s">
        <v>27</v>
      </c>
      <c r="B12" s="4" t="s">
        <v>28</v>
      </c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81" customHeight="1" x14ac:dyDescent="0.25">
      <c r="A13" s="7" t="s">
        <v>314</v>
      </c>
      <c r="B13" s="4" t="s">
        <v>31</v>
      </c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81" customHeight="1" x14ac:dyDescent="0.25">
      <c r="A14" s="7" t="s">
        <v>35</v>
      </c>
      <c r="B14" s="4" t="s">
        <v>36</v>
      </c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40525.71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84" customHeight="1" x14ac:dyDescent="0.25">
      <c r="A20" s="7" t="s">
        <v>40</v>
      </c>
      <c r="B20" s="4" t="s">
        <v>41</v>
      </c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84" customHeight="1" x14ac:dyDescent="0.25">
      <c r="A21" s="7" t="s">
        <v>43</v>
      </c>
      <c r="B21" s="4" t="s">
        <v>44</v>
      </c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87.75" customHeight="1" x14ac:dyDescent="0.25">
      <c r="A26" s="7" t="s">
        <v>48</v>
      </c>
      <c r="B26" s="4" t="s">
        <v>49</v>
      </c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87.75" customHeight="1" x14ac:dyDescent="0.25">
      <c r="A31" s="7" t="s">
        <v>52</v>
      </c>
      <c r="B31" s="4" t="s">
        <v>53</v>
      </c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84" customHeight="1" x14ac:dyDescent="0.25">
      <c r="A36" s="7" t="s">
        <v>56</v>
      </c>
      <c r="B36" s="4" t="s">
        <v>57</v>
      </c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84" customHeight="1" x14ac:dyDescent="0.25">
      <c r="A37" s="7" t="s">
        <v>59</v>
      </c>
      <c r="B37" s="4" t="s">
        <v>60</v>
      </c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84" customHeight="1" x14ac:dyDescent="0.25">
      <c r="A38" s="7" t="s">
        <v>68</v>
      </c>
      <c r="B38" s="4" t="s">
        <v>69</v>
      </c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f>SUM(E39+E16)</f>
        <v>194.69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66" customHeight="1" x14ac:dyDescent="0.25">
      <c r="A44" s="7" t="s">
        <v>72</v>
      </c>
      <c r="B44" s="4" t="s">
        <v>73</v>
      </c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66" customHeight="1" x14ac:dyDescent="0.25">
      <c r="A45" s="7" t="s">
        <v>75</v>
      </c>
      <c r="B45" s="4" t="s">
        <v>76</v>
      </c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66" customHeight="1" x14ac:dyDescent="0.25">
      <c r="A46" s="7" t="s">
        <v>77</v>
      </c>
      <c r="B46" s="4" t="s">
        <v>78</v>
      </c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66" customHeight="1" x14ac:dyDescent="0.25">
      <c r="A47" s="7" t="s">
        <v>83</v>
      </c>
      <c r="B47" s="4" t="s">
        <v>84</v>
      </c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66" customHeight="1" x14ac:dyDescent="0.25">
      <c r="A48" s="7" t="s">
        <v>89</v>
      </c>
      <c r="B48" s="4" t="s">
        <v>90</v>
      </c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66" customHeight="1" x14ac:dyDescent="0.25">
      <c r="A49" s="7" t="s">
        <v>92</v>
      </c>
      <c r="B49" s="4" t="s">
        <v>93</v>
      </c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66" customHeight="1" x14ac:dyDescent="0.25">
      <c r="A54" s="7" t="s">
        <v>96</v>
      </c>
      <c r="B54" s="4" t="s">
        <v>97</v>
      </c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66" customHeight="1" x14ac:dyDescent="0.25">
      <c r="A55" s="74" t="s">
        <v>328</v>
      </c>
      <c r="B55" s="4" t="s">
        <v>329</v>
      </c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66" customHeight="1" x14ac:dyDescent="0.25">
      <c r="A56" s="7" t="s">
        <v>102</v>
      </c>
      <c r="B56" s="4" t="s">
        <v>103</v>
      </c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66" customHeight="1" x14ac:dyDescent="0.25">
      <c r="A57" s="7" t="s">
        <v>105</v>
      </c>
      <c r="B57" s="4" t="s">
        <v>106</v>
      </c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66" customHeight="1" x14ac:dyDescent="0.25">
      <c r="A58" s="7" t="s">
        <v>108</v>
      </c>
      <c r="B58" s="4" t="s">
        <v>109</v>
      </c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74.2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77.25" customHeight="1" x14ac:dyDescent="0.25">
      <c r="A69" s="64" t="s">
        <v>122</v>
      </c>
      <c r="B69" s="65" t="s">
        <v>123</v>
      </c>
      <c r="C69" s="65" t="s">
        <v>124</v>
      </c>
      <c r="D69" s="66">
        <v>4867</v>
      </c>
      <c r="E69" s="66"/>
      <c r="F69" s="67">
        <v>499.62</v>
      </c>
      <c r="G69" s="68">
        <f t="shared" ref="G69:G76" si="4">SUM(D69-F69)</f>
        <v>4367.38</v>
      </c>
      <c r="H69" s="69"/>
    </row>
    <row r="70" spans="1:8" ht="77.25" customHeight="1" x14ac:dyDescent="0.25">
      <c r="A70" s="11" t="s">
        <v>125</v>
      </c>
      <c r="B70" s="4" t="s">
        <v>126</v>
      </c>
      <c r="C70" s="4" t="s">
        <v>127</v>
      </c>
      <c r="D70" s="10">
        <v>3148</v>
      </c>
      <c r="E70" s="10"/>
      <c r="F70" s="13">
        <v>113.32</v>
      </c>
      <c r="G70" s="68">
        <f t="shared" si="4"/>
        <v>3034.68</v>
      </c>
      <c r="H70" s="3"/>
    </row>
    <row r="71" spans="1:8" ht="77.25" customHeight="1" x14ac:dyDescent="0.25">
      <c r="A71" s="11" t="s">
        <v>338</v>
      </c>
      <c r="B71" s="65" t="s">
        <v>339</v>
      </c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77.25" customHeight="1" x14ac:dyDescent="0.25">
      <c r="A72" s="11" t="s">
        <v>131</v>
      </c>
      <c r="B72" s="4" t="s">
        <v>132</v>
      </c>
      <c r="C72" s="4" t="s">
        <v>13</v>
      </c>
      <c r="D72" s="10">
        <v>2779</v>
      </c>
      <c r="E72" s="10"/>
      <c r="F72" s="13">
        <v>52.92</v>
      </c>
      <c r="G72" s="68">
        <f t="shared" si="4"/>
        <v>2726.08</v>
      </c>
      <c r="H72" s="3"/>
    </row>
    <row r="73" spans="1:8" ht="77.25" customHeight="1" x14ac:dyDescent="0.25">
      <c r="A73" s="11" t="s">
        <v>136</v>
      </c>
      <c r="B73" s="4" t="s">
        <v>137</v>
      </c>
      <c r="C73" s="4" t="s">
        <v>138</v>
      </c>
      <c r="D73" s="10">
        <v>3148</v>
      </c>
      <c r="E73" s="10"/>
      <c r="F73" s="13">
        <v>113.32</v>
      </c>
      <c r="G73" s="68">
        <f t="shared" si="4"/>
        <v>3034.68</v>
      </c>
      <c r="H73" s="3"/>
    </row>
    <row r="74" spans="1:8" ht="77.25" customHeight="1" x14ac:dyDescent="0.25">
      <c r="A74" s="11" t="s">
        <v>139</v>
      </c>
      <c r="B74" s="4" t="s">
        <v>140</v>
      </c>
      <c r="C74" s="4" t="s">
        <v>141</v>
      </c>
      <c r="D74" s="10">
        <v>3936</v>
      </c>
      <c r="E74" s="10"/>
      <c r="F74" s="13">
        <v>338.85</v>
      </c>
      <c r="G74" s="68">
        <f t="shared" si="4"/>
        <v>3597.15</v>
      </c>
      <c r="H74" s="3"/>
    </row>
    <row r="75" spans="1:8" ht="77.25" customHeight="1" x14ac:dyDescent="0.25">
      <c r="A75" s="11" t="s">
        <v>142</v>
      </c>
      <c r="B75" s="4" t="s">
        <v>145</v>
      </c>
      <c r="C75" s="4" t="s">
        <v>146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77.25" customHeight="1" x14ac:dyDescent="0.25">
      <c r="A76" s="11" t="s">
        <v>143</v>
      </c>
      <c r="B76" s="4" t="s">
        <v>144</v>
      </c>
      <c r="C76" s="4" t="s">
        <v>147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x14ac:dyDescent="0.25">
      <c r="C77" s="2" t="s">
        <v>37</v>
      </c>
      <c r="D77" s="47">
        <f>SUM(D69:D76)</f>
        <v>28589</v>
      </c>
      <c r="E77" s="35"/>
      <c r="F77" s="35">
        <f>SUM(F69:F76)</f>
        <v>1855.1799999999998</v>
      </c>
      <c r="G77" s="35">
        <f>SUM(G69:G76)</f>
        <v>26733.820000000003</v>
      </c>
    </row>
    <row r="78" spans="1:8" x14ac:dyDescent="0.25">
      <c r="C78" s="2" t="s">
        <v>26</v>
      </c>
      <c r="D78" s="47">
        <f>SUM(D77+D65)</f>
        <v>33647</v>
      </c>
      <c r="E78" s="35">
        <f>SUM(E65)</f>
        <v>0</v>
      </c>
      <c r="F78" s="35">
        <f>SUM(F77+F65)</f>
        <v>2389.08</v>
      </c>
      <c r="G78" s="35">
        <f>SUM(G77+G65)</f>
        <v>31257.920000000006</v>
      </c>
    </row>
    <row r="80" spans="1:8" x14ac:dyDescent="0.25">
      <c r="A80" s="1" t="s">
        <v>0</v>
      </c>
      <c r="B80" s="1" t="s">
        <v>1</v>
      </c>
      <c r="C80" s="1" t="s">
        <v>2</v>
      </c>
      <c r="D80" s="1" t="s">
        <v>3</v>
      </c>
      <c r="E80" s="1" t="s">
        <v>4</v>
      </c>
      <c r="F80" s="1" t="s">
        <v>5</v>
      </c>
      <c r="G80" s="2" t="s">
        <v>6</v>
      </c>
      <c r="H80" s="1" t="s">
        <v>7</v>
      </c>
    </row>
    <row r="81" spans="1:8" x14ac:dyDescent="0.25">
      <c r="A81" s="131" t="s">
        <v>148</v>
      </c>
      <c r="B81" s="131"/>
      <c r="C81" s="131"/>
      <c r="D81" s="131"/>
      <c r="E81" s="131"/>
      <c r="F81" s="131"/>
      <c r="G81" s="131"/>
      <c r="H81" s="131"/>
    </row>
    <row r="82" spans="1:8" ht="57.75" customHeight="1" x14ac:dyDescent="0.25">
      <c r="A82" s="11" t="s">
        <v>152</v>
      </c>
      <c r="B82" s="4" t="s">
        <v>153</v>
      </c>
      <c r="C82" s="4" t="s">
        <v>344</v>
      </c>
      <c r="D82" s="10">
        <v>2271</v>
      </c>
      <c r="E82" s="10">
        <v>31.75</v>
      </c>
      <c r="F82" s="10"/>
      <c r="G82" s="22">
        <f>SUM(D82+E82)</f>
        <v>2302.75</v>
      </c>
      <c r="H82" s="3"/>
    </row>
    <row r="83" spans="1:8" ht="57.75" customHeight="1" x14ac:dyDescent="0.25">
      <c r="A83" s="11" t="s">
        <v>154</v>
      </c>
      <c r="B83" s="4" t="s">
        <v>155</v>
      </c>
      <c r="C83" s="4" t="s">
        <v>156</v>
      </c>
      <c r="D83" s="10">
        <v>7382</v>
      </c>
      <c r="E83" s="10"/>
      <c r="F83" s="10">
        <v>1029.6099999999999</v>
      </c>
      <c r="G83" s="22">
        <f>SUM(D83-F83)</f>
        <v>6352.39</v>
      </c>
      <c r="H83" s="3"/>
    </row>
    <row r="84" spans="1:8" ht="57.75" customHeight="1" x14ac:dyDescent="0.25">
      <c r="A84" s="11" t="s">
        <v>327</v>
      </c>
      <c r="B84" s="4" t="s">
        <v>334</v>
      </c>
      <c r="C84" s="4" t="s">
        <v>323</v>
      </c>
      <c r="D84" s="10">
        <v>2704</v>
      </c>
      <c r="E84" s="10"/>
      <c r="F84" s="10">
        <v>44.76</v>
      </c>
      <c r="G84" s="22">
        <f>SUM(D84-F84)</f>
        <v>2659.24</v>
      </c>
      <c r="H84" s="3"/>
    </row>
    <row r="85" spans="1:8" ht="57.75" customHeight="1" x14ac:dyDescent="0.25">
      <c r="A85" s="11" t="s">
        <v>157</v>
      </c>
      <c r="B85" s="4" t="s">
        <v>158</v>
      </c>
      <c r="C85" s="4" t="s">
        <v>159</v>
      </c>
      <c r="D85" s="10">
        <v>3148</v>
      </c>
      <c r="E85" s="10"/>
      <c r="F85" s="10">
        <v>113.32</v>
      </c>
      <c r="G85" s="22">
        <f>SUM(D85-F85)</f>
        <v>3034.68</v>
      </c>
      <c r="H85" s="3"/>
    </row>
    <row r="86" spans="1:8" ht="57.75" customHeight="1" x14ac:dyDescent="0.25">
      <c r="A86" s="11" t="s">
        <v>345</v>
      </c>
      <c r="B86" s="65" t="s">
        <v>348</v>
      </c>
      <c r="C86" s="4" t="s">
        <v>324</v>
      </c>
      <c r="D86" s="10">
        <v>2044</v>
      </c>
      <c r="E86" s="10">
        <v>68.900000000000006</v>
      </c>
      <c r="F86" s="10"/>
      <c r="G86" s="22">
        <f t="shared" ref="G86:G91" si="5">SUM(D86+E86)</f>
        <v>2112.9</v>
      </c>
      <c r="H86" s="3"/>
    </row>
    <row r="87" spans="1:8" ht="57.75" customHeight="1" x14ac:dyDescent="0.25">
      <c r="A87" s="11" t="s">
        <v>163</v>
      </c>
      <c r="B87" s="4" t="s">
        <v>164</v>
      </c>
      <c r="C87" s="4" t="s">
        <v>91</v>
      </c>
      <c r="D87" s="10">
        <v>2773</v>
      </c>
      <c r="E87" s="10"/>
      <c r="F87" s="10">
        <v>52.32</v>
      </c>
      <c r="G87" s="22">
        <f>SUM(D87-F87)</f>
        <v>2720.68</v>
      </c>
      <c r="H87" s="3"/>
    </row>
    <row r="88" spans="1:8" ht="57.75" customHeight="1" x14ac:dyDescent="0.25">
      <c r="A88" s="11" t="s">
        <v>332</v>
      </c>
      <c r="B88" s="4" t="s">
        <v>333</v>
      </c>
      <c r="C88" s="4" t="s">
        <v>325</v>
      </c>
      <c r="D88" s="10">
        <v>2488</v>
      </c>
      <c r="E88" s="10"/>
      <c r="F88" s="10">
        <v>6.26</v>
      </c>
      <c r="G88" s="22">
        <f>SUM(D88-F88)</f>
        <v>2481.7399999999998</v>
      </c>
      <c r="H88" s="3"/>
    </row>
    <row r="89" spans="1:8" ht="57.75" customHeight="1" x14ac:dyDescent="0.25">
      <c r="A89" s="11" t="s">
        <v>165</v>
      </c>
      <c r="B89" s="4" t="s">
        <v>166</v>
      </c>
      <c r="C89" s="4" t="s">
        <v>167</v>
      </c>
      <c r="D89" s="10">
        <v>3109</v>
      </c>
      <c r="E89" s="10"/>
      <c r="F89" s="10">
        <v>109.08</v>
      </c>
      <c r="G89" s="22">
        <f>SUM(D89-F89)</f>
        <v>2999.92</v>
      </c>
      <c r="H89" s="3"/>
    </row>
    <row r="90" spans="1:8" ht="57.75" customHeight="1" x14ac:dyDescent="0.25">
      <c r="A90" s="11" t="s">
        <v>171</v>
      </c>
      <c r="B90" s="4" t="s">
        <v>172</v>
      </c>
      <c r="C90" s="4" t="s">
        <v>173</v>
      </c>
      <c r="D90" s="10">
        <v>1894</v>
      </c>
      <c r="E90" s="10">
        <v>78.5</v>
      </c>
      <c r="F90" s="10"/>
      <c r="G90" s="22">
        <f t="shared" si="5"/>
        <v>1972.5</v>
      </c>
      <c r="H90" s="3"/>
    </row>
    <row r="91" spans="1:8" ht="57.75" customHeight="1" x14ac:dyDescent="0.25">
      <c r="A91" s="11" t="s">
        <v>174</v>
      </c>
      <c r="B91" s="4" t="s">
        <v>175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7.75" customHeight="1" x14ac:dyDescent="0.25">
      <c r="A92" s="11" t="s">
        <v>176</v>
      </c>
      <c r="B92" s="4" t="s">
        <v>177</v>
      </c>
      <c r="C92" s="4" t="s">
        <v>178</v>
      </c>
      <c r="D92" s="10">
        <v>3358</v>
      </c>
      <c r="E92" s="10"/>
      <c r="F92" s="10">
        <v>136.16999999999999</v>
      </c>
      <c r="G92" s="22">
        <f>SUM(D92-F92)</f>
        <v>3221.83</v>
      </c>
      <c r="H92" s="3"/>
    </row>
    <row r="93" spans="1:8" ht="57.75" customHeight="1" x14ac:dyDescent="0.25">
      <c r="A93" s="11" t="s">
        <v>179</v>
      </c>
      <c r="B93" s="4" t="s">
        <v>180</v>
      </c>
      <c r="C93" s="4" t="s">
        <v>181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7.75" customHeight="1" x14ac:dyDescent="0.25">
      <c r="A94" s="11" t="s">
        <v>182</v>
      </c>
      <c r="B94" s="4" t="s">
        <v>183</v>
      </c>
      <c r="C94" s="4" t="s">
        <v>265</v>
      </c>
      <c r="D94" s="10">
        <v>2885</v>
      </c>
      <c r="E94" s="10"/>
      <c r="F94" s="10">
        <v>64.45</v>
      </c>
      <c r="G94" s="22">
        <f>SUM(D94-F94)</f>
        <v>2820.55</v>
      </c>
      <c r="H94" s="3"/>
    </row>
    <row r="95" spans="1:8" ht="57.75" customHeight="1" x14ac:dyDescent="0.25">
      <c r="A95" s="11" t="s">
        <v>309</v>
      </c>
      <c r="B95" s="4" t="s">
        <v>310</v>
      </c>
      <c r="C95" s="5" t="s">
        <v>326</v>
      </c>
      <c r="D95" s="10">
        <v>2704</v>
      </c>
      <c r="E95" s="10"/>
      <c r="F95" s="10">
        <v>44.76</v>
      </c>
      <c r="G95" s="22">
        <f>SUM(D95-F95)</f>
        <v>2659.24</v>
      </c>
      <c r="H95" s="3"/>
    </row>
    <row r="96" spans="1:8" x14ac:dyDescent="0.25">
      <c r="C96" s="46" t="s">
        <v>26</v>
      </c>
      <c r="D96" s="49">
        <f>SUM(D82:D95)</f>
        <v>42012</v>
      </c>
      <c r="E96" s="31">
        <f>SUM(E83:E95)</f>
        <v>225.9</v>
      </c>
      <c r="F96" s="31">
        <f>SUM(F82:F95)</f>
        <v>1736.8999999999999</v>
      </c>
      <c r="G96" s="31">
        <f>SUM(G82:G95)</f>
        <v>40532.75</v>
      </c>
    </row>
    <row r="98" spans="1:8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2" t="s">
        <v>6</v>
      </c>
      <c r="H98" s="1" t="s">
        <v>7</v>
      </c>
    </row>
    <row r="99" spans="1:8" x14ac:dyDescent="0.25">
      <c r="A99" s="130" t="s">
        <v>187</v>
      </c>
      <c r="B99" s="130"/>
      <c r="C99" s="130"/>
      <c r="D99" s="130"/>
      <c r="E99" s="130"/>
      <c r="F99" s="130"/>
      <c r="G99" s="130"/>
      <c r="H99" s="130"/>
    </row>
    <row r="100" spans="1:8" ht="78.75" customHeight="1" x14ac:dyDescent="0.25">
      <c r="A100" s="7" t="s">
        <v>188</v>
      </c>
      <c r="B100" s="4" t="s">
        <v>189</v>
      </c>
      <c r="C100" s="4" t="s">
        <v>190</v>
      </c>
      <c r="D100" s="10">
        <v>4059</v>
      </c>
      <c r="E100" s="10"/>
      <c r="F100" s="10">
        <v>358.53</v>
      </c>
      <c r="G100" s="22">
        <f>SUM(D100-F100)</f>
        <v>3700.4700000000003</v>
      </c>
      <c r="H100" s="3"/>
    </row>
    <row r="101" spans="1:8" ht="78.75" customHeight="1" x14ac:dyDescent="0.25">
      <c r="A101" s="7" t="s">
        <v>191</v>
      </c>
      <c r="B101" s="4" t="s">
        <v>192</v>
      </c>
      <c r="C101" s="4" t="s">
        <v>193</v>
      </c>
      <c r="D101" s="10">
        <v>2504</v>
      </c>
      <c r="E101" s="10"/>
      <c r="F101" s="10">
        <v>8</v>
      </c>
      <c r="G101" s="22">
        <f>SUM(D101-F101)</f>
        <v>2496</v>
      </c>
      <c r="H101" s="3"/>
    </row>
    <row r="102" spans="1:8" ht="78.75" customHeight="1" x14ac:dyDescent="0.25">
      <c r="A102" s="7" t="s">
        <v>194</v>
      </c>
      <c r="B102" s="4" t="s">
        <v>195</v>
      </c>
      <c r="C102" s="4" t="s">
        <v>193</v>
      </c>
      <c r="D102" s="10">
        <v>2504</v>
      </c>
      <c r="E102" s="10"/>
      <c r="F102" s="10">
        <v>8</v>
      </c>
      <c r="G102" s="22">
        <f t="shared" ref="G102" si="6">SUM(D102-F102)</f>
        <v>2496</v>
      </c>
      <c r="H102" s="3"/>
    </row>
    <row r="103" spans="1:8" x14ac:dyDescent="0.25">
      <c r="C103" s="12" t="s">
        <v>37</v>
      </c>
      <c r="D103" s="50">
        <f>SUM(D100:D102)</f>
        <v>9067</v>
      </c>
      <c r="E103" s="38">
        <f>SUM(E100:E102)</f>
        <v>0</v>
      </c>
      <c r="F103" s="38">
        <f>SUM(F100:F102)</f>
        <v>374.53</v>
      </c>
      <c r="G103" s="38">
        <f>SUM(G100:G102)</f>
        <v>8692.4700000000012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196</v>
      </c>
      <c r="B106" s="130"/>
      <c r="C106" s="130"/>
      <c r="D106" s="130"/>
      <c r="E106" s="130"/>
      <c r="F106" s="130"/>
      <c r="G106" s="130"/>
      <c r="H106" s="130"/>
    </row>
    <row r="107" spans="1:8" ht="84" customHeight="1" x14ac:dyDescent="0.25">
      <c r="A107" s="7" t="s">
        <v>197</v>
      </c>
      <c r="B107" s="4" t="s">
        <v>198</v>
      </c>
      <c r="C107" s="4" t="s">
        <v>199</v>
      </c>
      <c r="D107" s="13">
        <v>1750</v>
      </c>
      <c r="E107" s="13">
        <v>87.72</v>
      </c>
      <c r="F107" s="13"/>
      <c r="G107" s="22">
        <f>SUM(D107+E107)</f>
        <v>1837.72</v>
      </c>
      <c r="H107" s="3"/>
    </row>
    <row r="108" spans="1:8" ht="84" customHeight="1" x14ac:dyDescent="0.25">
      <c r="A108" s="7" t="s">
        <v>200</v>
      </c>
      <c r="B108" s="4" t="s">
        <v>201</v>
      </c>
      <c r="C108" s="4" t="s">
        <v>202</v>
      </c>
      <c r="D108" s="13">
        <v>1288</v>
      </c>
      <c r="E108" s="13">
        <v>129.29</v>
      </c>
      <c r="F108" s="13"/>
      <c r="G108" s="22">
        <f t="shared" ref="G108:G110" si="7">SUM(D108+E108)</f>
        <v>1417.29</v>
      </c>
      <c r="H108" s="3"/>
    </row>
    <row r="109" spans="1:8" ht="84" customHeight="1" x14ac:dyDescent="0.25">
      <c r="A109" s="7" t="s">
        <v>206</v>
      </c>
      <c r="B109" s="4" t="s">
        <v>207</v>
      </c>
      <c r="C109" s="4" t="s">
        <v>88</v>
      </c>
      <c r="D109" s="13">
        <v>2381</v>
      </c>
      <c r="E109" s="13">
        <v>5.38</v>
      </c>
      <c r="F109" s="13"/>
      <c r="G109" s="22">
        <f t="shared" si="7"/>
        <v>2386.38</v>
      </c>
      <c r="H109" s="3"/>
    </row>
    <row r="110" spans="1:8" ht="84" customHeight="1" x14ac:dyDescent="0.25">
      <c r="A110" s="7" t="s">
        <v>208</v>
      </c>
      <c r="B110" s="4" t="s">
        <v>209</v>
      </c>
      <c r="C110" s="4" t="s">
        <v>210</v>
      </c>
      <c r="D110" s="13">
        <v>1704</v>
      </c>
      <c r="E110" s="13">
        <v>102.66</v>
      </c>
      <c r="F110" s="13"/>
      <c r="G110" s="22">
        <f t="shared" si="7"/>
        <v>1806.66</v>
      </c>
      <c r="H110" s="3"/>
    </row>
    <row r="111" spans="1:8" x14ac:dyDescent="0.25">
      <c r="C111" s="12" t="s">
        <v>37</v>
      </c>
      <c r="D111" s="35">
        <f>SUM(D107:D110)</f>
        <v>7123</v>
      </c>
      <c r="E111" s="35">
        <f>SUM(E107:E110)</f>
        <v>325.04999999999995</v>
      </c>
      <c r="F111" s="35"/>
      <c r="G111" s="35">
        <f>SUM(G107:G110)</f>
        <v>7448.05</v>
      </c>
      <c r="H111" s="9"/>
    </row>
    <row r="112" spans="1:8" x14ac:dyDescent="0.25">
      <c r="C112" s="12" t="s">
        <v>26</v>
      </c>
      <c r="D112" s="47">
        <f>SUM(D111+D103)</f>
        <v>16190</v>
      </c>
      <c r="E112" s="35">
        <f>SUM(E111+E103)</f>
        <v>325.04999999999995</v>
      </c>
      <c r="F112" s="35">
        <f>SUM(F103)</f>
        <v>374.53</v>
      </c>
      <c r="G112" s="35">
        <f>SUM(G111+G103)</f>
        <v>16140.52</v>
      </c>
      <c r="H112" s="9"/>
    </row>
    <row r="114" spans="1:8" x14ac:dyDescent="0.25">
      <c r="A114" s="1" t="s">
        <v>0</v>
      </c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2" t="s">
        <v>6</v>
      </c>
      <c r="H114" s="1" t="s">
        <v>7</v>
      </c>
    </row>
    <row r="115" spans="1:8" x14ac:dyDescent="0.25">
      <c r="A115" s="131" t="s">
        <v>211</v>
      </c>
      <c r="B115" s="131"/>
      <c r="C115" s="131"/>
      <c r="D115" s="131"/>
      <c r="E115" s="131"/>
      <c r="F115" s="131"/>
      <c r="G115" s="131"/>
      <c r="H115" s="131"/>
    </row>
    <row r="116" spans="1:8" ht="82.5" customHeight="1" x14ac:dyDescent="0.25">
      <c r="A116" s="7" t="s">
        <v>212</v>
      </c>
      <c r="B116" s="4" t="s">
        <v>213</v>
      </c>
      <c r="C116" s="4" t="s">
        <v>214</v>
      </c>
      <c r="D116" s="13">
        <v>9054</v>
      </c>
      <c r="E116" s="13"/>
      <c r="F116" s="13">
        <v>1386.75</v>
      </c>
      <c r="G116" s="22">
        <f>SUM(D116-F116)</f>
        <v>7667.25</v>
      </c>
      <c r="H116" s="3"/>
    </row>
    <row r="117" spans="1:8" ht="82.5" customHeight="1" x14ac:dyDescent="0.25">
      <c r="A117" s="7" t="s">
        <v>306</v>
      </c>
      <c r="B117" s="4" t="s">
        <v>216</v>
      </c>
      <c r="C117" s="4" t="s">
        <v>217</v>
      </c>
      <c r="D117" s="13">
        <v>4174</v>
      </c>
      <c r="E117" s="13"/>
      <c r="F117" s="13">
        <v>376.93</v>
      </c>
      <c r="G117" s="22">
        <f t="shared" ref="G117:G125" si="8">SUM(D117-F117)</f>
        <v>3797.07</v>
      </c>
      <c r="H117" s="3"/>
    </row>
    <row r="118" spans="1:8" ht="82.5" customHeight="1" x14ac:dyDescent="0.25">
      <c r="A118" s="7" t="s">
        <v>218</v>
      </c>
      <c r="B118" s="4" t="s">
        <v>219</v>
      </c>
      <c r="C118" s="4" t="s">
        <v>217</v>
      </c>
      <c r="D118" s="13">
        <v>4174</v>
      </c>
      <c r="E118" s="13"/>
      <c r="F118" s="13">
        <v>376.93</v>
      </c>
      <c r="G118" s="22">
        <f t="shared" si="8"/>
        <v>3797.07</v>
      </c>
      <c r="H118" s="3"/>
    </row>
    <row r="119" spans="1:8" ht="82.5" customHeight="1" x14ac:dyDescent="0.25">
      <c r="A119" s="7" t="s">
        <v>220</v>
      </c>
      <c r="B119" s="4" t="s">
        <v>221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82.5" customHeight="1" x14ac:dyDescent="0.25">
      <c r="A120" s="7" t="s">
        <v>222</v>
      </c>
      <c r="B120" s="4" t="s">
        <v>223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82.5" customHeight="1" x14ac:dyDescent="0.25">
      <c r="A121" s="7" t="s">
        <v>226</v>
      </c>
      <c r="B121" s="4" t="s">
        <v>227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82.5" customHeight="1" x14ac:dyDescent="0.25">
      <c r="A122" s="7" t="s">
        <v>316</v>
      </c>
      <c r="B122" s="4" t="s">
        <v>315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82.5" customHeight="1" x14ac:dyDescent="0.25">
      <c r="A123" s="7" t="s">
        <v>228</v>
      </c>
      <c r="B123" s="4" t="s">
        <v>229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82.5" customHeight="1" x14ac:dyDescent="0.25">
      <c r="A124" s="7" t="s">
        <v>230</v>
      </c>
      <c r="B124" s="4" t="s">
        <v>231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82.5" customHeight="1" x14ac:dyDescent="0.25">
      <c r="A125" s="7" t="s">
        <v>232</v>
      </c>
      <c r="B125" s="4" t="s">
        <v>233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x14ac:dyDescent="0.25">
      <c r="A126" s="16"/>
      <c r="B126" s="17"/>
      <c r="C126" s="2" t="s">
        <v>26</v>
      </c>
      <c r="D126" s="51">
        <f>SUM(D116:D125)</f>
        <v>46620</v>
      </c>
      <c r="E126" s="39"/>
      <c r="F126" s="51">
        <f>SUM(F116:F125)</f>
        <v>4779.12</v>
      </c>
      <c r="G126" s="51">
        <f>SUM(G116:G125)</f>
        <v>41840.879999999997</v>
      </c>
      <c r="H126" s="9"/>
    </row>
    <row r="128" spans="1:8" x14ac:dyDescent="0.25">
      <c r="A128" s="1" t="s">
        <v>0</v>
      </c>
      <c r="B128" s="1" t="s">
        <v>1</v>
      </c>
      <c r="C128" s="1" t="s">
        <v>2</v>
      </c>
      <c r="D128" s="1" t="s">
        <v>3</v>
      </c>
      <c r="E128" s="1" t="s">
        <v>4</v>
      </c>
      <c r="F128" s="1" t="s">
        <v>5</v>
      </c>
      <c r="G128" s="2" t="s">
        <v>6</v>
      </c>
      <c r="H128" s="1" t="s">
        <v>7</v>
      </c>
    </row>
    <row r="129" spans="1:8" x14ac:dyDescent="0.25">
      <c r="A129" s="131" t="s">
        <v>234</v>
      </c>
      <c r="B129" s="131"/>
      <c r="C129" s="131"/>
      <c r="D129" s="131"/>
      <c r="E129" s="131"/>
      <c r="F129" s="131"/>
      <c r="G129" s="131"/>
      <c r="H129" s="131"/>
    </row>
    <row r="130" spans="1:8" ht="79.5" customHeight="1" x14ac:dyDescent="0.25">
      <c r="A130" s="41" t="s">
        <v>235</v>
      </c>
      <c r="B130" s="42" t="s">
        <v>236</v>
      </c>
      <c r="C130" s="42" t="s">
        <v>237</v>
      </c>
      <c r="D130" s="43">
        <v>7950</v>
      </c>
      <c r="E130" s="44"/>
      <c r="F130" s="43">
        <v>1150.93</v>
      </c>
      <c r="G130" s="45">
        <f>SUM(D130-F130)</f>
        <v>6799.07</v>
      </c>
      <c r="H130" s="44"/>
    </row>
    <row r="131" spans="1:8" ht="79.5" customHeight="1" x14ac:dyDescent="0.25">
      <c r="A131" s="64" t="s">
        <v>351</v>
      </c>
      <c r="B131" s="65" t="s">
        <v>352</v>
      </c>
      <c r="C131" s="65" t="s">
        <v>13</v>
      </c>
      <c r="D131" s="10">
        <v>2779</v>
      </c>
      <c r="E131" s="3"/>
      <c r="F131" s="10">
        <v>52.92</v>
      </c>
      <c r="G131" s="45">
        <f t="shared" ref="G131:G137" si="9">SUM(D131-F131)</f>
        <v>2726.08</v>
      </c>
      <c r="H131" s="3"/>
    </row>
    <row r="132" spans="1:8" ht="79.5" customHeight="1" x14ac:dyDescent="0.25">
      <c r="A132" s="41" t="s">
        <v>340</v>
      </c>
      <c r="B132" s="42" t="s">
        <v>341</v>
      </c>
      <c r="C132" s="4" t="s">
        <v>240</v>
      </c>
      <c r="D132" s="10">
        <v>4383</v>
      </c>
      <c r="E132" s="3"/>
      <c r="F132" s="10">
        <v>412.94</v>
      </c>
      <c r="G132" s="45">
        <f t="shared" si="9"/>
        <v>3970.06</v>
      </c>
      <c r="H132" s="34"/>
    </row>
    <row r="133" spans="1:8" ht="79.5" customHeight="1" x14ac:dyDescent="0.25">
      <c r="A133" s="11" t="s">
        <v>244</v>
      </c>
      <c r="B133" s="4" t="s">
        <v>245</v>
      </c>
      <c r="C133" s="4" t="s">
        <v>243</v>
      </c>
      <c r="D133" s="10">
        <v>3190</v>
      </c>
      <c r="E133" s="3"/>
      <c r="F133" s="10">
        <v>117.89</v>
      </c>
      <c r="G133" s="45">
        <f t="shared" si="9"/>
        <v>3072.11</v>
      </c>
      <c r="H133" s="3"/>
    </row>
    <row r="134" spans="1:8" ht="79.5" customHeight="1" x14ac:dyDescent="0.25">
      <c r="A134" s="11" t="s">
        <v>246</v>
      </c>
      <c r="B134" s="4" t="s">
        <v>247</v>
      </c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79.5" customHeight="1" x14ac:dyDescent="0.25">
      <c r="A135" s="11" t="s">
        <v>353</v>
      </c>
      <c r="B135" s="4" t="s">
        <v>354</v>
      </c>
      <c r="C135" s="4" t="s">
        <v>243</v>
      </c>
      <c r="D135" s="76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79.5" customHeight="1" x14ac:dyDescent="0.25">
      <c r="A136" s="11" t="s">
        <v>355</v>
      </c>
      <c r="B136" s="4" t="s">
        <v>356</v>
      </c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79.5" customHeight="1" x14ac:dyDescent="0.25">
      <c r="A137" s="11" t="s">
        <v>317</v>
      </c>
      <c r="B137" s="4" t="s">
        <v>337</v>
      </c>
      <c r="C137" s="4" t="s">
        <v>243</v>
      </c>
      <c r="D137" s="10">
        <v>3190</v>
      </c>
      <c r="E137" s="3"/>
      <c r="F137" s="10">
        <v>117.89</v>
      </c>
      <c r="G137" s="45">
        <f t="shared" si="9"/>
        <v>3072.11</v>
      </c>
      <c r="H137" s="3"/>
    </row>
    <row r="138" spans="1:8" x14ac:dyDescent="0.25">
      <c r="A138" s="14"/>
      <c r="C138" s="29" t="s">
        <v>26</v>
      </c>
      <c r="D138" s="49">
        <f>SUM(D130:D137)</f>
        <v>31062</v>
      </c>
      <c r="E138" s="40"/>
      <c r="F138" s="49">
        <f>SUM(F130:F137)</f>
        <v>2206.2400000000002</v>
      </c>
      <c r="G138" s="47">
        <f>SUM(G130:G137)</f>
        <v>28855.760000000002</v>
      </c>
    </row>
    <row r="139" spans="1:8" x14ac:dyDescent="0.25">
      <c r="A139" s="32"/>
    </row>
    <row r="140" spans="1:8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2" t="s">
        <v>6</v>
      </c>
      <c r="H140" s="1" t="s">
        <v>7</v>
      </c>
    </row>
    <row r="141" spans="1:8" ht="80.25" customHeight="1" x14ac:dyDescent="0.25">
      <c r="A141" s="7" t="s">
        <v>276</v>
      </c>
      <c r="B141" s="4" t="s">
        <v>275</v>
      </c>
      <c r="C141" s="4" t="s">
        <v>292</v>
      </c>
      <c r="D141" s="10">
        <v>836</v>
      </c>
      <c r="E141" s="13">
        <v>158.36000000000001</v>
      </c>
      <c r="F141" s="11"/>
      <c r="G141" s="22">
        <f>SUM(D141+E141)</f>
        <v>994.36</v>
      </c>
      <c r="H141" s="3"/>
    </row>
    <row r="142" spans="1:8" ht="80.25" customHeight="1" x14ac:dyDescent="0.25">
      <c r="A142" s="7" t="s">
        <v>277</v>
      </c>
      <c r="B142" s="4" t="s">
        <v>302</v>
      </c>
      <c r="C142" s="4" t="s">
        <v>293</v>
      </c>
      <c r="D142" s="10">
        <v>836</v>
      </c>
      <c r="E142" s="13">
        <v>158.36000000000001</v>
      </c>
      <c r="F142" s="3"/>
      <c r="G142" s="22">
        <f t="shared" ref="G142:G149" si="10">SUM(D142+E142)</f>
        <v>994.36</v>
      </c>
      <c r="H142" s="3"/>
    </row>
    <row r="143" spans="1:8" ht="80.25" customHeight="1" x14ac:dyDescent="0.25">
      <c r="A143" s="7" t="s">
        <v>278</v>
      </c>
      <c r="B143" s="4" t="s">
        <v>279</v>
      </c>
      <c r="C143" s="4" t="s">
        <v>294</v>
      </c>
      <c r="D143" s="10">
        <v>836</v>
      </c>
      <c r="E143" s="13">
        <v>158.36000000000001</v>
      </c>
      <c r="F143" s="3"/>
      <c r="G143" s="22">
        <f t="shared" si="10"/>
        <v>994.36</v>
      </c>
      <c r="H143" s="3"/>
    </row>
    <row r="144" spans="1:8" ht="80.25" customHeight="1" x14ac:dyDescent="0.25">
      <c r="A144" s="7" t="s">
        <v>280</v>
      </c>
      <c r="B144" s="4" t="s">
        <v>281</v>
      </c>
      <c r="C144" s="4" t="s">
        <v>295</v>
      </c>
      <c r="D144" s="10">
        <v>836</v>
      </c>
      <c r="E144" s="13">
        <v>158.36000000000001</v>
      </c>
      <c r="F144" s="3"/>
      <c r="G144" s="22">
        <f t="shared" si="10"/>
        <v>994.36</v>
      </c>
      <c r="H144" s="3"/>
    </row>
    <row r="145" spans="1:8" ht="80.25" customHeight="1" x14ac:dyDescent="0.25">
      <c r="A145" s="7" t="s">
        <v>282</v>
      </c>
      <c r="B145" s="4" t="s">
        <v>283</v>
      </c>
      <c r="C145" s="4" t="s">
        <v>296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80.25" customHeight="1" x14ac:dyDescent="0.25">
      <c r="A146" s="7" t="s">
        <v>284</v>
      </c>
      <c r="B146" s="4" t="s">
        <v>285</v>
      </c>
      <c r="C146" s="4" t="s">
        <v>297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80.25" customHeight="1" x14ac:dyDescent="0.25">
      <c r="A147" s="7" t="s">
        <v>286</v>
      </c>
      <c r="B147" s="4" t="s">
        <v>287</v>
      </c>
      <c r="C147" s="4" t="s">
        <v>298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80.25" customHeight="1" x14ac:dyDescent="0.25">
      <c r="A148" s="7" t="s">
        <v>288</v>
      </c>
      <c r="B148" s="4" t="s">
        <v>289</v>
      </c>
      <c r="C148" s="4" t="s">
        <v>299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80.25" customHeight="1" x14ac:dyDescent="0.25">
      <c r="A149" s="7" t="s">
        <v>290</v>
      </c>
      <c r="B149" s="4" t="s">
        <v>291</v>
      </c>
      <c r="C149" s="4" t="s">
        <v>300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x14ac:dyDescent="0.25">
      <c r="C150" s="2" t="s">
        <v>26</v>
      </c>
      <c r="D150" s="47">
        <f>SUM(D141:D149)</f>
        <v>7524</v>
      </c>
      <c r="E150" s="35">
        <f>SUM(E141:E149)</f>
        <v>1425.2400000000002</v>
      </c>
      <c r="F150" s="35"/>
      <c r="G150" s="35">
        <f>SUM(G141:G149)</f>
        <v>8949.24</v>
      </c>
    </row>
  </sheetData>
  <mergeCells count="15">
    <mergeCell ref="A106:H106"/>
    <mergeCell ref="A115:H115"/>
    <mergeCell ref="A129:H129"/>
    <mergeCell ref="A43:H43"/>
    <mergeCell ref="A53:H53"/>
    <mergeCell ref="A63:H63"/>
    <mergeCell ref="A68:H68"/>
    <mergeCell ref="A81:H81"/>
    <mergeCell ref="A99:H99"/>
    <mergeCell ref="A35:H35"/>
    <mergeCell ref="A2:H2"/>
    <mergeCell ref="A11:H11"/>
    <mergeCell ref="A19:H19"/>
    <mergeCell ref="A25:H25"/>
    <mergeCell ref="A30:H30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&amp;CNOMINA DE EMPLEADOS DEL H. AYUNTANTAMIENTO DE ATENGO, JAL.
CORRESPONDIENTE AL PERIODO DE  15   AL   28   DE FEBRERO 2014.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8" max="16383" man="1"/>
    <brk id="96" max="16383" man="1"/>
    <brk id="112" max="16383" man="1"/>
    <brk id="126" max="16383" man="1"/>
    <brk id="1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opLeftCell="A16" zoomScaleNormal="100" zoomScaleSheetLayoutView="85" zoomScalePageLayoutView="115" workbookViewId="0">
      <selection activeCell="A22" sqref="A22:XFD23"/>
    </sheetView>
  </sheetViews>
  <sheetFormatPr baseColWidth="10" defaultRowHeight="15" x14ac:dyDescent="0.25"/>
  <cols>
    <col min="1" max="1" width="38.5703125" customWidth="1"/>
    <col min="2" max="2" width="15.28515625" customWidth="1"/>
    <col min="3" max="3" width="35.28515625" customWidth="1"/>
    <col min="4" max="4" width="14.85546875" customWidth="1"/>
    <col min="5" max="5" width="13.7109375" customWidth="1"/>
    <col min="6" max="6" width="14.28515625" customWidth="1"/>
    <col min="7" max="7" width="14" customWidth="1"/>
    <col min="8" max="8" width="56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1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51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51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51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51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51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52.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52.5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52.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52.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19">
        <f>SUM(D13:D16)</f>
        <v>21656.260000000002</v>
      </c>
      <c r="E17" s="19">
        <f>SUM(E13:E16)</f>
        <v>0</v>
      </c>
      <c r="F17" s="19">
        <f>SUM(F13:F16)</f>
        <v>2464.1</v>
      </c>
      <c r="G17" s="19">
        <f>SUM(G13:G16)</f>
        <v>19192.16</v>
      </c>
    </row>
    <row r="18" spans="1:8" x14ac:dyDescent="0.25">
      <c r="C18" s="6" t="s">
        <v>26</v>
      </c>
      <c r="D18" s="19">
        <f>D9+D17</f>
        <v>53261.270000000004</v>
      </c>
      <c r="E18" s="19">
        <f t="shared" ref="E18:G18" si="2">E9+E17</f>
        <v>141.15</v>
      </c>
      <c r="F18" s="19">
        <f t="shared" si="2"/>
        <v>6467.9</v>
      </c>
      <c r="G18" s="19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55.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55.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19">
        <f>SUM(D22:D23)</f>
        <v>6427.58</v>
      </c>
      <c r="E24" s="20"/>
      <c r="F24" s="19">
        <f>SUM(F22:F23)</f>
        <v>341.55</v>
      </c>
      <c r="G24" s="19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51.7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23">
        <f>D28</f>
        <v>3465</v>
      </c>
      <c r="E29" s="20"/>
      <c r="F29" s="23">
        <f>F28</f>
        <v>147.81</v>
      </c>
      <c r="G29" s="23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48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23">
        <f>D33</f>
        <v>3465</v>
      </c>
      <c r="E34" s="20"/>
      <c r="F34" s="23">
        <f>F33</f>
        <v>147.81</v>
      </c>
      <c r="G34" s="23">
        <f>G33</f>
        <v>3317.19</v>
      </c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55.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55.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55.5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55.5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19">
        <f>SUM(D38:D41)</f>
        <v>9294.08</v>
      </c>
      <c r="E42" s="19">
        <f>SUM(E38:E41)</f>
        <v>190.45999999999998</v>
      </c>
      <c r="F42" s="19">
        <f>SUM(F38:F41)</f>
        <v>133.69999999999999</v>
      </c>
      <c r="G42" s="19">
        <f>SUM(G38:G41)</f>
        <v>9350.84</v>
      </c>
    </row>
    <row r="43" spans="1:8" x14ac:dyDescent="0.25">
      <c r="C43" s="2" t="s">
        <v>26</v>
      </c>
      <c r="D43" s="19">
        <f>D24+D29+D34+D42</f>
        <v>22651.66</v>
      </c>
      <c r="E43" s="19">
        <f>E24+E29+E34+E42</f>
        <v>190.45999999999998</v>
      </c>
      <c r="F43" s="19">
        <f>F24+F29+F34+F42</f>
        <v>770.87000000000012</v>
      </c>
      <c r="G43" s="19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48.7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48.7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48.7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48.7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48.7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48.7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48.7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48.7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19">
        <f>SUM(D47:D54)</f>
        <v>16015.13</v>
      </c>
      <c r="E55" s="19">
        <f>SUM(E47:E54)</f>
        <v>542.67000000000007</v>
      </c>
      <c r="F55" s="19">
        <f>SUM(F47:F54)</f>
        <v>146.36000000000001</v>
      </c>
      <c r="G55" s="19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48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48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48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48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48" customHeight="1" x14ac:dyDescent="0.25">
      <c r="A63" s="7" t="s">
        <v>108</v>
      </c>
      <c r="B63" s="4" t="s">
        <v>109</v>
      </c>
      <c r="C63" s="5" t="s">
        <v>110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19">
        <f>SUM(D59:D63)</f>
        <v>23101.590000000004</v>
      </c>
      <c r="E64" s="19">
        <f>SUM(E59:E63)</f>
        <v>0</v>
      </c>
      <c r="F64" s="19">
        <f>SUM(F59:F63)</f>
        <v>2254.69</v>
      </c>
      <c r="G64" s="19">
        <f>SUM(G59:G63)</f>
        <v>20846.900000000001</v>
      </c>
    </row>
    <row r="65" spans="1:8" x14ac:dyDescent="0.25">
      <c r="C65" s="2" t="s">
        <v>26</v>
      </c>
      <c r="D65" s="19">
        <f>D55+D64</f>
        <v>39116.720000000001</v>
      </c>
      <c r="E65" s="19">
        <f>E55+E64</f>
        <v>542.67000000000007</v>
      </c>
      <c r="F65" s="19">
        <f>F55+F64</f>
        <v>2401.0500000000002</v>
      </c>
      <c r="G65" s="19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54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:G70" si="9">D69+E69-F69</f>
        <v>4211.13</v>
      </c>
      <c r="H69" s="3"/>
    </row>
    <row r="70" spans="1:8" ht="54" customHeight="1" x14ac:dyDescent="0.25">
      <c r="A70" s="7" t="s">
        <v>114</v>
      </c>
      <c r="B70" s="4" t="s">
        <v>115</v>
      </c>
      <c r="C70" s="4" t="s">
        <v>116</v>
      </c>
      <c r="D70" s="10">
        <v>2568.83</v>
      </c>
      <c r="E70" s="10"/>
      <c r="F70" s="10">
        <v>15.06</v>
      </c>
      <c r="G70" s="22">
        <f t="shared" si="9"/>
        <v>2553.77</v>
      </c>
      <c r="H70" s="3"/>
    </row>
    <row r="71" spans="1:8" x14ac:dyDescent="0.25">
      <c r="C71" s="12" t="s">
        <v>37</v>
      </c>
      <c r="D71" s="19">
        <f>SUM(D69:D70)</f>
        <v>7245.53</v>
      </c>
      <c r="E71" s="19">
        <f t="shared" ref="E71:G71" si="10">SUM(E69:E70)</f>
        <v>0</v>
      </c>
      <c r="F71" s="19">
        <f t="shared" si="10"/>
        <v>480.63</v>
      </c>
      <c r="G71" s="19">
        <f t="shared" si="10"/>
        <v>6764.9</v>
      </c>
    </row>
    <row r="73" spans="1:8" x14ac:dyDescent="0.25">
      <c r="A73" s="1" t="s">
        <v>0</v>
      </c>
      <c r="B73" s="1" t="s">
        <v>1</v>
      </c>
      <c r="C73" s="1" t="s">
        <v>2</v>
      </c>
      <c r="D73" s="1" t="s">
        <v>3</v>
      </c>
      <c r="E73" s="1" t="s">
        <v>4</v>
      </c>
      <c r="F73" s="1" t="s">
        <v>5</v>
      </c>
      <c r="G73" s="2" t="s">
        <v>6</v>
      </c>
      <c r="H73" s="1" t="s">
        <v>7</v>
      </c>
    </row>
    <row r="74" spans="1:8" x14ac:dyDescent="0.25">
      <c r="A74" s="133" t="s">
        <v>117</v>
      </c>
      <c r="B74" s="133"/>
      <c r="C74" s="133"/>
      <c r="D74" s="133"/>
      <c r="E74" s="133"/>
      <c r="F74" s="133"/>
      <c r="G74" s="133"/>
      <c r="H74" s="133"/>
    </row>
    <row r="75" spans="1:8" ht="48.75" customHeight="1" x14ac:dyDescent="0.25">
      <c r="A75" s="11" t="s">
        <v>119</v>
      </c>
      <c r="B75" s="4" t="s">
        <v>120</v>
      </c>
      <c r="C75" s="4" t="s">
        <v>121</v>
      </c>
      <c r="D75" s="10">
        <v>8295</v>
      </c>
      <c r="E75" s="10"/>
      <c r="F75" s="13">
        <v>1224.6199999999999</v>
      </c>
      <c r="G75" s="22">
        <f t="shared" ref="G75:G84" si="11">D75+E75-F75</f>
        <v>7070.38</v>
      </c>
      <c r="H75" s="3"/>
    </row>
    <row r="76" spans="1:8" ht="48.75" customHeight="1" x14ac:dyDescent="0.25">
      <c r="A76" s="11" t="s">
        <v>122</v>
      </c>
      <c r="B76" s="4" t="s">
        <v>123</v>
      </c>
      <c r="C76" s="4" t="s">
        <v>124</v>
      </c>
      <c r="D76" s="10">
        <v>3756.9</v>
      </c>
      <c r="E76" s="10"/>
      <c r="F76" s="13">
        <v>310.19</v>
      </c>
      <c r="G76" s="22">
        <f t="shared" si="11"/>
        <v>3446.71</v>
      </c>
      <c r="H76" s="3"/>
    </row>
    <row r="77" spans="1:8" ht="48.75" customHeight="1" x14ac:dyDescent="0.25">
      <c r="A77" s="11" t="s">
        <v>125</v>
      </c>
      <c r="B77" s="4" t="s">
        <v>126</v>
      </c>
      <c r="C77" s="4" t="s">
        <v>127</v>
      </c>
      <c r="D77" s="10">
        <v>2910.6</v>
      </c>
      <c r="E77" s="10"/>
      <c r="F77" s="13">
        <v>67.239999999999995</v>
      </c>
      <c r="G77" s="22">
        <f t="shared" si="11"/>
        <v>2843.36</v>
      </c>
      <c r="H77" s="3"/>
    </row>
    <row r="78" spans="1:8" ht="48.75" customHeight="1" x14ac:dyDescent="0.25">
      <c r="A78" s="11" t="s">
        <v>128</v>
      </c>
      <c r="B78" s="4" t="s">
        <v>129</v>
      </c>
      <c r="C78" s="4" t="s">
        <v>130</v>
      </c>
      <c r="D78" s="10">
        <v>2625</v>
      </c>
      <c r="E78" s="10"/>
      <c r="F78" s="13">
        <v>21.17</v>
      </c>
      <c r="G78" s="22">
        <f t="shared" si="11"/>
        <v>2603.83</v>
      </c>
      <c r="H78" s="3"/>
    </row>
    <row r="79" spans="1:8" ht="48.75" customHeight="1" x14ac:dyDescent="0.25">
      <c r="A79" s="11" t="s">
        <v>131</v>
      </c>
      <c r="B79" s="4" t="s">
        <v>132</v>
      </c>
      <c r="C79" s="4" t="s">
        <v>13</v>
      </c>
      <c r="D79" s="10">
        <v>2568.83</v>
      </c>
      <c r="E79" s="10"/>
      <c r="F79" s="13">
        <v>15.06</v>
      </c>
      <c r="G79" s="22">
        <f t="shared" si="11"/>
        <v>2553.77</v>
      </c>
      <c r="H79" s="3"/>
    </row>
    <row r="80" spans="1:8" ht="48.75" customHeight="1" x14ac:dyDescent="0.25">
      <c r="A80" s="11" t="s">
        <v>133</v>
      </c>
      <c r="B80" s="4" t="s">
        <v>134</v>
      </c>
      <c r="C80" s="4" t="s">
        <v>135</v>
      </c>
      <c r="D80" s="10">
        <v>2625</v>
      </c>
      <c r="E80" s="10"/>
      <c r="F80" s="13">
        <v>21.17</v>
      </c>
      <c r="G80" s="22">
        <f t="shared" si="11"/>
        <v>2603.83</v>
      </c>
      <c r="H80" s="3"/>
    </row>
    <row r="81" spans="1:8" ht="48.75" customHeight="1" x14ac:dyDescent="0.25">
      <c r="A81" s="11" t="s">
        <v>136</v>
      </c>
      <c r="B81" s="4" t="s">
        <v>137</v>
      </c>
      <c r="C81" s="4" t="s">
        <v>138</v>
      </c>
      <c r="D81" s="10">
        <v>2910.6</v>
      </c>
      <c r="E81" s="10"/>
      <c r="F81" s="13">
        <v>67.239999999999995</v>
      </c>
      <c r="G81" s="22">
        <f t="shared" si="11"/>
        <v>2843.36</v>
      </c>
      <c r="H81" s="3"/>
    </row>
    <row r="82" spans="1:8" ht="48.75" customHeight="1" x14ac:dyDescent="0.25">
      <c r="A82" s="11" t="s">
        <v>139</v>
      </c>
      <c r="B82" s="4" t="s">
        <v>140</v>
      </c>
      <c r="C82" s="4" t="s">
        <v>141</v>
      </c>
      <c r="D82" s="10">
        <v>3638.25</v>
      </c>
      <c r="E82" s="10"/>
      <c r="F82" s="13">
        <v>184.36</v>
      </c>
      <c r="G82" s="22">
        <f t="shared" si="11"/>
        <v>3453.89</v>
      </c>
      <c r="H82" s="3"/>
    </row>
    <row r="83" spans="1:8" ht="48.75" customHeight="1" x14ac:dyDescent="0.25">
      <c r="A83" s="11" t="s">
        <v>142</v>
      </c>
      <c r="B83" s="4" t="s">
        <v>145</v>
      </c>
      <c r="C83" s="4" t="s">
        <v>146</v>
      </c>
      <c r="D83" s="10">
        <v>3638.25</v>
      </c>
      <c r="E83" s="10"/>
      <c r="F83" s="13">
        <v>184.36</v>
      </c>
      <c r="G83" s="22">
        <f t="shared" si="11"/>
        <v>3453.89</v>
      </c>
      <c r="H83" s="3"/>
    </row>
    <row r="84" spans="1:8" ht="48.75" customHeight="1" x14ac:dyDescent="0.25">
      <c r="A84" s="11" t="s">
        <v>143</v>
      </c>
      <c r="B84" s="4" t="s">
        <v>144</v>
      </c>
      <c r="C84" s="4" t="s">
        <v>147</v>
      </c>
      <c r="D84" s="10">
        <v>3638.2550000000001</v>
      </c>
      <c r="E84" s="10"/>
      <c r="F84" s="13">
        <v>184.36</v>
      </c>
      <c r="G84" s="22">
        <f t="shared" si="11"/>
        <v>3453.895</v>
      </c>
      <c r="H84" s="3"/>
    </row>
    <row r="85" spans="1:8" x14ac:dyDescent="0.25">
      <c r="C85" s="2" t="s">
        <v>37</v>
      </c>
      <c r="D85" s="19">
        <f>SUM(D75:D84)</f>
        <v>36606.684999999998</v>
      </c>
      <c r="E85" s="19">
        <f t="shared" ref="E85:G85" si="12">SUM(E75:E84)</f>
        <v>0</v>
      </c>
      <c r="F85" s="19">
        <f t="shared" si="12"/>
        <v>2279.7700000000004</v>
      </c>
      <c r="G85" s="19">
        <f t="shared" si="12"/>
        <v>34326.914999999994</v>
      </c>
    </row>
    <row r="86" spans="1:8" x14ac:dyDescent="0.25">
      <c r="C86" s="2" t="s">
        <v>26</v>
      </c>
      <c r="D86" s="19">
        <f>D71+D85</f>
        <v>43852.214999999997</v>
      </c>
      <c r="E86" s="19">
        <f t="shared" ref="E86:G86" si="13">E71+E85</f>
        <v>0</v>
      </c>
      <c r="F86" s="19">
        <f t="shared" si="13"/>
        <v>2760.4000000000005</v>
      </c>
      <c r="G86" s="19">
        <f t="shared" si="13"/>
        <v>41091.814999999995</v>
      </c>
    </row>
    <row r="88" spans="1:8" x14ac:dyDescent="0.25">
      <c r="A88" s="1" t="s">
        <v>0</v>
      </c>
      <c r="B88" s="1" t="s">
        <v>1</v>
      </c>
      <c r="C88" s="1" t="s">
        <v>2</v>
      </c>
      <c r="D88" s="1" t="s">
        <v>3</v>
      </c>
      <c r="E88" s="1" t="s">
        <v>4</v>
      </c>
      <c r="F88" s="1" t="s">
        <v>5</v>
      </c>
      <c r="G88" s="2" t="s">
        <v>6</v>
      </c>
      <c r="H88" s="1" t="s">
        <v>7</v>
      </c>
    </row>
    <row r="89" spans="1:8" x14ac:dyDescent="0.25">
      <c r="A89" s="131" t="s">
        <v>148</v>
      </c>
      <c r="B89" s="131"/>
      <c r="C89" s="131"/>
      <c r="D89" s="131"/>
      <c r="E89" s="131"/>
      <c r="F89" s="131"/>
      <c r="G89" s="131"/>
      <c r="H89" s="131"/>
    </row>
    <row r="90" spans="1:8" ht="47.25" customHeight="1" x14ac:dyDescent="0.25">
      <c r="A90" s="11" t="s">
        <v>149</v>
      </c>
      <c r="B90" s="11" t="s">
        <v>150</v>
      </c>
      <c r="C90" s="4" t="s">
        <v>151</v>
      </c>
      <c r="D90" s="10">
        <v>3756.9</v>
      </c>
      <c r="E90" s="10"/>
      <c r="F90" s="10">
        <v>310.19</v>
      </c>
      <c r="G90" s="22">
        <f t="shared" ref="G90:G103" si="14">D90+E90-F90</f>
        <v>3446.71</v>
      </c>
      <c r="H90" s="3"/>
    </row>
    <row r="91" spans="1:8" ht="47.25" customHeight="1" x14ac:dyDescent="0.25">
      <c r="A91" s="11" t="s">
        <v>152</v>
      </c>
      <c r="B91" s="11" t="s">
        <v>153</v>
      </c>
      <c r="C91" s="4" t="s">
        <v>13</v>
      </c>
      <c r="D91" s="10">
        <v>1680</v>
      </c>
      <c r="E91" s="10">
        <v>104.2</v>
      </c>
      <c r="F91" s="10"/>
      <c r="G91" s="22">
        <f t="shared" si="14"/>
        <v>1784.2</v>
      </c>
      <c r="H91" s="3"/>
    </row>
    <row r="92" spans="1:8" ht="47.25" customHeight="1" x14ac:dyDescent="0.25">
      <c r="A92" s="11" t="s">
        <v>154</v>
      </c>
      <c r="B92" s="11" t="s">
        <v>155</v>
      </c>
      <c r="C92" s="4" t="s">
        <v>156</v>
      </c>
      <c r="D92" s="10">
        <v>6825</v>
      </c>
      <c r="E92" s="10"/>
      <c r="F92" s="10">
        <v>910.63</v>
      </c>
      <c r="G92" s="22">
        <f t="shared" si="14"/>
        <v>5914.37</v>
      </c>
      <c r="H92" s="3"/>
    </row>
    <row r="93" spans="1:8" ht="47.25" customHeight="1" x14ac:dyDescent="0.25">
      <c r="A93" s="11" t="s">
        <v>157</v>
      </c>
      <c r="B93" s="11" t="s">
        <v>158</v>
      </c>
      <c r="C93" s="4" t="s">
        <v>159</v>
      </c>
      <c r="D93" s="10">
        <v>2910.6</v>
      </c>
      <c r="E93" s="10"/>
      <c r="F93" s="10">
        <v>67.239999999999995</v>
      </c>
      <c r="G93" s="22">
        <f t="shared" si="14"/>
        <v>2843.36</v>
      </c>
      <c r="H93" s="3"/>
    </row>
    <row r="94" spans="1:8" ht="47.25" customHeight="1" x14ac:dyDescent="0.25">
      <c r="A94" s="11" t="s">
        <v>160</v>
      </c>
      <c r="B94" s="11" t="s">
        <v>161</v>
      </c>
      <c r="C94" s="4" t="s">
        <v>162</v>
      </c>
      <c r="D94" s="10">
        <v>1890</v>
      </c>
      <c r="E94" s="10">
        <v>78.760000000000005</v>
      </c>
      <c r="F94" s="10"/>
      <c r="G94" s="22">
        <f t="shared" si="14"/>
        <v>1968.76</v>
      </c>
      <c r="H94" s="3"/>
    </row>
    <row r="95" spans="1:8" ht="47.25" customHeight="1" x14ac:dyDescent="0.25">
      <c r="A95" s="11" t="s">
        <v>163</v>
      </c>
      <c r="B95" s="11" t="s">
        <v>164</v>
      </c>
      <c r="C95" s="4" t="s">
        <v>91</v>
      </c>
      <c r="D95" s="10">
        <v>2465.9299999999998</v>
      </c>
      <c r="E95" s="10"/>
      <c r="F95" s="10">
        <v>3.86</v>
      </c>
      <c r="G95" s="22">
        <f t="shared" si="14"/>
        <v>2462.0699999999997</v>
      </c>
      <c r="H95" s="3"/>
    </row>
    <row r="96" spans="1:8" ht="47.25" customHeight="1" x14ac:dyDescent="0.25">
      <c r="A96" s="11" t="s">
        <v>165</v>
      </c>
      <c r="B96" s="11" t="s">
        <v>166</v>
      </c>
      <c r="C96" s="4" t="s">
        <v>167</v>
      </c>
      <c r="D96" s="10">
        <v>2873.85</v>
      </c>
      <c r="E96" s="10"/>
      <c r="F96" s="10">
        <v>63.24</v>
      </c>
      <c r="G96" s="22">
        <f t="shared" si="14"/>
        <v>2810.61</v>
      </c>
      <c r="H96" s="3"/>
    </row>
    <row r="97" spans="1:8" ht="47.25" customHeight="1" x14ac:dyDescent="0.25">
      <c r="A97" s="11" t="s">
        <v>168</v>
      </c>
      <c r="B97" s="11" t="s">
        <v>169</v>
      </c>
      <c r="C97" s="4" t="s">
        <v>170</v>
      </c>
      <c r="D97" s="10">
        <v>2756.25</v>
      </c>
      <c r="E97" s="10"/>
      <c r="F97" s="10">
        <v>50.45</v>
      </c>
      <c r="G97" s="22">
        <f t="shared" si="14"/>
        <v>2705.8</v>
      </c>
      <c r="H97" s="3"/>
    </row>
    <row r="98" spans="1:8" ht="47.25" customHeight="1" x14ac:dyDescent="0.25">
      <c r="A98" s="11" t="s">
        <v>171</v>
      </c>
      <c r="B98" s="11" t="s">
        <v>172</v>
      </c>
      <c r="C98" s="4" t="s">
        <v>173</v>
      </c>
      <c r="D98" s="10">
        <v>1751.4</v>
      </c>
      <c r="E98" s="10">
        <v>87.63</v>
      </c>
      <c r="F98" s="10"/>
      <c r="G98" s="22">
        <f t="shared" si="14"/>
        <v>1839.0300000000002</v>
      </c>
      <c r="H98" s="3"/>
    </row>
    <row r="99" spans="1:8" ht="47.25" customHeight="1" x14ac:dyDescent="0.25">
      <c r="A99" s="11" t="s">
        <v>174</v>
      </c>
      <c r="B99" s="11" t="s">
        <v>175</v>
      </c>
      <c r="C99" s="4" t="s">
        <v>173</v>
      </c>
      <c r="D99" s="10">
        <v>1751.4</v>
      </c>
      <c r="E99" s="10">
        <v>87.63</v>
      </c>
      <c r="F99" s="10"/>
      <c r="G99" s="22">
        <f t="shared" si="14"/>
        <v>1839.0300000000002</v>
      </c>
      <c r="H99" s="3"/>
    </row>
    <row r="100" spans="1:8" ht="47.25" customHeight="1" x14ac:dyDescent="0.25">
      <c r="A100" s="11" t="s">
        <v>176</v>
      </c>
      <c r="B100" s="11" t="s">
        <v>177</v>
      </c>
      <c r="C100" s="4" t="s">
        <v>178</v>
      </c>
      <c r="D100" s="10">
        <v>3104.85</v>
      </c>
      <c r="E100" s="10"/>
      <c r="F100" s="10">
        <v>108.62</v>
      </c>
      <c r="G100" s="22">
        <f t="shared" si="14"/>
        <v>2996.23</v>
      </c>
      <c r="H100" s="3"/>
    </row>
    <row r="101" spans="1:8" ht="47.25" customHeight="1" x14ac:dyDescent="0.25">
      <c r="A101" s="11" t="s">
        <v>179</v>
      </c>
      <c r="B101" s="11" t="s">
        <v>180</v>
      </c>
      <c r="C101" s="4" t="s">
        <v>181</v>
      </c>
      <c r="D101" s="10">
        <v>3104.85</v>
      </c>
      <c r="E101" s="10"/>
      <c r="F101" s="10">
        <v>108.62</v>
      </c>
      <c r="G101" s="22">
        <f t="shared" si="14"/>
        <v>2996.23</v>
      </c>
      <c r="H101" s="3"/>
    </row>
    <row r="102" spans="1:8" ht="47.25" customHeight="1" x14ac:dyDescent="0.25">
      <c r="A102" s="11" t="s">
        <v>182</v>
      </c>
      <c r="B102" s="11" t="s">
        <v>183</v>
      </c>
      <c r="C102" s="4" t="s">
        <v>265</v>
      </c>
      <c r="D102" s="10">
        <v>2668.05</v>
      </c>
      <c r="E102" s="10"/>
      <c r="F102" s="10">
        <v>40.85</v>
      </c>
      <c r="G102" s="22">
        <f t="shared" si="14"/>
        <v>2627.2000000000003</v>
      </c>
      <c r="H102" s="3"/>
    </row>
    <row r="103" spans="1:8" ht="47.25" customHeight="1" x14ac:dyDescent="0.25">
      <c r="A103" s="11" t="s">
        <v>184</v>
      </c>
      <c r="B103" s="11" t="s">
        <v>185</v>
      </c>
      <c r="C103" s="4" t="s">
        <v>186</v>
      </c>
      <c r="D103" s="10">
        <v>1890</v>
      </c>
      <c r="E103" s="10">
        <v>78.760000000000005</v>
      </c>
      <c r="F103" s="10"/>
      <c r="G103" s="22">
        <f t="shared" si="14"/>
        <v>1968.76</v>
      </c>
      <c r="H103" s="3"/>
    </row>
    <row r="104" spans="1:8" x14ac:dyDescent="0.25">
      <c r="C104" s="12" t="s">
        <v>26</v>
      </c>
      <c r="D104" s="19">
        <f>SUM(D90:D103)</f>
        <v>39429.08</v>
      </c>
      <c r="E104" s="19">
        <f t="shared" ref="E104:G104" si="15">SUM(E90:E103)</f>
        <v>436.98</v>
      </c>
      <c r="F104" s="19">
        <f t="shared" si="15"/>
        <v>1663.6999999999998</v>
      </c>
      <c r="G104" s="19">
        <f t="shared" si="15"/>
        <v>38202.36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187</v>
      </c>
      <c r="B107" s="130"/>
      <c r="C107" s="130"/>
      <c r="D107" s="130"/>
      <c r="E107" s="130"/>
      <c r="F107" s="130"/>
      <c r="G107" s="130"/>
      <c r="H107" s="130"/>
    </row>
    <row r="108" spans="1:8" ht="65.25" customHeight="1" x14ac:dyDescent="0.25">
      <c r="A108" s="7" t="s">
        <v>188</v>
      </c>
      <c r="B108" s="4" t="s">
        <v>189</v>
      </c>
      <c r="C108" s="4" t="s">
        <v>190</v>
      </c>
      <c r="D108" s="10">
        <v>3406.73</v>
      </c>
      <c r="E108" s="10"/>
      <c r="F108" s="10">
        <v>141.74</v>
      </c>
      <c r="G108" s="22">
        <f t="shared" ref="G108:G110" si="16">D108+E108-F108</f>
        <v>3264.99</v>
      </c>
      <c r="H108" s="3"/>
    </row>
    <row r="109" spans="1:8" ht="65.25" customHeight="1" x14ac:dyDescent="0.25">
      <c r="A109" s="7" t="s">
        <v>191</v>
      </c>
      <c r="B109" s="4" t="s">
        <v>192</v>
      </c>
      <c r="C109" s="4" t="s">
        <v>193</v>
      </c>
      <c r="D109" s="10">
        <v>2315.25</v>
      </c>
      <c r="E109" s="10">
        <v>26.93</v>
      </c>
      <c r="F109" s="10"/>
      <c r="G109" s="22">
        <f t="shared" si="16"/>
        <v>2342.1799999999998</v>
      </c>
      <c r="H109" s="3"/>
    </row>
    <row r="110" spans="1:8" ht="65.25" customHeight="1" x14ac:dyDescent="0.25">
      <c r="A110" s="7" t="s">
        <v>194</v>
      </c>
      <c r="B110" s="4" t="s">
        <v>195</v>
      </c>
      <c r="C110" s="4" t="s">
        <v>193</v>
      </c>
      <c r="D110" s="10">
        <v>2315.25</v>
      </c>
      <c r="E110" s="10">
        <v>26.93</v>
      </c>
      <c r="F110" s="10"/>
      <c r="G110" s="22">
        <f t="shared" si="16"/>
        <v>2342.1799999999998</v>
      </c>
      <c r="H110" s="3"/>
    </row>
    <row r="111" spans="1:8" x14ac:dyDescent="0.25">
      <c r="C111" s="12" t="s">
        <v>37</v>
      </c>
      <c r="D111" s="18">
        <f>SUM(D108:D110)</f>
        <v>8037.23</v>
      </c>
      <c r="E111" s="18">
        <f t="shared" ref="E111:G111" si="17">SUM(E108:E110)</f>
        <v>53.86</v>
      </c>
      <c r="F111" s="18">
        <f t="shared" si="17"/>
        <v>141.74</v>
      </c>
      <c r="G111" s="18">
        <f t="shared" si="17"/>
        <v>7949.35</v>
      </c>
    </row>
    <row r="113" spans="1:8" x14ac:dyDescent="0.25">
      <c r="A113" s="1" t="s">
        <v>0</v>
      </c>
      <c r="B113" s="1" t="s">
        <v>1</v>
      </c>
      <c r="C113" s="1" t="s">
        <v>2</v>
      </c>
      <c r="D113" s="1" t="s">
        <v>3</v>
      </c>
      <c r="E113" s="1" t="s">
        <v>4</v>
      </c>
      <c r="F113" s="1" t="s">
        <v>5</v>
      </c>
      <c r="G113" s="2" t="s">
        <v>6</v>
      </c>
      <c r="H113" s="1" t="s">
        <v>7</v>
      </c>
    </row>
    <row r="114" spans="1:8" x14ac:dyDescent="0.25">
      <c r="A114" s="130" t="s">
        <v>196</v>
      </c>
      <c r="B114" s="130"/>
      <c r="C114" s="130"/>
      <c r="D114" s="130"/>
      <c r="E114" s="130"/>
      <c r="F114" s="130"/>
      <c r="G114" s="130"/>
      <c r="H114" s="130"/>
    </row>
    <row r="115" spans="1:8" ht="67.5" customHeight="1" x14ac:dyDescent="0.25">
      <c r="A115" s="7" t="s">
        <v>197</v>
      </c>
      <c r="B115" s="11" t="s">
        <v>198</v>
      </c>
      <c r="C115" s="4" t="s">
        <v>199</v>
      </c>
      <c r="D115" s="13">
        <v>1618.05</v>
      </c>
      <c r="E115" s="13">
        <v>108.16</v>
      </c>
      <c r="F115" s="13"/>
      <c r="G115" s="22">
        <f t="shared" ref="G115:G119" si="18">D115+E115-F115</f>
        <v>1726.21</v>
      </c>
      <c r="H115" s="3"/>
    </row>
    <row r="116" spans="1:8" ht="67.5" customHeight="1" x14ac:dyDescent="0.25">
      <c r="A116" s="7" t="s">
        <v>200</v>
      </c>
      <c r="B116" s="11" t="s">
        <v>201</v>
      </c>
      <c r="C116" s="4" t="s">
        <v>202</v>
      </c>
      <c r="D116" s="13">
        <v>1190.7</v>
      </c>
      <c r="E116" s="13">
        <v>135.51</v>
      </c>
      <c r="F116" s="13"/>
      <c r="G116" s="22">
        <f t="shared" si="18"/>
        <v>1326.21</v>
      </c>
      <c r="H116" s="3"/>
    </row>
    <row r="117" spans="1:8" ht="67.5" customHeight="1" x14ac:dyDescent="0.25">
      <c r="A117" s="7" t="s">
        <v>203</v>
      </c>
      <c r="B117" s="11" t="s">
        <v>204</v>
      </c>
      <c r="C117" s="4" t="s">
        <v>205</v>
      </c>
      <c r="D117" s="13">
        <v>1050</v>
      </c>
      <c r="E117" s="13">
        <v>144.66999999999999</v>
      </c>
      <c r="F117" s="13"/>
      <c r="G117" s="22">
        <f t="shared" si="18"/>
        <v>1194.67</v>
      </c>
      <c r="H117" s="3"/>
    </row>
    <row r="118" spans="1:8" ht="67.5" customHeight="1" x14ac:dyDescent="0.25">
      <c r="A118" s="7" t="s">
        <v>206</v>
      </c>
      <c r="B118" s="11" t="s">
        <v>207</v>
      </c>
      <c r="C118" s="4" t="s">
        <v>88</v>
      </c>
      <c r="D118" s="13">
        <v>2201.33</v>
      </c>
      <c r="E118" s="13">
        <v>39.32</v>
      </c>
      <c r="F118" s="13"/>
      <c r="G118" s="22">
        <f t="shared" si="18"/>
        <v>2240.65</v>
      </c>
      <c r="H118" s="3"/>
    </row>
    <row r="119" spans="1:8" ht="67.5" customHeight="1" x14ac:dyDescent="0.25">
      <c r="A119" s="7" t="s">
        <v>208</v>
      </c>
      <c r="B119" s="11" t="s">
        <v>209</v>
      </c>
      <c r="C119" s="4" t="s">
        <v>210</v>
      </c>
      <c r="D119" s="13">
        <v>1575</v>
      </c>
      <c r="E119" s="13">
        <v>110.92</v>
      </c>
      <c r="F119" s="13"/>
      <c r="G119" s="22">
        <f t="shared" si="18"/>
        <v>1685.92</v>
      </c>
      <c r="H119" s="3"/>
    </row>
    <row r="120" spans="1:8" x14ac:dyDescent="0.25">
      <c r="C120" s="12" t="s">
        <v>37</v>
      </c>
      <c r="D120" s="19">
        <f>SUM(D115:D119)</f>
        <v>7635.08</v>
      </c>
      <c r="E120" s="19">
        <f t="shared" ref="E120:G120" si="19">SUM(E115:E119)</f>
        <v>538.57999999999993</v>
      </c>
      <c r="F120" s="19">
        <f t="shared" si="19"/>
        <v>0</v>
      </c>
      <c r="G120" s="19">
        <f t="shared" si="19"/>
        <v>8173.66</v>
      </c>
      <c r="H120" s="9"/>
    </row>
    <row r="121" spans="1:8" x14ac:dyDescent="0.25">
      <c r="C121" s="12" t="s">
        <v>26</v>
      </c>
      <c r="D121" s="19">
        <f>D111+D120</f>
        <v>15672.31</v>
      </c>
      <c r="E121" s="19">
        <f t="shared" ref="E121:G121" si="20">E111+E120</f>
        <v>592.43999999999994</v>
      </c>
      <c r="F121" s="19">
        <f t="shared" si="20"/>
        <v>141.74</v>
      </c>
      <c r="G121" s="19">
        <f t="shared" si="20"/>
        <v>16123.01</v>
      </c>
      <c r="H121" s="9"/>
    </row>
    <row r="123" spans="1:8" x14ac:dyDescent="0.25">
      <c r="A123" s="1" t="s">
        <v>0</v>
      </c>
      <c r="B123" s="1" t="s">
        <v>1</v>
      </c>
      <c r="C123" s="1" t="s">
        <v>2</v>
      </c>
      <c r="D123" s="1" t="s">
        <v>3</v>
      </c>
      <c r="E123" s="1" t="s">
        <v>4</v>
      </c>
      <c r="F123" s="1" t="s">
        <v>5</v>
      </c>
      <c r="G123" s="2" t="s">
        <v>6</v>
      </c>
      <c r="H123" s="1" t="s">
        <v>7</v>
      </c>
    </row>
    <row r="124" spans="1:8" x14ac:dyDescent="0.25">
      <c r="A124" s="131" t="s">
        <v>211</v>
      </c>
      <c r="B124" s="131"/>
      <c r="C124" s="131"/>
      <c r="D124" s="131"/>
      <c r="E124" s="131"/>
      <c r="F124" s="131"/>
      <c r="G124" s="131"/>
      <c r="H124" s="131"/>
    </row>
    <row r="125" spans="1:8" ht="69" customHeight="1" x14ac:dyDescent="0.25">
      <c r="A125" s="7" t="s">
        <v>212</v>
      </c>
      <c r="B125" s="4" t="s">
        <v>213</v>
      </c>
      <c r="C125" s="4" t="s">
        <v>214</v>
      </c>
      <c r="D125" s="13">
        <v>8400</v>
      </c>
      <c r="E125" s="13"/>
      <c r="F125" s="13">
        <v>1247.05</v>
      </c>
      <c r="G125" s="22">
        <f t="shared" ref="G125:G134" si="21">D125+E125-F125</f>
        <v>7152.95</v>
      </c>
      <c r="H125" s="3"/>
    </row>
    <row r="126" spans="1:8" ht="69" customHeight="1" x14ac:dyDescent="0.25">
      <c r="A126" s="7" t="s">
        <v>215</v>
      </c>
      <c r="B126" s="4" t="s">
        <v>216</v>
      </c>
      <c r="C126" s="4" t="s">
        <v>217</v>
      </c>
      <c r="D126" s="13">
        <v>3858.75</v>
      </c>
      <c r="E126" s="13"/>
      <c r="F126" s="13">
        <v>326.49</v>
      </c>
      <c r="G126" s="22">
        <f t="shared" si="21"/>
        <v>3532.26</v>
      </c>
      <c r="H126" s="3"/>
    </row>
    <row r="127" spans="1:8" ht="69" customHeight="1" x14ac:dyDescent="0.25">
      <c r="A127" s="7" t="s">
        <v>218</v>
      </c>
      <c r="B127" s="4" t="s">
        <v>219</v>
      </c>
      <c r="C127" s="4" t="s">
        <v>217</v>
      </c>
      <c r="D127" s="13">
        <v>3858.75</v>
      </c>
      <c r="E127" s="13"/>
      <c r="F127" s="13">
        <v>326.49</v>
      </c>
      <c r="G127" s="22">
        <f t="shared" si="21"/>
        <v>3532.26</v>
      </c>
      <c r="H127" s="3"/>
    </row>
    <row r="128" spans="1:8" ht="69" customHeight="1" x14ac:dyDescent="0.25">
      <c r="A128" s="7" t="s">
        <v>220</v>
      </c>
      <c r="B128" s="4" t="s">
        <v>221</v>
      </c>
      <c r="C128" s="4" t="s">
        <v>217</v>
      </c>
      <c r="D128" s="13">
        <v>3858.75</v>
      </c>
      <c r="E128" s="13"/>
      <c r="F128" s="13">
        <v>326.49</v>
      </c>
      <c r="G128" s="22">
        <f t="shared" si="21"/>
        <v>3532.26</v>
      </c>
      <c r="H128" s="3"/>
    </row>
    <row r="129" spans="1:8" ht="69" customHeight="1" x14ac:dyDescent="0.25">
      <c r="A129" s="7" t="s">
        <v>222</v>
      </c>
      <c r="B129" s="4" t="s">
        <v>223</v>
      </c>
      <c r="C129" s="4" t="s">
        <v>217</v>
      </c>
      <c r="D129" s="13">
        <v>3858.75</v>
      </c>
      <c r="E129" s="13"/>
      <c r="F129" s="13">
        <v>326.49</v>
      </c>
      <c r="G129" s="22">
        <f t="shared" si="21"/>
        <v>3532.26</v>
      </c>
      <c r="H129" s="3"/>
    </row>
    <row r="130" spans="1:8" ht="69" customHeight="1" x14ac:dyDescent="0.25">
      <c r="A130" s="7" t="s">
        <v>224</v>
      </c>
      <c r="B130" s="4" t="s">
        <v>225</v>
      </c>
      <c r="C130" s="4" t="s">
        <v>217</v>
      </c>
      <c r="D130" s="13">
        <v>3858.75</v>
      </c>
      <c r="E130" s="13"/>
      <c r="F130" s="13">
        <v>326.49</v>
      </c>
      <c r="G130" s="22">
        <f t="shared" si="21"/>
        <v>3532.26</v>
      </c>
      <c r="H130" s="3"/>
    </row>
    <row r="131" spans="1:8" ht="69" customHeight="1" x14ac:dyDescent="0.25">
      <c r="A131" s="7" t="s">
        <v>226</v>
      </c>
      <c r="B131" s="4" t="s">
        <v>227</v>
      </c>
      <c r="C131" s="4" t="s">
        <v>217</v>
      </c>
      <c r="D131" s="13">
        <v>3858.75</v>
      </c>
      <c r="E131" s="13"/>
      <c r="F131" s="13">
        <v>326.49</v>
      </c>
      <c r="G131" s="22">
        <f t="shared" si="21"/>
        <v>3532.26</v>
      </c>
      <c r="H131" s="3"/>
    </row>
    <row r="132" spans="1:8" ht="69" customHeight="1" x14ac:dyDescent="0.25">
      <c r="A132" s="7" t="s">
        <v>228</v>
      </c>
      <c r="B132" s="4" t="s">
        <v>229</v>
      </c>
      <c r="C132" s="4" t="s">
        <v>217</v>
      </c>
      <c r="D132" s="13">
        <v>3858.75</v>
      </c>
      <c r="E132" s="13"/>
      <c r="F132" s="13">
        <v>326.49</v>
      </c>
      <c r="G132" s="22">
        <f t="shared" si="21"/>
        <v>3532.26</v>
      </c>
      <c r="H132" s="3"/>
    </row>
    <row r="133" spans="1:8" ht="69" customHeight="1" x14ac:dyDescent="0.25">
      <c r="A133" s="7" t="s">
        <v>230</v>
      </c>
      <c r="B133" s="4" t="s">
        <v>231</v>
      </c>
      <c r="C133" s="4" t="s">
        <v>217</v>
      </c>
      <c r="D133" s="13">
        <v>3858.75</v>
      </c>
      <c r="E133" s="13"/>
      <c r="F133" s="13">
        <v>326.49</v>
      </c>
      <c r="G133" s="22">
        <f t="shared" si="21"/>
        <v>3532.26</v>
      </c>
      <c r="H133" s="3"/>
    </row>
    <row r="134" spans="1:8" ht="69" customHeight="1" x14ac:dyDescent="0.25">
      <c r="A134" s="7" t="s">
        <v>232</v>
      </c>
      <c r="B134" s="4" t="s">
        <v>233</v>
      </c>
      <c r="C134" s="4" t="s">
        <v>217</v>
      </c>
      <c r="D134" s="13">
        <v>3858.75</v>
      </c>
      <c r="E134" s="13"/>
      <c r="F134" s="13">
        <v>326.49</v>
      </c>
      <c r="G134" s="22">
        <f t="shared" si="21"/>
        <v>3532.26</v>
      </c>
      <c r="H134" s="3"/>
    </row>
    <row r="135" spans="1:8" x14ac:dyDescent="0.25">
      <c r="A135" s="16"/>
      <c r="B135" s="17"/>
      <c r="C135" s="2" t="s">
        <v>26</v>
      </c>
      <c r="D135" s="21">
        <f>SUM(D125:D134)</f>
        <v>43128.75</v>
      </c>
      <c r="E135" s="21">
        <f t="shared" ref="E135:G135" si="22">SUM(E125:E134)</f>
        <v>0</v>
      </c>
      <c r="F135" s="21">
        <f t="shared" si="22"/>
        <v>4185.4599999999991</v>
      </c>
      <c r="G135" s="21">
        <f t="shared" si="22"/>
        <v>38943.290000000008</v>
      </c>
      <c r="H135" s="9"/>
    </row>
    <row r="137" spans="1:8" x14ac:dyDescent="0.25">
      <c r="A137" s="1" t="s">
        <v>0</v>
      </c>
      <c r="B137" s="1" t="s">
        <v>1</v>
      </c>
      <c r="C137" s="1" t="s">
        <v>2</v>
      </c>
      <c r="D137" s="1" t="s">
        <v>3</v>
      </c>
      <c r="E137" s="1" t="s">
        <v>4</v>
      </c>
      <c r="F137" s="1" t="s">
        <v>5</v>
      </c>
      <c r="G137" s="2" t="s">
        <v>6</v>
      </c>
      <c r="H137" s="1" t="s">
        <v>7</v>
      </c>
    </row>
    <row r="138" spans="1:8" x14ac:dyDescent="0.25">
      <c r="A138" s="131" t="s">
        <v>234</v>
      </c>
      <c r="B138" s="131"/>
      <c r="C138" s="131"/>
      <c r="D138" s="131"/>
      <c r="E138" s="131"/>
      <c r="F138" s="131"/>
      <c r="G138" s="131"/>
      <c r="H138" s="131"/>
    </row>
    <row r="139" spans="1:8" ht="54" customHeight="1" x14ac:dyDescent="0.25">
      <c r="A139" s="11" t="s">
        <v>235</v>
      </c>
      <c r="B139" s="4" t="s">
        <v>236</v>
      </c>
      <c r="C139" s="4" t="s">
        <v>237</v>
      </c>
      <c r="D139" s="10">
        <v>7350</v>
      </c>
      <c r="E139" s="3"/>
      <c r="F139" s="10">
        <v>1022.77</v>
      </c>
      <c r="G139" s="15">
        <f>D139+E139-F139</f>
        <v>6327.23</v>
      </c>
      <c r="H139" s="3"/>
    </row>
    <row r="140" spans="1:8" ht="54" customHeight="1" x14ac:dyDescent="0.25">
      <c r="A140" s="11" t="s">
        <v>238</v>
      </c>
      <c r="B140" s="4" t="s">
        <v>239</v>
      </c>
      <c r="C140" s="4" t="s">
        <v>240</v>
      </c>
      <c r="D140" s="10">
        <v>4051.95</v>
      </c>
      <c r="E140" s="3"/>
      <c r="F140" s="10">
        <v>357.4</v>
      </c>
      <c r="G140" s="15">
        <f t="shared" ref="G140:G151" si="23">D140+E140-F140</f>
        <v>3694.5499999999997</v>
      </c>
      <c r="H140" s="34"/>
    </row>
    <row r="141" spans="1:8" ht="54" customHeight="1" x14ac:dyDescent="0.25">
      <c r="A141" s="11" t="s">
        <v>263</v>
      </c>
      <c r="B141" s="4" t="s">
        <v>264</v>
      </c>
      <c r="C141" s="4" t="s">
        <v>240</v>
      </c>
      <c r="D141" s="10">
        <v>4051.95</v>
      </c>
      <c r="E141" s="34"/>
      <c r="F141" s="10">
        <v>357.4</v>
      </c>
      <c r="G141" s="15">
        <f t="shared" si="23"/>
        <v>3694.5499999999997</v>
      </c>
      <c r="H141" s="34"/>
    </row>
    <row r="142" spans="1:8" ht="54" customHeight="1" x14ac:dyDescent="0.25">
      <c r="A142" s="11" t="s">
        <v>241</v>
      </c>
      <c r="B142" s="4" t="s">
        <v>242</v>
      </c>
      <c r="C142" s="4" t="s">
        <v>243</v>
      </c>
      <c r="D142" s="10">
        <v>2949.45</v>
      </c>
      <c r="E142" s="34"/>
      <c r="F142" s="10">
        <v>71.47</v>
      </c>
      <c r="G142" s="15">
        <f t="shared" si="23"/>
        <v>2877.98</v>
      </c>
      <c r="H142" s="3"/>
    </row>
    <row r="143" spans="1:8" ht="54" customHeight="1" x14ac:dyDescent="0.25">
      <c r="A143" s="11" t="s">
        <v>244</v>
      </c>
      <c r="B143" s="4" t="s">
        <v>245</v>
      </c>
      <c r="C143" s="4" t="s">
        <v>243</v>
      </c>
      <c r="D143" s="10">
        <v>2949.45</v>
      </c>
      <c r="E143" s="3"/>
      <c r="F143" s="10">
        <v>71.47</v>
      </c>
      <c r="G143" s="15">
        <f t="shared" si="23"/>
        <v>2877.98</v>
      </c>
      <c r="H143" s="3"/>
    </row>
    <row r="144" spans="1:8" ht="54" customHeight="1" x14ac:dyDescent="0.25">
      <c r="A144" s="11" t="s">
        <v>246</v>
      </c>
      <c r="B144" s="4" t="s">
        <v>247</v>
      </c>
      <c r="C144" s="4" t="s">
        <v>243</v>
      </c>
      <c r="D144" s="10">
        <v>2949.45</v>
      </c>
      <c r="E144" s="3"/>
      <c r="F144" s="10">
        <v>71.47</v>
      </c>
      <c r="G144" s="15">
        <f t="shared" si="23"/>
        <v>2877.98</v>
      </c>
      <c r="H144" s="3"/>
    </row>
    <row r="145" spans="1:15" ht="54" customHeight="1" x14ac:dyDescent="0.25">
      <c r="A145" s="11" t="s">
        <v>248</v>
      </c>
      <c r="B145" s="4" t="s">
        <v>249</v>
      </c>
      <c r="C145" s="4" t="s">
        <v>243</v>
      </c>
      <c r="D145" s="10">
        <v>2949.45</v>
      </c>
      <c r="E145" s="3"/>
      <c r="F145" s="10">
        <v>71.47</v>
      </c>
      <c r="G145" s="15">
        <f t="shared" si="23"/>
        <v>2877.98</v>
      </c>
      <c r="H145" s="3"/>
    </row>
    <row r="146" spans="1:15" ht="54" customHeight="1" x14ac:dyDescent="0.25">
      <c r="A146" s="11" t="s">
        <v>252</v>
      </c>
      <c r="B146" s="4" t="s">
        <v>253</v>
      </c>
      <c r="C146" s="4" t="s">
        <v>243</v>
      </c>
      <c r="D146" s="10">
        <v>2949.45</v>
      </c>
      <c r="E146" s="3"/>
      <c r="F146" s="10">
        <v>71.47</v>
      </c>
      <c r="G146" s="15">
        <f t="shared" si="23"/>
        <v>2877.98</v>
      </c>
      <c r="H146" s="3"/>
      <c r="K146" s="32"/>
    </row>
    <row r="147" spans="1:15" ht="54" customHeight="1" x14ac:dyDescent="0.25">
      <c r="A147" s="11" t="s">
        <v>266</v>
      </c>
      <c r="B147" s="4" t="s">
        <v>254</v>
      </c>
      <c r="C147" s="4" t="s">
        <v>243</v>
      </c>
      <c r="D147" s="10">
        <v>2949.45</v>
      </c>
      <c r="E147" s="3"/>
      <c r="F147" s="10">
        <v>71.47</v>
      </c>
      <c r="G147" s="15">
        <f t="shared" si="23"/>
        <v>2877.98</v>
      </c>
      <c r="H147" s="3"/>
    </row>
    <row r="148" spans="1:15" ht="54" customHeight="1" x14ac:dyDescent="0.25">
      <c r="A148" s="11" t="s">
        <v>255</v>
      </c>
      <c r="B148" s="4" t="s">
        <v>256</v>
      </c>
      <c r="C148" s="4" t="s">
        <v>243</v>
      </c>
      <c r="D148" s="10">
        <v>2949.45</v>
      </c>
      <c r="E148" s="3"/>
      <c r="F148" s="10">
        <v>71.47</v>
      </c>
      <c r="G148" s="15">
        <f t="shared" si="23"/>
        <v>2877.98</v>
      </c>
      <c r="H148" s="3"/>
    </row>
    <row r="149" spans="1:15" ht="54" customHeight="1" x14ac:dyDescent="0.25">
      <c r="A149" s="11" t="s">
        <v>258</v>
      </c>
      <c r="B149" s="4" t="s">
        <v>257</v>
      </c>
      <c r="C149" s="4" t="s">
        <v>243</v>
      </c>
      <c r="D149" s="10">
        <v>2949.45</v>
      </c>
      <c r="E149" s="3"/>
      <c r="F149" s="10">
        <v>71.47</v>
      </c>
      <c r="G149" s="15">
        <f t="shared" si="23"/>
        <v>2877.98</v>
      </c>
      <c r="H149" s="3"/>
    </row>
    <row r="150" spans="1:15" ht="54" customHeight="1" x14ac:dyDescent="0.25">
      <c r="A150" s="11" t="s">
        <v>259</v>
      </c>
      <c r="B150" s="4" t="s">
        <v>260</v>
      </c>
      <c r="C150" s="4" t="s">
        <v>243</v>
      </c>
      <c r="D150" s="10">
        <v>2949.45</v>
      </c>
      <c r="E150" s="3"/>
      <c r="F150" s="10">
        <v>71.47</v>
      </c>
      <c r="G150" s="15">
        <f t="shared" si="23"/>
        <v>2877.98</v>
      </c>
      <c r="H150" s="3"/>
    </row>
    <row r="151" spans="1:15" ht="54" customHeight="1" x14ac:dyDescent="0.25">
      <c r="A151" s="11" t="s">
        <v>261</v>
      </c>
      <c r="B151" s="4" t="s">
        <v>262</v>
      </c>
      <c r="C151" s="4" t="s">
        <v>243</v>
      </c>
      <c r="D151" s="10">
        <v>2949.45</v>
      </c>
      <c r="E151" s="3"/>
      <c r="F151" s="10">
        <v>71.47</v>
      </c>
      <c r="G151" s="15">
        <f t="shared" si="23"/>
        <v>2877.98</v>
      </c>
      <c r="H151" s="3"/>
    </row>
    <row r="152" spans="1:15" ht="11.25" customHeight="1" x14ac:dyDescent="0.25">
      <c r="A152" s="14"/>
      <c r="C152" s="29" t="s">
        <v>26</v>
      </c>
      <c r="D152" s="31">
        <f>SUM(D139:D151)</f>
        <v>44948.399999999994</v>
      </c>
      <c r="E152" s="31">
        <f>SUM(E139:E151)</f>
        <v>0</v>
      </c>
      <c r="F152" s="31">
        <f>SUM(F139:F151)</f>
        <v>2452.2699999999991</v>
      </c>
      <c r="G152" s="31">
        <f>SUM(G139:G151)</f>
        <v>42496.130000000005</v>
      </c>
    </row>
    <row r="153" spans="1:15" x14ac:dyDescent="0.25">
      <c r="A153" s="32"/>
    </row>
    <row r="154" spans="1:15" x14ac:dyDescent="0.25">
      <c r="A154" s="1" t="s">
        <v>0</v>
      </c>
      <c r="B154" s="1" t="s">
        <v>1</v>
      </c>
      <c r="C154" s="1" t="s">
        <v>2</v>
      </c>
      <c r="D154" s="1" t="s">
        <v>3</v>
      </c>
      <c r="E154" s="1" t="s">
        <v>4</v>
      </c>
      <c r="F154" s="1" t="s">
        <v>5</v>
      </c>
      <c r="G154" s="2" t="s">
        <v>6</v>
      </c>
      <c r="H154" s="1" t="s">
        <v>7</v>
      </c>
    </row>
    <row r="155" spans="1:15" ht="68.25" customHeight="1" x14ac:dyDescent="0.25">
      <c r="A155" s="7" t="s">
        <v>276</v>
      </c>
      <c r="B155" s="4" t="s">
        <v>275</v>
      </c>
      <c r="C155" s="4" t="s">
        <v>292</v>
      </c>
      <c r="D155" s="10">
        <v>588</v>
      </c>
      <c r="E155" s="11">
        <v>174.24</v>
      </c>
      <c r="F155" s="11"/>
      <c r="G155" s="22">
        <f>D155+E155</f>
        <v>762.24</v>
      </c>
      <c r="H155" s="3"/>
    </row>
    <row r="156" spans="1:15" ht="68.25" customHeight="1" x14ac:dyDescent="0.25">
      <c r="A156" s="7" t="s">
        <v>303</v>
      </c>
      <c r="B156" s="4" t="s">
        <v>302</v>
      </c>
      <c r="C156" s="4" t="s">
        <v>293</v>
      </c>
      <c r="D156" s="10">
        <v>588</v>
      </c>
      <c r="E156" s="11">
        <v>174.24</v>
      </c>
      <c r="F156" s="3"/>
      <c r="G156" s="22">
        <f t="shared" ref="G156:G163" si="24">D156+E156</f>
        <v>762.24</v>
      </c>
      <c r="H156" s="3"/>
    </row>
    <row r="157" spans="1:15" ht="68.25" customHeight="1" x14ac:dyDescent="0.25">
      <c r="A157" s="7" t="s">
        <v>278</v>
      </c>
      <c r="B157" s="4" t="s">
        <v>279</v>
      </c>
      <c r="C157" s="4" t="s">
        <v>294</v>
      </c>
      <c r="D157" s="10">
        <v>588</v>
      </c>
      <c r="E157" s="11">
        <v>174.24</v>
      </c>
      <c r="F157" s="3"/>
      <c r="G157" s="22">
        <f t="shared" si="24"/>
        <v>762.24</v>
      </c>
      <c r="H157" s="3"/>
      <c r="O157" s="32"/>
    </row>
    <row r="158" spans="1:15" ht="68.25" customHeight="1" x14ac:dyDescent="0.25">
      <c r="A158" s="7" t="s">
        <v>280</v>
      </c>
      <c r="B158" s="4" t="s">
        <v>281</v>
      </c>
      <c r="C158" s="4" t="s">
        <v>295</v>
      </c>
      <c r="D158" s="10">
        <v>588</v>
      </c>
      <c r="E158" s="11">
        <v>174.24</v>
      </c>
      <c r="F158" s="3"/>
      <c r="G158" s="22">
        <f t="shared" si="24"/>
        <v>762.24</v>
      </c>
      <c r="H158" s="3"/>
    </row>
    <row r="159" spans="1:15" ht="68.25" customHeight="1" x14ac:dyDescent="0.25">
      <c r="A159" s="7" t="s">
        <v>282</v>
      </c>
      <c r="B159" s="4" t="s">
        <v>283</v>
      </c>
      <c r="C159" s="4" t="s">
        <v>296</v>
      </c>
      <c r="D159" s="10">
        <v>588</v>
      </c>
      <c r="E159" s="11">
        <v>174.24</v>
      </c>
      <c r="F159" s="3"/>
      <c r="G159" s="22">
        <f t="shared" si="24"/>
        <v>762.24</v>
      </c>
      <c r="H159" s="3"/>
    </row>
    <row r="160" spans="1:15" ht="68.25" customHeight="1" x14ac:dyDescent="0.25">
      <c r="A160" s="7" t="s">
        <v>284</v>
      </c>
      <c r="B160" s="4" t="s">
        <v>285</v>
      </c>
      <c r="C160" s="4" t="s">
        <v>297</v>
      </c>
      <c r="D160" s="10">
        <v>588</v>
      </c>
      <c r="E160" s="11">
        <v>174.24</v>
      </c>
      <c r="F160" s="3"/>
      <c r="G160" s="22">
        <f t="shared" si="24"/>
        <v>762.24</v>
      </c>
      <c r="H160" s="3"/>
    </row>
    <row r="161" spans="1:8" ht="68.25" customHeight="1" x14ac:dyDescent="0.25">
      <c r="A161" s="7" t="s">
        <v>286</v>
      </c>
      <c r="B161" s="4" t="s">
        <v>287</v>
      </c>
      <c r="C161" s="4" t="s">
        <v>298</v>
      </c>
      <c r="D161" s="10">
        <v>588</v>
      </c>
      <c r="E161" s="11">
        <v>174.24</v>
      </c>
      <c r="F161" s="3"/>
      <c r="G161" s="22">
        <f t="shared" si="24"/>
        <v>762.24</v>
      </c>
      <c r="H161" s="3"/>
    </row>
    <row r="162" spans="1:8" ht="68.25" customHeight="1" x14ac:dyDescent="0.25">
      <c r="A162" s="7" t="s">
        <v>288</v>
      </c>
      <c r="B162" s="4" t="s">
        <v>289</v>
      </c>
      <c r="C162" s="4" t="s">
        <v>299</v>
      </c>
      <c r="D162" s="10">
        <v>588</v>
      </c>
      <c r="E162" s="11">
        <v>174.24</v>
      </c>
      <c r="F162" s="3"/>
      <c r="G162" s="22">
        <f t="shared" si="24"/>
        <v>762.24</v>
      </c>
      <c r="H162" s="3"/>
    </row>
    <row r="163" spans="1:8" ht="68.25" customHeight="1" x14ac:dyDescent="0.25">
      <c r="A163" s="7" t="s">
        <v>290</v>
      </c>
      <c r="B163" s="4" t="s">
        <v>291</v>
      </c>
      <c r="C163" s="4" t="s">
        <v>300</v>
      </c>
      <c r="D163" s="10">
        <v>588</v>
      </c>
      <c r="E163" s="11">
        <v>174.24</v>
      </c>
      <c r="F163" s="3"/>
      <c r="G163" s="22">
        <f t="shared" si="24"/>
        <v>762.24</v>
      </c>
      <c r="H163" s="3"/>
    </row>
    <row r="164" spans="1:8" x14ac:dyDescent="0.25">
      <c r="C164" s="2" t="s">
        <v>26</v>
      </c>
      <c r="D164" s="19">
        <f>SUM(D155:D163)</f>
        <v>5292</v>
      </c>
      <c r="E164" s="19">
        <f>SUM(E155:E163)</f>
        <v>1568.16</v>
      </c>
      <c r="F164" s="19">
        <f>SUM(F155:F163)</f>
        <v>0</v>
      </c>
      <c r="G164" s="19">
        <f>SUM(G155:G163)</f>
        <v>6860.1599999999989</v>
      </c>
    </row>
  </sheetData>
  <mergeCells count="15">
    <mergeCell ref="A114:H114"/>
    <mergeCell ref="A124:H124"/>
    <mergeCell ref="A138:H138"/>
    <mergeCell ref="A46:H46"/>
    <mergeCell ref="A58:H58"/>
    <mergeCell ref="A68:H68"/>
    <mergeCell ref="A74:H74"/>
    <mergeCell ref="A89:H89"/>
    <mergeCell ref="A107:H107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&amp;CNOMINA DE EMPLEADOS DEL H. AYUNTAMIENTO DE ATENGO, JAL.
PERIODO DE PAGO DE    01     AL     15   DE ENERO DE 2013.</oddHeader>
    <oddFooter>&amp;L____________________________________________________
ROSENDO PEREZ LEPE
PRESIDENTE MUNICIPAL&amp;R____________________________________________________
KARINA MAGAÑA PATIÑO
SECRETARIO GENERAL</oddFooter>
  </headerFooter>
  <rowBreaks count="8" manualBreakCount="8">
    <brk id="18" max="16383" man="1"/>
    <brk id="43" max="16383" man="1"/>
    <brk id="65" max="16383" man="1"/>
    <brk id="86" max="16383" man="1"/>
    <brk id="104" max="16383" man="1"/>
    <brk id="121" max="16383" man="1"/>
    <brk id="135" max="16383" man="1"/>
    <brk id="152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opLeftCell="A68" zoomScaleNormal="100" workbookViewId="0">
      <selection activeCell="C69" sqref="C69"/>
    </sheetView>
  </sheetViews>
  <sheetFormatPr baseColWidth="10" defaultRowHeight="15" x14ac:dyDescent="0.25"/>
  <cols>
    <col min="1" max="1" width="38.7109375" customWidth="1"/>
    <col min="2" max="2" width="16" customWidth="1"/>
    <col min="3" max="3" width="36" customWidth="1"/>
    <col min="4" max="4" width="12.85546875" customWidth="1"/>
    <col min="5" max="5" width="12.5703125" customWidth="1"/>
    <col min="6" max="6" width="11.85546875" customWidth="1"/>
    <col min="7" max="7" width="14.140625" customWidth="1"/>
    <col min="8" max="8" width="52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7.5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67.5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67.5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67.5" customHeight="1" x14ac:dyDescent="0.25">
      <c r="A6" s="7" t="s">
        <v>330</v>
      </c>
      <c r="B6" s="4" t="s">
        <v>331</v>
      </c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67.5" customHeight="1" x14ac:dyDescent="0.25">
      <c r="A7" s="7" t="s">
        <v>23</v>
      </c>
      <c r="B7" s="4" t="s">
        <v>24</v>
      </c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73.5" customHeight="1" x14ac:dyDescent="0.25">
      <c r="A12" s="7" t="s">
        <v>27</v>
      </c>
      <c r="B12" s="4" t="s">
        <v>28</v>
      </c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73.5" customHeight="1" x14ac:dyDescent="0.25">
      <c r="A13" s="7" t="s">
        <v>314</v>
      </c>
      <c r="B13" s="4" t="s">
        <v>31</v>
      </c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73.5" customHeight="1" x14ac:dyDescent="0.25">
      <c r="A14" s="7" t="s">
        <v>35</v>
      </c>
      <c r="B14" s="4" t="s">
        <v>36</v>
      </c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63" customHeight="1" x14ac:dyDescent="0.25">
      <c r="A20" s="7" t="s">
        <v>40</v>
      </c>
      <c r="B20" s="4" t="s">
        <v>41</v>
      </c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63" customHeight="1" x14ac:dyDescent="0.25">
      <c r="A21" s="7" t="s">
        <v>43</v>
      </c>
      <c r="B21" s="4" t="s">
        <v>44</v>
      </c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63" customHeight="1" x14ac:dyDescent="0.25">
      <c r="A26" s="7" t="s">
        <v>48</v>
      </c>
      <c r="B26" s="4" t="s">
        <v>49</v>
      </c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63.75" customHeight="1" x14ac:dyDescent="0.25">
      <c r="A31" s="7" t="s">
        <v>52</v>
      </c>
      <c r="B31" s="4" t="s">
        <v>53</v>
      </c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69" customHeight="1" x14ac:dyDescent="0.25">
      <c r="A36" s="7" t="s">
        <v>56</v>
      </c>
      <c r="B36" s="4" t="s">
        <v>57</v>
      </c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69" customHeight="1" x14ac:dyDescent="0.25">
      <c r="A37" s="7" t="s">
        <v>59</v>
      </c>
      <c r="B37" s="4" t="s">
        <v>60</v>
      </c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69" customHeight="1" x14ac:dyDescent="0.25">
      <c r="A38" s="7" t="s">
        <v>68</v>
      </c>
      <c r="B38" s="4" t="s">
        <v>69</v>
      </c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57.75" customHeight="1" x14ac:dyDescent="0.25">
      <c r="A44" s="7" t="s">
        <v>72</v>
      </c>
      <c r="B44" s="4" t="s">
        <v>73</v>
      </c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57.75" customHeight="1" x14ac:dyDescent="0.25">
      <c r="A45" s="7" t="s">
        <v>75</v>
      </c>
      <c r="B45" s="4" t="s">
        <v>76</v>
      </c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57.75" customHeight="1" x14ac:dyDescent="0.25">
      <c r="A46" s="7" t="s">
        <v>77</v>
      </c>
      <c r="B46" s="4" t="s">
        <v>78</v>
      </c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57.75" customHeight="1" x14ac:dyDescent="0.25">
      <c r="A47" s="7" t="s">
        <v>83</v>
      </c>
      <c r="B47" s="4" t="s">
        <v>84</v>
      </c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57.75" customHeight="1" x14ac:dyDescent="0.25">
      <c r="A48" s="7" t="s">
        <v>89</v>
      </c>
      <c r="B48" s="4" t="s">
        <v>90</v>
      </c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57.75" customHeight="1" x14ac:dyDescent="0.25">
      <c r="A49" s="7" t="s">
        <v>92</v>
      </c>
      <c r="B49" s="4" t="s">
        <v>93</v>
      </c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54.75" customHeight="1" x14ac:dyDescent="0.25">
      <c r="A54" s="7" t="s">
        <v>96</v>
      </c>
      <c r="B54" s="4" t="s">
        <v>97</v>
      </c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54.75" customHeight="1" x14ac:dyDescent="0.25">
      <c r="A55" s="74" t="s">
        <v>328</v>
      </c>
      <c r="B55" s="4" t="s">
        <v>329</v>
      </c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54.75" customHeight="1" x14ac:dyDescent="0.25">
      <c r="A56" s="7" t="s">
        <v>102</v>
      </c>
      <c r="B56" s="4" t="s">
        <v>103</v>
      </c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54.75" customHeight="1" x14ac:dyDescent="0.25">
      <c r="A57" s="7" t="s">
        <v>105</v>
      </c>
      <c r="B57" s="4" t="s">
        <v>106</v>
      </c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54.75" customHeight="1" x14ac:dyDescent="0.25">
      <c r="A58" s="7" t="s">
        <v>108</v>
      </c>
      <c r="B58" s="4" t="s">
        <v>109</v>
      </c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58.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57" customHeight="1" x14ac:dyDescent="0.25">
      <c r="A69" s="64" t="s">
        <v>122</v>
      </c>
      <c r="B69" s="65" t="s">
        <v>123</v>
      </c>
      <c r="C69" s="65" t="s">
        <v>357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57" customHeight="1" x14ac:dyDescent="0.25">
      <c r="A70" s="11" t="s">
        <v>125</v>
      </c>
      <c r="B70" s="4" t="s">
        <v>126</v>
      </c>
      <c r="C70" s="4" t="s">
        <v>127</v>
      </c>
      <c r="D70" s="10">
        <v>3148</v>
      </c>
      <c r="E70" s="10"/>
      <c r="F70" s="13">
        <v>113.32</v>
      </c>
      <c r="G70" s="68">
        <f t="shared" ref="G70:G76" si="4">SUM(D70-F70)</f>
        <v>3034.68</v>
      </c>
      <c r="H70" s="3"/>
    </row>
    <row r="71" spans="1:8" ht="57" customHeight="1" x14ac:dyDescent="0.25">
      <c r="A71" s="11" t="s">
        <v>338</v>
      </c>
      <c r="B71" s="65" t="s">
        <v>339</v>
      </c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57" customHeight="1" x14ac:dyDescent="0.25">
      <c r="A72" s="11" t="s">
        <v>131</v>
      </c>
      <c r="B72" s="4" t="s">
        <v>132</v>
      </c>
      <c r="C72" s="4" t="s">
        <v>13</v>
      </c>
      <c r="D72" s="10">
        <v>2779</v>
      </c>
      <c r="E72" s="10"/>
      <c r="F72" s="13">
        <v>52.92</v>
      </c>
      <c r="G72" s="68">
        <f t="shared" si="4"/>
        <v>2726.08</v>
      </c>
      <c r="H72" s="3"/>
    </row>
    <row r="73" spans="1:8" ht="57" customHeight="1" x14ac:dyDescent="0.25">
      <c r="A73" s="11" t="s">
        <v>136</v>
      </c>
      <c r="B73" s="4" t="s">
        <v>137</v>
      </c>
      <c r="C73" s="4" t="s">
        <v>138</v>
      </c>
      <c r="D73" s="10">
        <v>3148</v>
      </c>
      <c r="E73" s="10"/>
      <c r="F73" s="13">
        <v>113.32</v>
      </c>
      <c r="G73" s="68">
        <f t="shared" si="4"/>
        <v>3034.68</v>
      </c>
      <c r="H73" s="3"/>
    </row>
    <row r="74" spans="1:8" ht="57" customHeight="1" x14ac:dyDescent="0.25">
      <c r="A74" s="11" t="s">
        <v>139</v>
      </c>
      <c r="B74" s="4" t="s">
        <v>140</v>
      </c>
      <c r="C74" s="4" t="s">
        <v>141</v>
      </c>
      <c r="D74" s="10">
        <v>3936</v>
      </c>
      <c r="E74" s="10"/>
      <c r="F74" s="13">
        <v>338.85</v>
      </c>
      <c r="G74" s="68">
        <f t="shared" si="4"/>
        <v>3597.15</v>
      </c>
      <c r="H74" s="3"/>
    </row>
    <row r="75" spans="1:8" ht="57" customHeight="1" x14ac:dyDescent="0.25">
      <c r="A75" s="11" t="s">
        <v>142</v>
      </c>
      <c r="B75" s="4" t="s">
        <v>145</v>
      </c>
      <c r="C75" s="4" t="s">
        <v>146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57" customHeight="1" x14ac:dyDescent="0.25">
      <c r="A76" s="11" t="s">
        <v>143</v>
      </c>
      <c r="B76" s="4" t="s">
        <v>144</v>
      </c>
      <c r="C76" s="4" t="s">
        <v>147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x14ac:dyDescent="0.25">
      <c r="C77" s="2" t="s">
        <v>37</v>
      </c>
      <c r="D77" s="47">
        <f>SUM(D69:D76)</f>
        <v>32694</v>
      </c>
      <c r="E77" s="35"/>
      <c r="F77" s="35">
        <f>SUM(F69:F76)</f>
        <v>2724.79</v>
      </c>
      <c r="G77" s="35">
        <f>SUM(G69:G76)</f>
        <v>29969.210000000003</v>
      </c>
    </row>
    <row r="78" spans="1:8" x14ac:dyDescent="0.25">
      <c r="C78" s="2" t="s">
        <v>26</v>
      </c>
      <c r="D78" s="47">
        <f>SUM(D77+D65)</f>
        <v>37752</v>
      </c>
      <c r="E78" s="35">
        <f>SUM(E65)</f>
        <v>0</v>
      </c>
      <c r="F78" s="35">
        <f>SUM(F77+F65)</f>
        <v>3258.69</v>
      </c>
      <c r="G78" s="35">
        <f>SUM(G77+G65)</f>
        <v>34493.310000000005</v>
      </c>
    </row>
    <row r="80" spans="1:8" x14ac:dyDescent="0.25">
      <c r="A80" s="1" t="s">
        <v>0</v>
      </c>
      <c r="B80" s="1" t="s">
        <v>1</v>
      </c>
      <c r="C80" s="1" t="s">
        <v>2</v>
      </c>
      <c r="D80" s="1" t="s">
        <v>3</v>
      </c>
      <c r="E80" s="1" t="s">
        <v>4</v>
      </c>
      <c r="F80" s="1" t="s">
        <v>5</v>
      </c>
      <c r="G80" s="2" t="s">
        <v>6</v>
      </c>
      <c r="H80" s="1" t="s">
        <v>7</v>
      </c>
    </row>
    <row r="81" spans="1:8" x14ac:dyDescent="0.25">
      <c r="A81" s="131" t="s">
        <v>148</v>
      </c>
      <c r="B81" s="131"/>
      <c r="C81" s="131"/>
      <c r="D81" s="131"/>
      <c r="E81" s="131"/>
      <c r="F81" s="131"/>
      <c r="G81" s="131"/>
      <c r="H81" s="131"/>
    </row>
    <row r="82" spans="1:8" ht="52.5" customHeight="1" x14ac:dyDescent="0.25">
      <c r="A82" s="11" t="s">
        <v>152</v>
      </c>
      <c r="B82" s="4" t="s">
        <v>153</v>
      </c>
      <c r="C82" s="4" t="s">
        <v>344</v>
      </c>
      <c r="D82" s="10">
        <v>2271</v>
      </c>
      <c r="E82" s="10">
        <v>31.75</v>
      </c>
      <c r="F82" s="10"/>
      <c r="G82" s="22">
        <f>SUM(D82+E82)</f>
        <v>2302.75</v>
      </c>
      <c r="H82" s="3"/>
    </row>
    <row r="83" spans="1:8" ht="52.5" customHeight="1" x14ac:dyDescent="0.25">
      <c r="A83" s="11" t="s">
        <v>154</v>
      </c>
      <c r="B83" s="4" t="s">
        <v>155</v>
      </c>
      <c r="C83" s="4" t="s">
        <v>156</v>
      </c>
      <c r="D83" s="10">
        <v>7382</v>
      </c>
      <c r="E83" s="10"/>
      <c r="F83" s="10">
        <v>1029.6099999999999</v>
      </c>
      <c r="G83" s="22">
        <f>SUM(D83-F83)</f>
        <v>6352.39</v>
      </c>
      <c r="H83" s="3"/>
    </row>
    <row r="84" spans="1:8" ht="52.5" customHeight="1" x14ac:dyDescent="0.25">
      <c r="A84" s="11" t="s">
        <v>327</v>
      </c>
      <c r="B84" s="4" t="s">
        <v>334</v>
      </c>
      <c r="C84" s="4" t="s">
        <v>323</v>
      </c>
      <c r="D84" s="10">
        <v>2704</v>
      </c>
      <c r="E84" s="10"/>
      <c r="F84" s="10">
        <v>44.76</v>
      </c>
      <c r="G84" s="22">
        <f>SUM(D84-F84)</f>
        <v>2659.24</v>
      </c>
      <c r="H84" s="3"/>
    </row>
    <row r="85" spans="1:8" ht="52.5" customHeight="1" x14ac:dyDescent="0.25">
      <c r="A85" s="11" t="s">
        <v>157</v>
      </c>
      <c r="B85" s="4" t="s">
        <v>158</v>
      </c>
      <c r="C85" s="4" t="s">
        <v>159</v>
      </c>
      <c r="D85" s="10">
        <v>3148</v>
      </c>
      <c r="E85" s="10"/>
      <c r="F85" s="10">
        <v>113.32</v>
      </c>
      <c r="G85" s="22">
        <f>SUM(D85-F85)</f>
        <v>3034.68</v>
      </c>
      <c r="H85" s="3"/>
    </row>
    <row r="86" spans="1:8" ht="52.5" customHeight="1" x14ac:dyDescent="0.25">
      <c r="A86" s="11" t="s">
        <v>345</v>
      </c>
      <c r="B86" s="65" t="s">
        <v>348</v>
      </c>
      <c r="C86" s="4" t="s">
        <v>324</v>
      </c>
      <c r="D86" s="10">
        <v>2044</v>
      </c>
      <c r="E86" s="10">
        <v>68.900000000000006</v>
      </c>
      <c r="F86" s="10"/>
      <c r="G86" s="22">
        <f t="shared" ref="G86:G91" si="5">SUM(D86+E86)</f>
        <v>2112.9</v>
      </c>
      <c r="H86" s="3"/>
    </row>
    <row r="87" spans="1:8" ht="52.5" customHeight="1" x14ac:dyDescent="0.25">
      <c r="A87" s="11" t="s">
        <v>163</v>
      </c>
      <c r="B87" s="4" t="s">
        <v>164</v>
      </c>
      <c r="C87" s="4" t="s">
        <v>91</v>
      </c>
      <c r="D87" s="10">
        <v>2773</v>
      </c>
      <c r="E87" s="10"/>
      <c r="F87" s="10">
        <v>52.32</v>
      </c>
      <c r="G87" s="22">
        <f>SUM(D87-F87)</f>
        <v>2720.68</v>
      </c>
      <c r="H87" s="3"/>
    </row>
    <row r="88" spans="1:8" ht="52.5" customHeight="1" x14ac:dyDescent="0.25">
      <c r="A88" s="11" t="s">
        <v>332</v>
      </c>
      <c r="B88" s="4" t="s">
        <v>333</v>
      </c>
      <c r="C88" s="4" t="s">
        <v>325</v>
      </c>
      <c r="D88" s="10">
        <v>2488</v>
      </c>
      <c r="E88" s="10"/>
      <c r="F88" s="10">
        <v>6.26</v>
      </c>
      <c r="G88" s="22">
        <f>SUM(D88-F88)</f>
        <v>2481.7399999999998</v>
      </c>
      <c r="H88" s="3"/>
    </row>
    <row r="89" spans="1:8" ht="52.5" customHeight="1" x14ac:dyDescent="0.25">
      <c r="A89" s="11" t="s">
        <v>165</v>
      </c>
      <c r="B89" s="4" t="s">
        <v>166</v>
      </c>
      <c r="C89" s="4" t="s">
        <v>167</v>
      </c>
      <c r="D89" s="10">
        <v>3109</v>
      </c>
      <c r="E89" s="10"/>
      <c r="F89" s="10">
        <v>109.08</v>
      </c>
      <c r="G89" s="22">
        <f>SUM(D89-F89)</f>
        <v>2999.92</v>
      </c>
      <c r="H89" s="3"/>
    </row>
    <row r="90" spans="1:8" ht="52.5" customHeight="1" x14ac:dyDescent="0.25">
      <c r="A90" s="11" t="s">
        <v>171</v>
      </c>
      <c r="B90" s="4" t="s">
        <v>172</v>
      </c>
      <c r="C90" s="4" t="s">
        <v>173</v>
      </c>
      <c r="D90" s="10">
        <v>1894</v>
      </c>
      <c r="E90" s="10">
        <v>78.5</v>
      </c>
      <c r="F90" s="10"/>
      <c r="G90" s="22">
        <f t="shared" si="5"/>
        <v>1972.5</v>
      </c>
      <c r="H90" s="3"/>
    </row>
    <row r="91" spans="1:8" ht="52.5" customHeight="1" x14ac:dyDescent="0.25">
      <c r="A91" s="11" t="s">
        <v>174</v>
      </c>
      <c r="B91" s="4" t="s">
        <v>175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2.5" customHeight="1" x14ac:dyDescent="0.25">
      <c r="A92" s="11" t="s">
        <v>176</v>
      </c>
      <c r="B92" s="4" t="s">
        <v>177</v>
      </c>
      <c r="C92" s="4" t="s">
        <v>178</v>
      </c>
      <c r="D92" s="10">
        <v>3358</v>
      </c>
      <c r="E92" s="10"/>
      <c r="F92" s="10">
        <v>136.16999999999999</v>
      </c>
      <c r="G92" s="22">
        <f>SUM(D92-F92)</f>
        <v>3221.83</v>
      </c>
      <c r="H92" s="3"/>
    </row>
    <row r="93" spans="1:8" ht="52.5" customHeight="1" x14ac:dyDescent="0.25">
      <c r="A93" s="11" t="s">
        <v>179</v>
      </c>
      <c r="B93" s="4" t="s">
        <v>180</v>
      </c>
      <c r="C93" s="4" t="s">
        <v>181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2.5" customHeight="1" x14ac:dyDescent="0.25">
      <c r="A94" s="11" t="s">
        <v>182</v>
      </c>
      <c r="B94" s="4" t="s">
        <v>183</v>
      </c>
      <c r="C94" s="4" t="s">
        <v>265</v>
      </c>
      <c r="D94" s="10">
        <v>2885</v>
      </c>
      <c r="E94" s="10"/>
      <c r="F94" s="10">
        <v>64.45</v>
      </c>
      <c r="G94" s="22">
        <f>SUM(D94-F94)</f>
        <v>2820.55</v>
      </c>
      <c r="H94" s="3"/>
    </row>
    <row r="95" spans="1:8" ht="52.5" customHeight="1" x14ac:dyDescent="0.25">
      <c r="A95" s="11" t="s">
        <v>309</v>
      </c>
      <c r="B95" s="4" t="s">
        <v>310</v>
      </c>
      <c r="C95" s="5" t="s">
        <v>326</v>
      </c>
      <c r="D95" s="10">
        <v>2704</v>
      </c>
      <c r="E95" s="10"/>
      <c r="F95" s="10">
        <v>44.76</v>
      </c>
      <c r="G95" s="22">
        <f>SUM(D95-F95)</f>
        <v>2659.24</v>
      </c>
      <c r="H95" s="3"/>
    </row>
    <row r="96" spans="1:8" x14ac:dyDescent="0.25">
      <c r="C96" s="46" t="s">
        <v>26</v>
      </c>
      <c r="D96" s="49">
        <f>SUM(D82:D95)</f>
        <v>42012</v>
      </c>
      <c r="E96" s="31">
        <v>257.64999999999998</v>
      </c>
      <c r="F96" s="31">
        <f>SUM(F82:F95)</f>
        <v>1736.8999999999999</v>
      </c>
      <c r="G96" s="31">
        <f>SUM(G82:G95)</f>
        <v>40532.75</v>
      </c>
    </row>
    <row r="98" spans="1:8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2" t="s">
        <v>6</v>
      </c>
      <c r="H98" s="1" t="s">
        <v>7</v>
      </c>
    </row>
    <row r="99" spans="1:8" x14ac:dyDescent="0.25">
      <c r="A99" s="130" t="s">
        <v>187</v>
      </c>
      <c r="B99" s="130"/>
      <c r="C99" s="130"/>
      <c r="D99" s="130"/>
      <c r="E99" s="130"/>
      <c r="F99" s="130"/>
      <c r="G99" s="130"/>
      <c r="H99" s="130"/>
    </row>
    <row r="100" spans="1:8" ht="64.5" customHeight="1" x14ac:dyDescent="0.25">
      <c r="A100" s="7" t="s">
        <v>188</v>
      </c>
      <c r="B100" s="4" t="s">
        <v>189</v>
      </c>
      <c r="C100" s="4" t="s">
        <v>190</v>
      </c>
      <c r="D100" s="10">
        <v>4059</v>
      </c>
      <c r="E100" s="10"/>
      <c r="F100" s="10">
        <v>358.53</v>
      </c>
      <c r="G100" s="22">
        <f>SUM(D100-F100)</f>
        <v>3700.4700000000003</v>
      </c>
      <c r="H100" s="3"/>
    </row>
    <row r="101" spans="1:8" ht="64.5" customHeight="1" x14ac:dyDescent="0.25">
      <c r="A101" s="7" t="s">
        <v>191</v>
      </c>
      <c r="B101" s="4" t="s">
        <v>192</v>
      </c>
      <c r="C101" s="4" t="s">
        <v>193</v>
      </c>
      <c r="D101" s="10">
        <v>2504</v>
      </c>
      <c r="E101" s="10"/>
      <c r="F101" s="10">
        <v>8</v>
      </c>
      <c r="G101" s="22">
        <f>SUM(D101-F101)</f>
        <v>2496</v>
      </c>
      <c r="H101" s="3"/>
    </row>
    <row r="102" spans="1:8" ht="64.5" customHeight="1" x14ac:dyDescent="0.25">
      <c r="A102" s="7" t="s">
        <v>194</v>
      </c>
      <c r="B102" s="4" t="s">
        <v>195</v>
      </c>
      <c r="C102" s="4" t="s">
        <v>193</v>
      </c>
      <c r="D102" s="10">
        <v>2504</v>
      </c>
      <c r="E102" s="10"/>
      <c r="F102" s="10">
        <v>8</v>
      </c>
      <c r="G102" s="22">
        <f t="shared" ref="G102" si="6">SUM(D102-F102)</f>
        <v>2496</v>
      </c>
      <c r="H102" s="3"/>
    </row>
    <row r="103" spans="1:8" x14ac:dyDescent="0.25">
      <c r="C103" s="12" t="s">
        <v>37</v>
      </c>
      <c r="D103" s="50">
        <f>SUM(D100:D102)</f>
        <v>9067</v>
      </c>
      <c r="E103" s="38">
        <f>SUM(E100:E102)</f>
        <v>0</v>
      </c>
      <c r="F103" s="38">
        <f>SUM(F100:F102)</f>
        <v>374.53</v>
      </c>
      <c r="G103" s="38">
        <f>SUM(G100:G102)</f>
        <v>8692.4700000000012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196</v>
      </c>
      <c r="B106" s="130"/>
      <c r="C106" s="130"/>
      <c r="D106" s="130"/>
      <c r="E106" s="130"/>
      <c r="F106" s="130"/>
      <c r="G106" s="130"/>
      <c r="H106" s="130"/>
    </row>
    <row r="107" spans="1:8" ht="66" customHeight="1" x14ac:dyDescent="0.25">
      <c r="A107" s="7" t="s">
        <v>197</v>
      </c>
      <c r="B107" s="4" t="s">
        <v>198</v>
      </c>
      <c r="C107" s="4" t="s">
        <v>199</v>
      </c>
      <c r="D107" s="13">
        <v>1750</v>
      </c>
      <c r="E107" s="13">
        <v>87.72</v>
      </c>
      <c r="F107" s="13"/>
      <c r="G107" s="22">
        <f>SUM(D107+E107)</f>
        <v>1837.72</v>
      </c>
      <c r="H107" s="3"/>
    </row>
    <row r="108" spans="1:8" ht="66" customHeight="1" x14ac:dyDescent="0.25">
      <c r="A108" s="7" t="s">
        <v>200</v>
      </c>
      <c r="B108" s="4" t="s">
        <v>201</v>
      </c>
      <c r="C108" s="4" t="s">
        <v>202</v>
      </c>
      <c r="D108" s="13">
        <v>1288</v>
      </c>
      <c r="E108" s="13">
        <v>129.29</v>
      </c>
      <c r="F108" s="13"/>
      <c r="G108" s="22">
        <f t="shared" ref="G108:G110" si="7">SUM(D108+E108)</f>
        <v>1417.29</v>
      </c>
      <c r="H108" s="3"/>
    </row>
    <row r="109" spans="1:8" ht="66" customHeight="1" x14ac:dyDescent="0.25">
      <c r="A109" s="7" t="s">
        <v>206</v>
      </c>
      <c r="B109" s="4" t="s">
        <v>207</v>
      </c>
      <c r="C109" s="4" t="s">
        <v>88</v>
      </c>
      <c r="D109" s="13">
        <v>2381</v>
      </c>
      <c r="E109" s="13">
        <v>5.38</v>
      </c>
      <c r="F109" s="13"/>
      <c r="G109" s="22">
        <f t="shared" si="7"/>
        <v>2386.38</v>
      </c>
      <c r="H109" s="3"/>
    </row>
    <row r="110" spans="1:8" ht="66" customHeight="1" x14ac:dyDescent="0.25">
      <c r="A110" s="7" t="s">
        <v>208</v>
      </c>
      <c r="B110" s="4" t="s">
        <v>209</v>
      </c>
      <c r="C110" s="4" t="s">
        <v>210</v>
      </c>
      <c r="D110" s="13">
        <v>1704</v>
      </c>
      <c r="E110" s="13">
        <v>102.66</v>
      </c>
      <c r="F110" s="13"/>
      <c r="G110" s="22">
        <f t="shared" si="7"/>
        <v>1806.66</v>
      </c>
      <c r="H110" s="3"/>
    </row>
    <row r="111" spans="1:8" x14ac:dyDescent="0.25">
      <c r="C111" s="12" t="s">
        <v>37</v>
      </c>
      <c r="D111" s="35">
        <f>SUM(D107:D110)</f>
        <v>7123</v>
      </c>
      <c r="E111" s="35">
        <f>SUM(E107:E110)</f>
        <v>325.04999999999995</v>
      </c>
      <c r="F111" s="35"/>
      <c r="G111" s="35">
        <f>SUM(G107:G110)</f>
        <v>7448.05</v>
      </c>
      <c r="H111" s="9"/>
    </row>
    <row r="112" spans="1:8" x14ac:dyDescent="0.25">
      <c r="C112" s="12" t="s">
        <v>26</v>
      </c>
      <c r="D112" s="47">
        <f>SUM(D111+D103)</f>
        <v>16190</v>
      </c>
      <c r="E112" s="35">
        <f>SUM(E111+E103)</f>
        <v>325.04999999999995</v>
      </c>
      <c r="F112" s="35">
        <f>SUM(F103)</f>
        <v>374.53</v>
      </c>
      <c r="G112" s="35">
        <f>SUM(G111+G103)</f>
        <v>16140.52</v>
      </c>
      <c r="H112" s="9"/>
    </row>
    <row r="114" spans="1:8" x14ac:dyDescent="0.25">
      <c r="A114" s="1" t="s">
        <v>0</v>
      </c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2" t="s">
        <v>6</v>
      </c>
      <c r="H114" s="1" t="s">
        <v>7</v>
      </c>
    </row>
    <row r="115" spans="1:8" x14ac:dyDescent="0.25">
      <c r="A115" s="131" t="s">
        <v>211</v>
      </c>
      <c r="B115" s="131"/>
      <c r="C115" s="131"/>
      <c r="D115" s="131"/>
      <c r="E115" s="131"/>
      <c r="F115" s="131"/>
      <c r="G115" s="131"/>
      <c r="H115" s="131"/>
    </row>
    <row r="116" spans="1:8" ht="72" customHeight="1" x14ac:dyDescent="0.25">
      <c r="A116" s="7" t="s">
        <v>212</v>
      </c>
      <c r="B116" s="4" t="s">
        <v>213</v>
      </c>
      <c r="C116" s="4" t="s">
        <v>214</v>
      </c>
      <c r="D116" s="13">
        <v>9054</v>
      </c>
      <c r="E116" s="13"/>
      <c r="F116" s="13">
        <v>1386.75</v>
      </c>
      <c r="G116" s="22">
        <f>SUM(D116-F116)</f>
        <v>7667.25</v>
      </c>
      <c r="H116" s="3"/>
    </row>
    <row r="117" spans="1:8" ht="72" customHeight="1" x14ac:dyDescent="0.25">
      <c r="A117" s="7" t="s">
        <v>306</v>
      </c>
      <c r="B117" s="4" t="s">
        <v>216</v>
      </c>
      <c r="C117" s="4" t="s">
        <v>217</v>
      </c>
      <c r="D117" s="13">
        <v>4174</v>
      </c>
      <c r="E117" s="13"/>
      <c r="F117" s="13">
        <v>376.93</v>
      </c>
      <c r="G117" s="22">
        <f t="shared" ref="G117:G125" si="8">SUM(D117-F117)</f>
        <v>3797.07</v>
      </c>
      <c r="H117" s="3"/>
    </row>
    <row r="118" spans="1:8" ht="72" customHeight="1" x14ac:dyDescent="0.25">
      <c r="A118" s="7" t="s">
        <v>218</v>
      </c>
      <c r="B118" s="4" t="s">
        <v>219</v>
      </c>
      <c r="C118" s="4" t="s">
        <v>217</v>
      </c>
      <c r="D118" s="13">
        <v>4174</v>
      </c>
      <c r="E118" s="13"/>
      <c r="F118" s="13">
        <v>376.93</v>
      </c>
      <c r="G118" s="22">
        <f t="shared" si="8"/>
        <v>3797.07</v>
      </c>
      <c r="H118" s="3"/>
    </row>
    <row r="119" spans="1:8" ht="72" customHeight="1" x14ac:dyDescent="0.25">
      <c r="A119" s="7" t="s">
        <v>220</v>
      </c>
      <c r="B119" s="4" t="s">
        <v>221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72" customHeight="1" x14ac:dyDescent="0.25">
      <c r="A120" s="7" t="s">
        <v>222</v>
      </c>
      <c r="B120" s="4" t="s">
        <v>223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72" customHeight="1" x14ac:dyDescent="0.25">
      <c r="A121" s="7" t="s">
        <v>226</v>
      </c>
      <c r="B121" s="4" t="s">
        <v>227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72" customHeight="1" x14ac:dyDescent="0.25">
      <c r="A122" s="7" t="s">
        <v>316</v>
      </c>
      <c r="B122" s="4" t="s">
        <v>315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72" customHeight="1" x14ac:dyDescent="0.25">
      <c r="A123" s="7" t="s">
        <v>228</v>
      </c>
      <c r="B123" s="4" t="s">
        <v>229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72" customHeight="1" x14ac:dyDescent="0.25">
      <c r="A124" s="7" t="s">
        <v>230</v>
      </c>
      <c r="B124" s="4" t="s">
        <v>231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72" customHeight="1" x14ac:dyDescent="0.25">
      <c r="A125" s="7" t="s">
        <v>232</v>
      </c>
      <c r="B125" s="4" t="s">
        <v>233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x14ac:dyDescent="0.25">
      <c r="A126" s="16"/>
      <c r="B126" s="17"/>
      <c r="C126" s="2" t="s">
        <v>26</v>
      </c>
      <c r="D126" s="51">
        <f>SUM(D116:D125)</f>
        <v>46620</v>
      </c>
      <c r="E126" s="39"/>
      <c r="F126" s="51">
        <f>SUM(F116:F125)</f>
        <v>4779.12</v>
      </c>
      <c r="G126" s="51">
        <f>SUM(G116:G125)</f>
        <v>41840.879999999997</v>
      </c>
      <c r="H126" s="9"/>
    </row>
    <row r="128" spans="1:8" x14ac:dyDescent="0.25">
      <c r="A128" s="1" t="s">
        <v>0</v>
      </c>
      <c r="B128" s="1" t="s">
        <v>1</v>
      </c>
      <c r="C128" s="1" t="s">
        <v>2</v>
      </c>
      <c r="D128" s="1" t="s">
        <v>3</v>
      </c>
      <c r="E128" s="1" t="s">
        <v>4</v>
      </c>
      <c r="F128" s="1" t="s">
        <v>5</v>
      </c>
      <c r="G128" s="2" t="s">
        <v>6</v>
      </c>
      <c r="H128" s="1" t="s">
        <v>7</v>
      </c>
    </row>
    <row r="129" spans="1:8" x14ac:dyDescent="0.25">
      <c r="A129" s="131" t="s">
        <v>234</v>
      </c>
      <c r="B129" s="131"/>
      <c r="C129" s="131"/>
      <c r="D129" s="131"/>
      <c r="E129" s="131"/>
      <c r="F129" s="131"/>
      <c r="G129" s="131"/>
      <c r="H129" s="131"/>
    </row>
    <row r="130" spans="1:8" ht="69" customHeight="1" x14ac:dyDescent="0.25">
      <c r="A130" s="41" t="s">
        <v>235</v>
      </c>
      <c r="B130" s="42" t="s">
        <v>236</v>
      </c>
      <c r="C130" s="42" t="s">
        <v>237</v>
      </c>
      <c r="D130" s="43">
        <v>7950</v>
      </c>
      <c r="E130" s="44"/>
      <c r="F130" s="43">
        <v>1150.93</v>
      </c>
      <c r="G130" s="45">
        <f>SUM(D130-F130)</f>
        <v>6799.07</v>
      </c>
      <c r="H130" s="44"/>
    </row>
    <row r="131" spans="1:8" ht="69" customHeight="1" x14ac:dyDescent="0.25">
      <c r="A131" s="64" t="s">
        <v>351</v>
      </c>
      <c r="B131" s="65" t="s">
        <v>352</v>
      </c>
      <c r="C131" s="65" t="s">
        <v>13</v>
      </c>
      <c r="D131" s="10">
        <v>2779</v>
      </c>
      <c r="E131" s="3"/>
      <c r="F131" s="10">
        <v>52.92</v>
      </c>
      <c r="G131" s="45">
        <f t="shared" ref="G131:G137" si="9">SUM(D131-F131)</f>
        <v>2726.08</v>
      </c>
      <c r="H131" s="3"/>
    </row>
    <row r="132" spans="1:8" ht="69" customHeight="1" x14ac:dyDescent="0.25">
      <c r="A132" s="41" t="s">
        <v>340</v>
      </c>
      <c r="B132" s="42" t="s">
        <v>341</v>
      </c>
      <c r="C132" s="4" t="s">
        <v>240</v>
      </c>
      <c r="D132" s="10">
        <v>4383</v>
      </c>
      <c r="E132" s="3"/>
      <c r="F132" s="10">
        <v>412.94</v>
      </c>
      <c r="G132" s="45">
        <f t="shared" si="9"/>
        <v>3970.06</v>
      </c>
      <c r="H132" s="34"/>
    </row>
    <row r="133" spans="1:8" ht="69" customHeight="1" x14ac:dyDescent="0.25">
      <c r="A133" s="11" t="s">
        <v>244</v>
      </c>
      <c r="B133" s="4" t="s">
        <v>245</v>
      </c>
      <c r="C133" s="4" t="s">
        <v>243</v>
      </c>
      <c r="D133" s="10">
        <v>3190</v>
      </c>
      <c r="E133" s="3"/>
      <c r="F133" s="10">
        <v>117.89</v>
      </c>
      <c r="G133" s="45">
        <f t="shared" si="9"/>
        <v>3072.11</v>
      </c>
      <c r="H133" s="3"/>
    </row>
    <row r="134" spans="1:8" ht="69" customHeight="1" x14ac:dyDescent="0.25">
      <c r="A134" s="11" t="s">
        <v>246</v>
      </c>
      <c r="B134" s="4" t="s">
        <v>247</v>
      </c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69" customHeight="1" x14ac:dyDescent="0.25">
      <c r="A135" s="11" t="s">
        <v>353</v>
      </c>
      <c r="B135" s="4" t="s">
        <v>354</v>
      </c>
      <c r="C135" s="4" t="s">
        <v>243</v>
      </c>
      <c r="D135" s="76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69" customHeight="1" x14ac:dyDescent="0.25">
      <c r="A136" s="11" t="s">
        <v>355</v>
      </c>
      <c r="B136" s="4" t="s">
        <v>356</v>
      </c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69" customHeight="1" x14ac:dyDescent="0.25">
      <c r="A137" s="11" t="s">
        <v>317</v>
      </c>
      <c r="B137" s="4" t="s">
        <v>337</v>
      </c>
      <c r="C137" s="4" t="s">
        <v>243</v>
      </c>
      <c r="D137" s="10">
        <v>3190</v>
      </c>
      <c r="E137" s="3"/>
      <c r="F137" s="10">
        <v>117.89</v>
      </c>
      <c r="G137" s="45">
        <f t="shared" si="9"/>
        <v>3072.11</v>
      </c>
      <c r="H137" s="3"/>
    </row>
    <row r="138" spans="1:8" x14ac:dyDescent="0.25">
      <c r="A138" s="14"/>
      <c r="C138" s="29" t="s">
        <v>26</v>
      </c>
      <c r="D138" s="49">
        <f>SUM(D130:D137)</f>
        <v>31062</v>
      </c>
      <c r="E138" s="40"/>
      <c r="F138" s="49">
        <f>SUM(F130:F137)</f>
        <v>2206.2400000000002</v>
      </c>
      <c r="G138" s="47">
        <f>SUM(G130:G137)</f>
        <v>28855.760000000002</v>
      </c>
    </row>
    <row r="139" spans="1:8" x14ac:dyDescent="0.25">
      <c r="A139" s="32"/>
    </row>
    <row r="140" spans="1:8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2" t="s">
        <v>6</v>
      </c>
      <c r="H140" s="1" t="s">
        <v>7</v>
      </c>
    </row>
    <row r="141" spans="1:8" ht="72.75" customHeight="1" x14ac:dyDescent="0.25">
      <c r="A141" s="7" t="s">
        <v>276</v>
      </c>
      <c r="B141" s="4" t="s">
        <v>275</v>
      </c>
      <c r="C141" s="4" t="s">
        <v>292</v>
      </c>
      <c r="D141" s="10">
        <v>836</v>
      </c>
      <c r="E141" s="13">
        <v>158.36000000000001</v>
      </c>
      <c r="F141" s="11"/>
      <c r="G141" s="22">
        <f>SUM(D141+E141)</f>
        <v>994.36</v>
      </c>
      <c r="H141" s="3"/>
    </row>
    <row r="142" spans="1:8" ht="72.75" customHeight="1" x14ac:dyDescent="0.25">
      <c r="A142" s="7" t="s">
        <v>277</v>
      </c>
      <c r="B142" s="4" t="s">
        <v>302</v>
      </c>
      <c r="C142" s="4" t="s">
        <v>293</v>
      </c>
      <c r="D142" s="10">
        <v>836</v>
      </c>
      <c r="E142" s="13">
        <v>158.36000000000001</v>
      </c>
      <c r="F142" s="3"/>
      <c r="G142" s="22">
        <f t="shared" ref="G142:G149" si="10">SUM(D142+E142)</f>
        <v>994.36</v>
      </c>
      <c r="H142" s="3"/>
    </row>
    <row r="143" spans="1:8" ht="72.75" customHeight="1" x14ac:dyDescent="0.25">
      <c r="A143" s="7" t="s">
        <v>278</v>
      </c>
      <c r="B143" s="4" t="s">
        <v>279</v>
      </c>
      <c r="C143" s="4" t="s">
        <v>294</v>
      </c>
      <c r="D143" s="10">
        <v>836</v>
      </c>
      <c r="E143" s="13">
        <v>158.36000000000001</v>
      </c>
      <c r="F143" s="3"/>
      <c r="G143" s="22">
        <f t="shared" si="10"/>
        <v>994.36</v>
      </c>
      <c r="H143" s="3"/>
    </row>
    <row r="144" spans="1:8" ht="72.75" customHeight="1" x14ac:dyDescent="0.25">
      <c r="A144" s="7" t="s">
        <v>280</v>
      </c>
      <c r="B144" s="4" t="s">
        <v>281</v>
      </c>
      <c r="C144" s="4" t="s">
        <v>295</v>
      </c>
      <c r="D144" s="10">
        <v>836</v>
      </c>
      <c r="E144" s="13">
        <v>158.36000000000001</v>
      </c>
      <c r="F144" s="3"/>
      <c r="G144" s="22">
        <f t="shared" si="10"/>
        <v>994.36</v>
      </c>
      <c r="H144" s="3"/>
    </row>
    <row r="145" spans="1:8" ht="72.75" customHeight="1" x14ac:dyDescent="0.25">
      <c r="A145" s="7" t="s">
        <v>282</v>
      </c>
      <c r="B145" s="4" t="s">
        <v>283</v>
      </c>
      <c r="C145" s="4" t="s">
        <v>296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72.75" customHeight="1" x14ac:dyDescent="0.25">
      <c r="A146" s="7" t="s">
        <v>284</v>
      </c>
      <c r="B146" s="4" t="s">
        <v>285</v>
      </c>
      <c r="C146" s="4" t="s">
        <v>297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72.75" customHeight="1" x14ac:dyDescent="0.25">
      <c r="A147" s="7" t="s">
        <v>286</v>
      </c>
      <c r="B147" s="4" t="s">
        <v>287</v>
      </c>
      <c r="C147" s="4" t="s">
        <v>298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72.75" customHeight="1" x14ac:dyDescent="0.25">
      <c r="A148" s="7" t="s">
        <v>288</v>
      </c>
      <c r="B148" s="4" t="s">
        <v>289</v>
      </c>
      <c r="C148" s="4" t="s">
        <v>299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2.75" customHeight="1" x14ac:dyDescent="0.25">
      <c r="A149" s="7" t="s">
        <v>290</v>
      </c>
      <c r="B149" s="4" t="s">
        <v>291</v>
      </c>
      <c r="C149" s="4" t="s">
        <v>300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x14ac:dyDescent="0.25">
      <c r="C150" s="2" t="s">
        <v>26</v>
      </c>
      <c r="D150" s="47">
        <f>SUM(D141:D149)</f>
        <v>7524</v>
      </c>
      <c r="E150" s="35">
        <f>SUM(E141:E149)</f>
        <v>1425.2400000000002</v>
      </c>
      <c r="F150" s="35"/>
      <c r="G150" s="35">
        <f>SUM(G141:G149)</f>
        <v>8949.24</v>
      </c>
    </row>
  </sheetData>
  <mergeCells count="15">
    <mergeCell ref="A106:H106"/>
    <mergeCell ref="A115:H115"/>
    <mergeCell ref="A129:H129"/>
    <mergeCell ref="A43:H43"/>
    <mergeCell ref="A53:H53"/>
    <mergeCell ref="A63:H63"/>
    <mergeCell ref="A68:H68"/>
    <mergeCell ref="A81:H81"/>
    <mergeCell ref="A99:H99"/>
    <mergeCell ref="A35:H35"/>
    <mergeCell ref="A2:H2"/>
    <mergeCell ref="A11:H11"/>
    <mergeCell ref="A19:H19"/>
    <mergeCell ref="A25:H25"/>
    <mergeCell ref="A30:H30"/>
  </mergeCells>
  <pageMargins left="0.70866141732283472" right="0.70866141732283472" top="0.74803149606299213" bottom="0.74803149606299213" header="0.31496062992125984" footer="0.31496062992125984"/>
  <pageSetup scale="62" orientation="landscape" r:id="rId1"/>
  <headerFooter>
    <oddHeader>&amp;CNOMINA DE EMPLEADOS DEL H. AYUNTAMIENTO DE ATENGO,
CORRESPONDIENTE AL PERIODO DEL  01  AL   15  DEL MES DE MARZO DE 2015.</oddHeader>
    <oddFooter>&amp;C____________________________________________________
C.D ROSENDO PEREZ LEPE
PRESIDENTE MUNICIPAL</oddFooter>
  </headerFooter>
  <rowBreaks count="8" manualBreakCount="8">
    <brk id="16" max="16383" man="1"/>
    <brk id="40" max="16383" man="1"/>
    <brk id="60" max="16383" man="1"/>
    <brk id="78" max="16383" man="1"/>
    <brk id="96" max="16383" man="1"/>
    <brk id="112" max="7" man="1"/>
    <brk id="126" max="7" man="1"/>
    <brk id="138" max="7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66" zoomScaleNormal="100" workbookViewId="0">
      <selection activeCell="H71" sqref="H71"/>
    </sheetView>
  </sheetViews>
  <sheetFormatPr baseColWidth="10" defaultRowHeight="15" x14ac:dyDescent="0.25"/>
  <cols>
    <col min="1" max="1" width="39.42578125" customWidth="1"/>
    <col min="2" max="2" width="16.5703125" customWidth="1"/>
    <col min="3" max="3" width="37.5703125" customWidth="1"/>
    <col min="4" max="4" width="13" customWidth="1"/>
    <col min="5" max="5" width="12.85546875" customWidth="1"/>
    <col min="6" max="6" width="12.5703125" customWidth="1"/>
    <col min="7" max="7" width="13.140625" customWidth="1"/>
    <col min="8" max="8" width="59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9.5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79.5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79.5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79.5" customHeight="1" x14ac:dyDescent="0.25">
      <c r="A6" s="7" t="s">
        <v>330</v>
      </c>
      <c r="B6" s="4" t="s">
        <v>331</v>
      </c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79.5" customHeight="1" x14ac:dyDescent="0.25">
      <c r="A7" s="7" t="s">
        <v>23</v>
      </c>
      <c r="B7" s="4" t="s">
        <v>24</v>
      </c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78" customHeight="1" x14ac:dyDescent="0.25">
      <c r="A12" s="7" t="s">
        <v>27</v>
      </c>
      <c r="B12" s="4" t="s">
        <v>28</v>
      </c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78" customHeight="1" x14ac:dyDescent="0.25">
      <c r="A13" s="7" t="s">
        <v>314</v>
      </c>
      <c r="B13" s="4" t="s">
        <v>31</v>
      </c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78" customHeight="1" x14ac:dyDescent="0.25">
      <c r="A14" s="7" t="s">
        <v>35</v>
      </c>
      <c r="B14" s="4" t="s">
        <v>36</v>
      </c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75.75" customHeight="1" x14ac:dyDescent="0.25">
      <c r="A20" s="7" t="s">
        <v>40</v>
      </c>
      <c r="B20" s="4" t="s">
        <v>41</v>
      </c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75.75" customHeight="1" x14ac:dyDescent="0.25">
      <c r="A21" s="7" t="s">
        <v>43</v>
      </c>
      <c r="B21" s="4" t="s">
        <v>44</v>
      </c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76.5" customHeight="1" x14ac:dyDescent="0.25">
      <c r="A26" s="7" t="s">
        <v>48</v>
      </c>
      <c r="B26" s="4" t="s">
        <v>49</v>
      </c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72.75" customHeight="1" x14ac:dyDescent="0.25">
      <c r="A31" s="7" t="s">
        <v>52</v>
      </c>
      <c r="B31" s="4" t="s">
        <v>53</v>
      </c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78" customHeight="1" x14ac:dyDescent="0.25">
      <c r="A36" s="7" t="s">
        <v>56</v>
      </c>
      <c r="B36" s="4" t="s">
        <v>57</v>
      </c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78" customHeight="1" x14ac:dyDescent="0.25">
      <c r="A37" s="7" t="s">
        <v>59</v>
      </c>
      <c r="B37" s="4" t="s">
        <v>60</v>
      </c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78" customHeight="1" x14ac:dyDescent="0.25">
      <c r="A38" s="7" t="s">
        <v>68</v>
      </c>
      <c r="B38" s="4" t="s">
        <v>69</v>
      </c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63" customHeight="1" x14ac:dyDescent="0.25">
      <c r="A44" s="7" t="s">
        <v>72</v>
      </c>
      <c r="B44" s="4" t="s">
        <v>73</v>
      </c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63" customHeight="1" x14ac:dyDescent="0.25">
      <c r="A45" s="7" t="s">
        <v>75</v>
      </c>
      <c r="B45" s="4" t="s">
        <v>76</v>
      </c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63" customHeight="1" x14ac:dyDescent="0.25">
      <c r="A46" s="7" t="s">
        <v>77</v>
      </c>
      <c r="B46" s="4" t="s">
        <v>78</v>
      </c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63" customHeight="1" x14ac:dyDescent="0.25">
      <c r="A47" s="7" t="s">
        <v>83</v>
      </c>
      <c r="B47" s="4" t="s">
        <v>84</v>
      </c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63" customHeight="1" x14ac:dyDescent="0.25">
      <c r="A48" s="7" t="s">
        <v>89</v>
      </c>
      <c r="B48" s="4" t="s">
        <v>90</v>
      </c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63" customHeight="1" x14ac:dyDescent="0.25">
      <c r="A49" s="7" t="s">
        <v>92</v>
      </c>
      <c r="B49" s="4" t="s">
        <v>93</v>
      </c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68.25" customHeight="1" x14ac:dyDescent="0.25">
      <c r="A54" s="7" t="s">
        <v>96</v>
      </c>
      <c r="B54" s="4" t="s">
        <v>97</v>
      </c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68.25" customHeight="1" x14ac:dyDescent="0.25">
      <c r="A55" s="74" t="s">
        <v>328</v>
      </c>
      <c r="B55" s="4" t="s">
        <v>329</v>
      </c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68.25" customHeight="1" x14ac:dyDescent="0.25">
      <c r="A56" s="7" t="s">
        <v>102</v>
      </c>
      <c r="B56" s="4" t="s">
        <v>103</v>
      </c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68.25" customHeight="1" x14ac:dyDescent="0.25">
      <c r="A57" s="7" t="s">
        <v>105</v>
      </c>
      <c r="B57" s="4" t="s">
        <v>106</v>
      </c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68.25" customHeight="1" x14ac:dyDescent="0.25">
      <c r="A58" s="7" t="s">
        <v>108</v>
      </c>
      <c r="B58" s="4" t="s">
        <v>109</v>
      </c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74.2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70.5" customHeight="1" x14ac:dyDescent="0.25">
      <c r="A69" s="64" t="s">
        <v>122</v>
      </c>
      <c r="B69" s="65" t="s">
        <v>123</v>
      </c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70.5" customHeight="1" x14ac:dyDescent="0.25">
      <c r="A70" s="11" t="s">
        <v>125</v>
      </c>
      <c r="B70" s="4" t="s">
        <v>126</v>
      </c>
      <c r="C70" s="4" t="s">
        <v>127</v>
      </c>
      <c r="D70" s="10">
        <v>3148</v>
      </c>
      <c r="E70" s="10"/>
      <c r="F70" s="13">
        <v>113.32</v>
      </c>
      <c r="G70" s="68">
        <f t="shared" ref="G70:G77" si="4">SUM(D70-F70)</f>
        <v>3034.68</v>
      </c>
      <c r="H70" s="3"/>
    </row>
    <row r="71" spans="1:8" ht="70.5" customHeight="1" x14ac:dyDescent="0.25">
      <c r="A71" s="11" t="s">
        <v>338</v>
      </c>
      <c r="B71" s="65" t="s">
        <v>339</v>
      </c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70.5" customHeight="1" x14ac:dyDescent="0.25">
      <c r="A72" s="80" t="s">
        <v>349</v>
      </c>
      <c r="B72" s="81" t="s">
        <v>350</v>
      </c>
      <c r="C72" s="81" t="s">
        <v>135</v>
      </c>
      <c r="D72" s="77">
        <v>2839</v>
      </c>
      <c r="E72" s="77"/>
      <c r="F72" s="78">
        <v>59.45</v>
      </c>
      <c r="G72" s="79">
        <f t="shared" si="4"/>
        <v>2779.55</v>
      </c>
      <c r="H72" s="3"/>
    </row>
    <row r="73" spans="1:8" ht="70.5" customHeight="1" x14ac:dyDescent="0.25">
      <c r="A73" s="11" t="s">
        <v>131</v>
      </c>
      <c r="B73" s="4" t="s">
        <v>132</v>
      </c>
      <c r="C73" s="4" t="s">
        <v>13</v>
      </c>
      <c r="D73" s="10">
        <v>2779</v>
      </c>
      <c r="E73" s="10"/>
      <c r="F73" s="13">
        <v>52.92</v>
      </c>
      <c r="G73" s="68">
        <f t="shared" si="4"/>
        <v>2726.08</v>
      </c>
      <c r="H73" s="3"/>
    </row>
    <row r="74" spans="1:8" ht="70.5" customHeight="1" x14ac:dyDescent="0.25">
      <c r="A74" s="11" t="s">
        <v>136</v>
      </c>
      <c r="B74" s="4" t="s">
        <v>137</v>
      </c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70.5" customHeight="1" x14ac:dyDescent="0.25">
      <c r="A75" s="11" t="s">
        <v>139</v>
      </c>
      <c r="B75" s="4" t="s">
        <v>140</v>
      </c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70.5" customHeight="1" x14ac:dyDescent="0.25">
      <c r="A76" s="11" t="s">
        <v>142</v>
      </c>
      <c r="B76" s="4" t="s">
        <v>145</v>
      </c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70.5" customHeight="1" x14ac:dyDescent="0.25">
      <c r="A77" s="11" t="s">
        <v>143</v>
      </c>
      <c r="B77" s="4" t="s">
        <v>144</v>
      </c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35533</v>
      </c>
      <c r="E78" s="35"/>
      <c r="F78" s="35">
        <f>SUM(F69:F77)</f>
        <v>2784.24</v>
      </c>
      <c r="G78" s="35">
        <f>SUM(G69:G77)</f>
        <v>32748.760000000002</v>
      </c>
    </row>
    <row r="79" spans="1:8" x14ac:dyDescent="0.25">
      <c r="C79" s="2" t="s">
        <v>26</v>
      </c>
      <c r="D79" s="47">
        <f>SUM(D78+D65)</f>
        <v>40591</v>
      </c>
      <c r="E79" s="35">
        <f>SUM(E65)</f>
        <v>0</v>
      </c>
      <c r="F79" s="35">
        <f>SUM(F78+F65)</f>
        <v>3318.14</v>
      </c>
      <c r="G79" s="35">
        <f>SUM(G78+G65)</f>
        <v>37272.86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57.75" customHeight="1" x14ac:dyDescent="0.25">
      <c r="A83" s="11" t="s">
        <v>152</v>
      </c>
      <c r="B83" s="4" t="s">
        <v>153</v>
      </c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57.75" customHeight="1" x14ac:dyDescent="0.25">
      <c r="A84" s="11" t="s">
        <v>154</v>
      </c>
      <c r="B84" s="4" t="s">
        <v>155</v>
      </c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57.75" customHeight="1" x14ac:dyDescent="0.25">
      <c r="A85" s="11" t="s">
        <v>327</v>
      </c>
      <c r="B85" s="4" t="s">
        <v>334</v>
      </c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57.75" customHeight="1" x14ac:dyDescent="0.25">
      <c r="A86" s="11" t="s">
        <v>157</v>
      </c>
      <c r="B86" s="4" t="s">
        <v>158</v>
      </c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57.75" customHeight="1" x14ac:dyDescent="0.25">
      <c r="A87" s="11" t="s">
        <v>345</v>
      </c>
      <c r="B87" s="65" t="s">
        <v>348</v>
      </c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57.75" customHeight="1" x14ac:dyDescent="0.25">
      <c r="A88" s="11" t="s">
        <v>163</v>
      </c>
      <c r="B88" s="4" t="s">
        <v>164</v>
      </c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57.75" customHeight="1" x14ac:dyDescent="0.25">
      <c r="A89" s="11" t="s">
        <v>332</v>
      </c>
      <c r="B89" s="4" t="s">
        <v>333</v>
      </c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57.75" customHeight="1" x14ac:dyDescent="0.25">
      <c r="A90" s="11" t="s">
        <v>165</v>
      </c>
      <c r="B90" s="4" t="s">
        <v>166</v>
      </c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57.75" customHeight="1" x14ac:dyDescent="0.25">
      <c r="A91" s="11" t="s">
        <v>171</v>
      </c>
      <c r="B91" s="4" t="s">
        <v>172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7.75" customHeight="1" x14ac:dyDescent="0.25">
      <c r="A92" s="11" t="s">
        <v>174</v>
      </c>
      <c r="B92" s="4" t="s">
        <v>175</v>
      </c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57.75" customHeight="1" x14ac:dyDescent="0.25">
      <c r="A93" s="11" t="s">
        <v>176</v>
      </c>
      <c r="B93" s="4" t="s">
        <v>177</v>
      </c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7.75" customHeight="1" x14ac:dyDescent="0.25">
      <c r="A94" s="11" t="s">
        <v>179</v>
      </c>
      <c r="B94" s="4" t="s">
        <v>180</v>
      </c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57.75" customHeight="1" x14ac:dyDescent="0.25">
      <c r="A95" s="11" t="s">
        <v>182</v>
      </c>
      <c r="B95" s="4" t="s">
        <v>183</v>
      </c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57.75" customHeight="1" x14ac:dyDescent="0.25">
      <c r="A96" s="11" t="s">
        <v>309</v>
      </c>
      <c r="B96" s="4" t="s">
        <v>310</v>
      </c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v>257.64999999999998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79.5" customHeight="1" x14ac:dyDescent="0.25">
      <c r="A101" s="7" t="s">
        <v>188</v>
      </c>
      <c r="B101" s="4" t="s">
        <v>189</v>
      </c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79.5" customHeight="1" x14ac:dyDescent="0.25">
      <c r="A102" s="7" t="s">
        <v>191</v>
      </c>
      <c r="B102" s="4" t="s">
        <v>192</v>
      </c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79.5" customHeight="1" x14ac:dyDescent="0.25">
      <c r="A103" s="7" t="s">
        <v>194</v>
      </c>
      <c r="B103" s="4" t="s">
        <v>195</v>
      </c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69.75" customHeight="1" x14ac:dyDescent="0.25">
      <c r="A108" s="7" t="s">
        <v>197</v>
      </c>
      <c r="B108" s="4" t="s">
        <v>198</v>
      </c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69.75" customHeight="1" x14ac:dyDescent="0.25">
      <c r="A109" s="7" t="s">
        <v>200</v>
      </c>
      <c r="B109" s="4" t="s">
        <v>201</v>
      </c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69.75" customHeight="1" x14ac:dyDescent="0.25">
      <c r="A110" s="7" t="s">
        <v>206</v>
      </c>
      <c r="B110" s="4" t="s">
        <v>207</v>
      </c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69.75" customHeight="1" x14ac:dyDescent="0.25">
      <c r="A111" s="7" t="s">
        <v>208</v>
      </c>
      <c r="B111" s="4" t="s">
        <v>209</v>
      </c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71.25" customHeight="1" x14ac:dyDescent="0.25">
      <c r="A117" s="7" t="s">
        <v>212</v>
      </c>
      <c r="B117" s="4" t="s">
        <v>213</v>
      </c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71.25" customHeight="1" x14ac:dyDescent="0.25">
      <c r="A118" s="7" t="s">
        <v>306</v>
      </c>
      <c r="B118" s="4" t="s">
        <v>216</v>
      </c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71.25" customHeight="1" x14ac:dyDescent="0.25">
      <c r="A119" s="7" t="s">
        <v>218</v>
      </c>
      <c r="B119" s="4" t="s">
        <v>219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71.25" customHeight="1" x14ac:dyDescent="0.25">
      <c r="A120" s="7" t="s">
        <v>220</v>
      </c>
      <c r="B120" s="4" t="s">
        <v>221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71.25" customHeight="1" x14ac:dyDescent="0.25">
      <c r="A121" s="7" t="s">
        <v>222</v>
      </c>
      <c r="B121" s="4" t="s">
        <v>223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71.25" customHeight="1" x14ac:dyDescent="0.25">
      <c r="A122" s="7" t="s">
        <v>226</v>
      </c>
      <c r="B122" s="4" t="s">
        <v>227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71.25" customHeight="1" x14ac:dyDescent="0.25">
      <c r="A123" s="7" t="s">
        <v>316</v>
      </c>
      <c r="B123" s="4" t="s">
        <v>315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71.25" customHeight="1" x14ac:dyDescent="0.25">
      <c r="A124" s="7" t="s">
        <v>228</v>
      </c>
      <c r="B124" s="4" t="s">
        <v>229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71.25" customHeight="1" x14ac:dyDescent="0.25">
      <c r="A125" s="7" t="s">
        <v>230</v>
      </c>
      <c r="B125" s="4" t="s">
        <v>231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71.25" customHeight="1" x14ac:dyDescent="0.25">
      <c r="A126" s="7" t="s">
        <v>232</v>
      </c>
      <c r="B126" s="4" t="s">
        <v>233</v>
      </c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77.25" customHeight="1" x14ac:dyDescent="0.25">
      <c r="A131" s="41" t="s">
        <v>235</v>
      </c>
      <c r="B131" s="42" t="s">
        <v>236</v>
      </c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77.25" customHeight="1" x14ac:dyDescent="0.25">
      <c r="A132" s="64" t="s">
        <v>351</v>
      </c>
      <c r="B132" s="65" t="s">
        <v>352</v>
      </c>
      <c r="C132" s="65" t="s">
        <v>13</v>
      </c>
      <c r="D132" s="10">
        <v>2779</v>
      </c>
      <c r="E132" s="3"/>
      <c r="F132" s="10">
        <v>52.92</v>
      </c>
      <c r="G132" s="45">
        <f t="shared" ref="G132:G138" si="9">SUM(D132-F132)</f>
        <v>2726.08</v>
      </c>
      <c r="H132" s="3"/>
    </row>
    <row r="133" spans="1:8" ht="77.25" customHeight="1" x14ac:dyDescent="0.25">
      <c r="A133" s="41" t="s">
        <v>340</v>
      </c>
      <c r="B133" s="42" t="s">
        <v>341</v>
      </c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8" ht="77.25" customHeight="1" x14ac:dyDescent="0.25">
      <c r="A134" s="11" t="s">
        <v>244</v>
      </c>
      <c r="B134" s="4" t="s">
        <v>245</v>
      </c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77.25" customHeight="1" x14ac:dyDescent="0.25">
      <c r="A135" s="11" t="s">
        <v>246</v>
      </c>
      <c r="B135" s="4" t="s">
        <v>247</v>
      </c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77.25" customHeight="1" x14ac:dyDescent="0.25">
      <c r="A136" s="11" t="s">
        <v>353</v>
      </c>
      <c r="B136" s="4" t="s">
        <v>354</v>
      </c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77.25" customHeight="1" x14ac:dyDescent="0.25">
      <c r="A137" s="11" t="s">
        <v>355</v>
      </c>
      <c r="B137" s="4" t="s">
        <v>356</v>
      </c>
      <c r="C137" s="4" t="s">
        <v>243</v>
      </c>
      <c r="D137" s="76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77.25" customHeight="1" x14ac:dyDescent="0.25">
      <c r="A138" s="11" t="s">
        <v>317</v>
      </c>
      <c r="B138" s="4" t="s">
        <v>337</v>
      </c>
      <c r="C138" s="4" t="s">
        <v>243</v>
      </c>
      <c r="D138" s="10">
        <v>3190</v>
      </c>
      <c r="E138" s="3"/>
      <c r="F138" s="10">
        <v>117.89</v>
      </c>
      <c r="G138" s="45">
        <f t="shared" si="9"/>
        <v>3072.11</v>
      </c>
      <c r="H138" s="3"/>
    </row>
    <row r="139" spans="1:8" x14ac:dyDescent="0.25">
      <c r="A139" s="14"/>
      <c r="C139" s="29" t="s">
        <v>26</v>
      </c>
      <c r="D139" s="49">
        <f>SUM(D131:D138)</f>
        <v>31062</v>
      </c>
      <c r="E139" s="40"/>
      <c r="F139" s="49">
        <f>SUM(F131:F138)</f>
        <v>2206.2400000000002</v>
      </c>
      <c r="G139" s="47">
        <f>SUM(G131:G138)</f>
        <v>28855.760000000002</v>
      </c>
    </row>
    <row r="140" spans="1:8" x14ac:dyDescent="0.25">
      <c r="A140" s="32"/>
    </row>
    <row r="141" spans="1:8" x14ac:dyDescent="0.25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4</v>
      </c>
      <c r="F141" s="1" t="s">
        <v>5</v>
      </c>
      <c r="G141" s="2" t="s">
        <v>6</v>
      </c>
      <c r="H141" s="1" t="s">
        <v>7</v>
      </c>
    </row>
    <row r="142" spans="1:8" ht="80.25" customHeight="1" x14ac:dyDescent="0.25">
      <c r="A142" s="7" t="s">
        <v>276</v>
      </c>
      <c r="B142" s="4" t="s">
        <v>275</v>
      </c>
      <c r="C142" s="4" t="s">
        <v>292</v>
      </c>
      <c r="D142" s="10">
        <v>836</v>
      </c>
      <c r="E142" s="13">
        <v>158.36000000000001</v>
      </c>
      <c r="F142" s="11"/>
      <c r="G142" s="22">
        <f>SUM(D142+E142)</f>
        <v>994.36</v>
      </c>
      <c r="H142" s="3"/>
    </row>
    <row r="143" spans="1:8" ht="80.25" customHeight="1" x14ac:dyDescent="0.25">
      <c r="A143" s="7" t="s">
        <v>277</v>
      </c>
      <c r="B143" s="4" t="s">
        <v>302</v>
      </c>
      <c r="C143" s="4" t="s">
        <v>293</v>
      </c>
      <c r="D143" s="10">
        <v>836</v>
      </c>
      <c r="E143" s="13">
        <v>158.36000000000001</v>
      </c>
      <c r="F143" s="3"/>
      <c r="G143" s="22">
        <f t="shared" ref="G143:G150" si="10">SUM(D143+E143)</f>
        <v>994.36</v>
      </c>
      <c r="H143" s="3"/>
    </row>
    <row r="144" spans="1:8" ht="80.25" customHeight="1" x14ac:dyDescent="0.25">
      <c r="A144" s="7" t="s">
        <v>278</v>
      </c>
      <c r="B144" s="4" t="s">
        <v>279</v>
      </c>
      <c r="C144" s="4" t="s">
        <v>294</v>
      </c>
      <c r="D144" s="10">
        <v>836</v>
      </c>
      <c r="E144" s="13">
        <v>158.36000000000001</v>
      </c>
      <c r="F144" s="3"/>
      <c r="G144" s="22">
        <f t="shared" si="10"/>
        <v>994.36</v>
      </c>
      <c r="H144" s="3"/>
    </row>
    <row r="145" spans="1:8" ht="80.25" customHeight="1" x14ac:dyDescent="0.25">
      <c r="A145" s="7" t="s">
        <v>280</v>
      </c>
      <c r="B145" s="4" t="s">
        <v>281</v>
      </c>
      <c r="C145" s="4" t="s">
        <v>295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80.25" customHeight="1" x14ac:dyDescent="0.25">
      <c r="A146" s="7" t="s">
        <v>282</v>
      </c>
      <c r="B146" s="4" t="s">
        <v>283</v>
      </c>
      <c r="C146" s="4" t="s">
        <v>296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80.25" customHeight="1" x14ac:dyDescent="0.25">
      <c r="A147" s="7" t="s">
        <v>284</v>
      </c>
      <c r="B147" s="4" t="s">
        <v>285</v>
      </c>
      <c r="C147" s="4" t="s">
        <v>297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80.25" customHeight="1" x14ac:dyDescent="0.25">
      <c r="A148" s="7" t="s">
        <v>286</v>
      </c>
      <c r="B148" s="4" t="s">
        <v>287</v>
      </c>
      <c r="C148" s="4" t="s">
        <v>298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80.25" customHeight="1" x14ac:dyDescent="0.25">
      <c r="A149" s="7" t="s">
        <v>288</v>
      </c>
      <c r="B149" s="4" t="s">
        <v>289</v>
      </c>
      <c r="C149" s="4" t="s">
        <v>299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80.25" customHeight="1" x14ac:dyDescent="0.25">
      <c r="A150" s="7" t="s">
        <v>290</v>
      </c>
      <c r="B150" s="4" t="s">
        <v>291</v>
      </c>
      <c r="C150" s="4" t="s">
        <v>300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x14ac:dyDescent="0.25">
      <c r="C151" s="2" t="s">
        <v>26</v>
      </c>
      <c r="D151" s="47">
        <f>SUM(D142:D150)</f>
        <v>7524</v>
      </c>
      <c r="E151" s="35">
        <f>SUM(E142:E150)</f>
        <v>1425.2400000000002</v>
      </c>
      <c r="F151" s="35"/>
      <c r="G151" s="35">
        <f>SUM(G142:G150)</f>
        <v>8949.24</v>
      </c>
    </row>
  </sheetData>
  <mergeCells count="15">
    <mergeCell ref="A35:H35"/>
    <mergeCell ref="A2:H2"/>
    <mergeCell ref="A11:H11"/>
    <mergeCell ref="A19:H19"/>
    <mergeCell ref="A25:H25"/>
    <mergeCell ref="A30:H30"/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</mergeCells>
  <pageMargins left="0.70866141732283472" right="0.70866141732283472" top="0.74803149606299213" bottom="0.74803149606299213" header="0.31496062992125984" footer="0.31496062992125984"/>
  <pageSetup scale="57" orientation="landscape" r:id="rId1"/>
  <headerFooter>
    <oddHeader>&amp;CNOMINA DE EMPLEADOS DEL H. AYUNTAMIENTO DE ATTENGO,
CORRESPONDIENTE AL PERIODO DEL    15  AL    31   DE MARZO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7" man="1"/>
    <brk id="127" max="7" man="1"/>
    <brk id="139" max="7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147" zoomScaleNormal="100" workbookViewId="0">
      <selection activeCell="B154" sqref="B154"/>
    </sheetView>
  </sheetViews>
  <sheetFormatPr baseColWidth="10" defaultRowHeight="15" x14ac:dyDescent="0.25"/>
  <cols>
    <col min="1" max="1" width="39.5703125" customWidth="1"/>
    <col min="2" max="2" width="13.28515625" customWidth="1"/>
    <col min="3" max="3" width="39.42578125" customWidth="1"/>
    <col min="4" max="4" width="13.42578125" customWidth="1"/>
    <col min="5" max="5" width="13.28515625" customWidth="1"/>
    <col min="6" max="6" width="12.7109375" customWidth="1"/>
    <col min="7" max="7" width="13.85546875" customWidth="1"/>
    <col min="8" max="8" width="61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84.75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84.75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84.75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84.75" customHeight="1" x14ac:dyDescent="0.25">
      <c r="A6" s="7" t="s">
        <v>330</v>
      </c>
      <c r="B6" s="4" t="s">
        <v>331</v>
      </c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84.75" customHeight="1" x14ac:dyDescent="0.25">
      <c r="A7" s="7" t="s">
        <v>23</v>
      </c>
      <c r="B7" s="4" t="s">
        <v>24</v>
      </c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75.75" customHeight="1" x14ac:dyDescent="0.25">
      <c r="A12" s="7" t="s">
        <v>27</v>
      </c>
      <c r="B12" s="4" t="s">
        <v>28</v>
      </c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75.75" customHeight="1" x14ac:dyDescent="0.25">
      <c r="A13" s="7" t="s">
        <v>314</v>
      </c>
      <c r="B13" s="4" t="s">
        <v>31</v>
      </c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75.75" customHeight="1" x14ac:dyDescent="0.25">
      <c r="A14" s="7" t="s">
        <v>35</v>
      </c>
      <c r="B14" s="4" t="s">
        <v>36</v>
      </c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76.5" customHeight="1" x14ac:dyDescent="0.25">
      <c r="A20" s="7" t="s">
        <v>40</v>
      </c>
      <c r="B20" s="4" t="s">
        <v>41</v>
      </c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76.5" customHeight="1" x14ac:dyDescent="0.25">
      <c r="A21" s="7" t="s">
        <v>43</v>
      </c>
      <c r="B21" s="4" t="s">
        <v>44</v>
      </c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77.25" customHeight="1" x14ac:dyDescent="0.25">
      <c r="A26" s="7" t="s">
        <v>48</v>
      </c>
      <c r="B26" s="4" t="s">
        <v>49</v>
      </c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72" customHeight="1" x14ac:dyDescent="0.25">
      <c r="A31" s="7" t="s">
        <v>52</v>
      </c>
      <c r="B31" s="4" t="s">
        <v>53</v>
      </c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78.75" customHeight="1" x14ac:dyDescent="0.25">
      <c r="A36" s="7" t="s">
        <v>56</v>
      </c>
      <c r="B36" s="4" t="s">
        <v>57</v>
      </c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78.75" customHeight="1" x14ac:dyDescent="0.25">
      <c r="A37" s="7" t="s">
        <v>59</v>
      </c>
      <c r="B37" s="4" t="s">
        <v>60</v>
      </c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78.75" customHeight="1" x14ac:dyDescent="0.25">
      <c r="A38" s="7" t="s">
        <v>68</v>
      </c>
      <c r="B38" s="4" t="s">
        <v>69</v>
      </c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65.25" customHeight="1" x14ac:dyDescent="0.25">
      <c r="A44" s="7" t="s">
        <v>72</v>
      </c>
      <c r="B44" s="4" t="s">
        <v>73</v>
      </c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65.25" customHeight="1" x14ac:dyDescent="0.25">
      <c r="A45" s="7" t="s">
        <v>75</v>
      </c>
      <c r="B45" s="4" t="s">
        <v>76</v>
      </c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65.25" customHeight="1" x14ac:dyDescent="0.25">
      <c r="A46" s="7" t="s">
        <v>77</v>
      </c>
      <c r="B46" s="4" t="s">
        <v>78</v>
      </c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65.25" customHeight="1" x14ac:dyDescent="0.25">
      <c r="A47" s="7" t="s">
        <v>83</v>
      </c>
      <c r="B47" s="4" t="s">
        <v>84</v>
      </c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65.25" customHeight="1" x14ac:dyDescent="0.25">
      <c r="A48" s="7" t="s">
        <v>89</v>
      </c>
      <c r="B48" s="4" t="s">
        <v>90</v>
      </c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65.25" customHeight="1" x14ac:dyDescent="0.25">
      <c r="A49" s="7" t="s">
        <v>92</v>
      </c>
      <c r="B49" s="4" t="s">
        <v>93</v>
      </c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67.5" customHeight="1" x14ac:dyDescent="0.25">
      <c r="A54" s="7" t="s">
        <v>96</v>
      </c>
      <c r="B54" s="4" t="s">
        <v>97</v>
      </c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67.5" customHeight="1" x14ac:dyDescent="0.25">
      <c r="A55" s="74" t="s">
        <v>328</v>
      </c>
      <c r="B55" s="4" t="s">
        <v>329</v>
      </c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67.5" customHeight="1" x14ac:dyDescent="0.25">
      <c r="A56" s="7" t="s">
        <v>102</v>
      </c>
      <c r="B56" s="4" t="s">
        <v>103</v>
      </c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67.5" customHeight="1" x14ac:dyDescent="0.25">
      <c r="A57" s="7" t="s">
        <v>105</v>
      </c>
      <c r="B57" s="4" t="s">
        <v>106</v>
      </c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67.5" customHeight="1" x14ac:dyDescent="0.25">
      <c r="A58" s="7" t="s">
        <v>108</v>
      </c>
      <c r="B58" s="4" t="s">
        <v>109</v>
      </c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69.7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72.75" customHeight="1" x14ac:dyDescent="0.25">
      <c r="A69" s="64" t="s">
        <v>122</v>
      </c>
      <c r="B69" s="65" t="s">
        <v>123</v>
      </c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72.75" customHeight="1" x14ac:dyDescent="0.25">
      <c r="A70" s="11" t="s">
        <v>125</v>
      </c>
      <c r="B70" s="4" t="s">
        <v>126</v>
      </c>
      <c r="C70" s="4" t="s">
        <v>127</v>
      </c>
      <c r="D70" s="10">
        <v>3148</v>
      </c>
      <c r="E70" s="10"/>
      <c r="F70" s="13">
        <v>113.32</v>
      </c>
      <c r="G70" s="68">
        <f t="shared" ref="G70:G77" si="4">SUM(D70-F70)</f>
        <v>3034.68</v>
      </c>
      <c r="H70" s="3"/>
    </row>
    <row r="71" spans="1:8" ht="72.75" customHeight="1" x14ac:dyDescent="0.25">
      <c r="A71" s="11" t="s">
        <v>338</v>
      </c>
      <c r="B71" s="65" t="s">
        <v>339</v>
      </c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72.75" customHeight="1" x14ac:dyDescent="0.25">
      <c r="A72" s="80" t="s">
        <v>349</v>
      </c>
      <c r="B72" s="81" t="s">
        <v>350</v>
      </c>
      <c r="C72" s="81" t="s">
        <v>135</v>
      </c>
      <c r="D72" s="82">
        <v>2839</v>
      </c>
      <c r="E72" s="82"/>
      <c r="F72" s="83">
        <v>59.45</v>
      </c>
      <c r="G72" s="84">
        <f t="shared" si="4"/>
        <v>2779.55</v>
      </c>
      <c r="H72" s="3"/>
    </row>
    <row r="73" spans="1:8" ht="72.75" customHeight="1" x14ac:dyDescent="0.25">
      <c r="A73" s="11" t="s">
        <v>131</v>
      </c>
      <c r="B73" s="4" t="s">
        <v>132</v>
      </c>
      <c r="C73" s="4" t="s">
        <v>13</v>
      </c>
      <c r="D73" s="10">
        <v>2779</v>
      </c>
      <c r="E73" s="10"/>
      <c r="F73" s="13">
        <v>52.92</v>
      </c>
      <c r="G73" s="68">
        <f t="shared" si="4"/>
        <v>2726.08</v>
      </c>
      <c r="H73" s="3"/>
    </row>
    <row r="74" spans="1:8" ht="72.75" customHeight="1" x14ac:dyDescent="0.25">
      <c r="A74" s="11" t="s">
        <v>136</v>
      </c>
      <c r="B74" s="4" t="s">
        <v>137</v>
      </c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72.75" customHeight="1" x14ac:dyDescent="0.25">
      <c r="A75" s="11" t="s">
        <v>139</v>
      </c>
      <c r="B75" s="4" t="s">
        <v>140</v>
      </c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72.75" customHeight="1" x14ac:dyDescent="0.25">
      <c r="A76" s="11" t="s">
        <v>142</v>
      </c>
      <c r="B76" s="4" t="s">
        <v>145</v>
      </c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72.75" customHeight="1" x14ac:dyDescent="0.25">
      <c r="A77" s="11" t="s">
        <v>143</v>
      </c>
      <c r="B77" s="4" t="s">
        <v>144</v>
      </c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35533</v>
      </c>
      <c r="E78" s="35"/>
      <c r="F78" s="35">
        <f>SUM(F69:F77)</f>
        <v>2784.24</v>
      </c>
      <c r="G78" s="35">
        <f>SUM(G69:G77)</f>
        <v>32748.760000000002</v>
      </c>
    </row>
    <row r="79" spans="1:8" x14ac:dyDescent="0.25">
      <c r="C79" s="2" t="s">
        <v>26</v>
      </c>
      <c r="D79" s="47">
        <f>SUM(D78+D65)</f>
        <v>40591</v>
      </c>
      <c r="E79" s="35">
        <f>SUM(E65)</f>
        <v>0</v>
      </c>
      <c r="F79" s="35">
        <f>SUM(F78+F65)</f>
        <v>3318.14</v>
      </c>
      <c r="G79" s="35">
        <f>SUM(G78+G65)</f>
        <v>37272.86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57.75" customHeight="1" x14ac:dyDescent="0.25">
      <c r="A83" s="11" t="s">
        <v>152</v>
      </c>
      <c r="B83" s="4" t="s">
        <v>153</v>
      </c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57.75" customHeight="1" x14ac:dyDescent="0.25">
      <c r="A84" s="11" t="s">
        <v>154</v>
      </c>
      <c r="B84" s="4" t="s">
        <v>155</v>
      </c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57.75" customHeight="1" x14ac:dyDescent="0.25">
      <c r="A85" s="11" t="s">
        <v>327</v>
      </c>
      <c r="B85" s="4" t="s">
        <v>334</v>
      </c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57.75" customHeight="1" x14ac:dyDescent="0.25">
      <c r="A86" s="11" t="s">
        <v>157</v>
      </c>
      <c r="B86" s="4" t="s">
        <v>158</v>
      </c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57.75" customHeight="1" x14ac:dyDescent="0.25">
      <c r="A87" s="11" t="s">
        <v>345</v>
      </c>
      <c r="B87" s="65" t="s">
        <v>348</v>
      </c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57.75" customHeight="1" x14ac:dyDescent="0.25">
      <c r="A88" s="11" t="s">
        <v>163</v>
      </c>
      <c r="B88" s="4" t="s">
        <v>164</v>
      </c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57.75" customHeight="1" x14ac:dyDescent="0.25">
      <c r="A89" s="11" t="s">
        <v>332</v>
      </c>
      <c r="B89" s="4" t="s">
        <v>333</v>
      </c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57.75" customHeight="1" x14ac:dyDescent="0.25">
      <c r="A90" s="11" t="s">
        <v>165</v>
      </c>
      <c r="B90" s="4" t="s">
        <v>166</v>
      </c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57.75" customHeight="1" x14ac:dyDescent="0.25">
      <c r="A91" s="11" t="s">
        <v>171</v>
      </c>
      <c r="B91" s="4" t="s">
        <v>172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7.75" customHeight="1" x14ac:dyDescent="0.25">
      <c r="A92" s="11" t="s">
        <v>174</v>
      </c>
      <c r="B92" s="4" t="s">
        <v>175</v>
      </c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57.75" customHeight="1" x14ac:dyDescent="0.25">
      <c r="A93" s="11" t="s">
        <v>176</v>
      </c>
      <c r="B93" s="4" t="s">
        <v>177</v>
      </c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7.75" customHeight="1" x14ac:dyDescent="0.25">
      <c r="A94" s="11" t="s">
        <v>179</v>
      </c>
      <c r="B94" s="4" t="s">
        <v>180</v>
      </c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57.75" customHeight="1" x14ac:dyDescent="0.25">
      <c r="A95" s="11" t="s">
        <v>182</v>
      </c>
      <c r="B95" s="4" t="s">
        <v>183</v>
      </c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57.75" customHeight="1" x14ac:dyDescent="0.25">
      <c r="A96" s="11" t="s">
        <v>309</v>
      </c>
      <c r="B96" s="4" t="s">
        <v>310</v>
      </c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v>257.64999999999998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76.5" customHeight="1" x14ac:dyDescent="0.25">
      <c r="A101" s="7" t="s">
        <v>188</v>
      </c>
      <c r="B101" s="4" t="s">
        <v>189</v>
      </c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76.5" customHeight="1" x14ac:dyDescent="0.25">
      <c r="A102" s="7" t="s">
        <v>191</v>
      </c>
      <c r="B102" s="4" t="s">
        <v>192</v>
      </c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76.5" customHeight="1" x14ac:dyDescent="0.25">
      <c r="A103" s="7" t="s">
        <v>194</v>
      </c>
      <c r="B103" s="4" t="s">
        <v>195</v>
      </c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67.5" customHeight="1" x14ac:dyDescent="0.25">
      <c r="A108" s="7" t="s">
        <v>197</v>
      </c>
      <c r="B108" s="4" t="s">
        <v>198</v>
      </c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67.5" customHeight="1" x14ac:dyDescent="0.25">
      <c r="A109" s="7" t="s">
        <v>200</v>
      </c>
      <c r="B109" s="4" t="s">
        <v>201</v>
      </c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67.5" customHeight="1" x14ac:dyDescent="0.25">
      <c r="A110" s="7" t="s">
        <v>206</v>
      </c>
      <c r="B110" s="4" t="s">
        <v>207</v>
      </c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67.5" customHeight="1" x14ac:dyDescent="0.25">
      <c r="A111" s="7" t="s">
        <v>208</v>
      </c>
      <c r="B111" s="4" t="s">
        <v>209</v>
      </c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73.5" customHeight="1" x14ac:dyDescent="0.25">
      <c r="A117" s="7" t="s">
        <v>212</v>
      </c>
      <c r="B117" s="4" t="s">
        <v>213</v>
      </c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73.5" customHeight="1" x14ac:dyDescent="0.25">
      <c r="A118" s="7" t="s">
        <v>306</v>
      </c>
      <c r="B118" s="4" t="s">
        <v>216</v>
      </c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73.5" customHeight="1" x14ac:dyDescent="0.25">
      <c r="A119" s="7" t="s">
        <v>218</v>
      </c>
      <c r="B119" s="4" t="s">
        <v>219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73.5" customHeight="1" x14ac:dyDescent="0.25">
      <c r="A120" s="7" t="s">
        <v>220</v>
      </c>
      <c r="B120" s="4" t="s">
        <v>221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73.5" customHeight="1" x14ac:dyDescent="0.25">
      <c r="A121" s="7" t="s">
        <v>222</v>
      </c>
      <c r="B121" s="4" t="s">
        <v>223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73.5" customHeight="1" x14ac:dyDescent="0.25">
      <c r="A122" s="7" t="s">
        <v>226</v>
      </c>
      <c r="B122" s="4" t="s">
        <v>227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73.5" customHeight="1" x14ac:dyDescent="0.25">
      <c r="A123" s="7" t="s">
        <v>316</v>
      </c>
      <c r="B123" s="4" t="s">
        <v>315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73.5" customHeight="1" x14ac:dyDescent="0.25">
      <c r="A124" s="7" t="s">
        <v>228</v>
      </c>
      <c r="B124" s="4" t="s">
        <v>229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73.5" customHeight="1" x14ac:dyDescent="0.25">
      <c r="A125" s="7" t="s">
        <v>230</v>
      </c>
      <c r="B125" s="4" t="s">
        <v>231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73.5" customHeight="1" x14ac:dyDescent="0.25">
      <c r="A126" s="7" t="s">
        <v>232</v>
      </c>
      <c r="B126" s="4" t="s">
        <v>233</v>
      </c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82.5" customHeight="1" x14ac:dyDescent="0.25">
      <c r="A131" s="41" t="s">
        <v>235</v>
      </c>
      <c r="B131" s="42" t="s">
        <v>236</v>
      </c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82.5" customHeight="1" x14ac:dyDescent="0.25">
      <c r="A132" s="64" t="s">
        <v>351</v>
      </c>
      <c r="B132" s="65" t="s">
        <v>352</v>
      </c>
      <c r="C132" s="65" t="s">
        <v>13</v>
      </c>
      <c r="D132" s="10">
        <v>2779</v>
      </c>
      <c r="E132" s="3"/>
      <c r="F132" s="10">
        <v>52.92</v>
      </c>
      <c r="G132" s="45">
        <f t="shared" ref="G132:G138" si="9">SUM(D132-F132)</f>
        <v>2726.08</v>
      </c>
      <c r="H132" s="3"/>
    </row>
    <row r="133" spans="1:8" ht="82.5" customHeight="1" x14ac:dyDescent="0.25">
      <c r="A133" s="41" t="s">
        <v>340</v>
      </c>
      <c r="B133" s="42" t="s">
        <v>341</v>
      </c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8" ht="82.5" customHeight="1" x14ac:dyDescent="0.25">
      <c r="A134" s="11" t="s">
        <v>244</v>
      </c>
      <c r="B134" s="4" t="s">
        <v>245</v>
      </c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82.5" customHeight="1" x14ac:dyDescent="0.25">
      <c r="A135" s="11" t="s">
        <v>246</v>
      </c>
      <c r="B135" s="4" t="s">
        <v>247</v>
      </c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82.5" customHeight="1" x14ac:dyDescent="0.25">
      <c r="A136" s="11" t="s">
        <v>353</v>
      </c>
      <c r="B136" s="4" t="s">
        <v>354</v>
      </c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82.5" customHeight="1" x14ac:dyDescent="0.25">
      <c r="A137" s="11" t="s">
        <v>355</v>
      </c>
      <c r="B137" s="4" t="s">
        <v>356</v>
      </c>
      <c r="C137" s="4" t="s">
        <v>243</v>
      </c>
      <c r="D137" s="76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82.5" customHeight="1" x14ac:dyDescent="0.25">
      <c r="A138" s="11" t="s">
        <v>317</v>
      </c>
      <c r="B138" s="4" t="s">
        <v>337</v>
      </c>
      <c r="C138" s="4" t="s">
        <v>243</v>
      </c>
      <c r="D138" s="10">
        <v>3190</v>
      </c>
      <c r="E138" s="3"/>
      <c r="F138" s="10">
        <v>117.89</v>
      </c>
      <c r="G138" s="45">
        <f t="shared" si="9"/>
        <v>3072.11</v>
      </c>
      <c r="H138" s="3"/>
    </row>
    <row r="139" spans="1:8" x14ac:dyDescent="0.25">
      <c r="A139" s="14"/>
      <c r="C139" s="29" t="s">
        <v>26</v>
      </c>
      <c r="D139" s="49">
        <f>SUM(D131:D138)</f>
        <v>31062</v>
      </c>
      <c r="E139" s="40"/>
      <c r="F139" s="49">
        <f>SUM(F131:F138)</f>
        <v>2206.2400000000002</v>
      </c>
      <c r="G139" s="47">
        <f>SUM(G131:G138)</f>
        <v>28855.760000000002</v>
      </c>
    </row>
    <row r="140" spans="1:8" x14ac:dyDescent="0.25">
      <c r="A140" s="32"/>
    </row>
    <row r="141" spans="1:8" x14ac:dyDescent="0.25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4</v>
      </c>
      <c r="F141" s="1" t="s">
        <v>5</v>
      </c>
      <c r="G141" s="2" t="s">
        <v>6</v>
      </c>
      <c r="H141" s="1" t="s">
        <v>7</v>
      </c>
    </row>
    <row r="142" spans="1:8" ht="74.25" customHeight="1" x14ac:dyDescent="0.25">
      <c r="A142" s="7" t="s">
        <v>276</v>
      </c>
      <c r="B142" s="4" t="s">
        <v>275</v>
      </c>
      <c r="C142" s="4" t="s">
        <v>292</v>
      </c>
      <c r="D142" s="10">
        <v>836</v>
      </c>
      <c r="E142" s="13">
        <v>158.36000000000001</v>
      </c>
      <c r="F142" s="11"/>
      <c r="G142" s="22">
        <f>SUM(D142+E142)</f>
        <v>994.36</v>
      </c>
      <c r="H142" s="3"/>
    </row>
    <row r="143" spans="1:8" ht="74.25" customHeight="1" x14ac:dyDescent="0.25">
      <c r="A143" s="7" t="s">
        <v>277</v>
      </c>
      <c r="B143" s="4" t="s">
        <v>302</v>
      </c>
      <c r="C143" s="4" t="s">
        <v>293</v>
      </c>
      <c r="D143" s="10">
        <v>836</v>
      </c>
      <c r="E143" s="13">
        <v>158.36000000000001</v>
      </c>
      <c r="F143" s="3"/>
      <c r="G143" s="22">
        <f t="shared" ref="G143:G150" si="10">SUM(D143+E143)</f>
        <v>994.36</v>
      </c>
      <c r="H143" s="3"/>
    </row>
    <row r="144" spans="1:8" ht="74.25" customHeight="1" x14ac:dyDescent="0.25">
      <c r="A144" s="7" t="s">
        <v>278</v>
      </c>
      <c r="B144" s="4" t="s">
        <v>279</v>
      </c>
      <c r="C144" s="4" t="s">
        <v>294</v>
      </c>
      <c r="D144" s="10">
        <v>836</v>
      </c>
      <c r="E144" s="13">
        <v>158.36000000000001</v>
      </c>
      <c r="F144" s="3"/>
      <c r="G144" s="22">
        <f t="shared" si="10"/>
        <v>994.36</v>
      </c>
      <c r="H144" s="3"/>
    </row>
    <row r="145" spans="1:8" ht="74.25" customHeight="1" x14ac:dyDescent="0.25">
      <c r="A145" s="7" t="s">
        <v>280</v>
      </c>
      <c r="B145" s="4" t="s">
        <v>281</v>
      </c>
      <c r="C145" s="4" t="s">
        <v>295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74.25" customHeight="1" x14ac:dyDescent="0.25">
      <c r="A146" s="7" t="s">
        <v>282</v>
      </c>
      <c r="B146" s="4" t="s">
        <v>283</v>
      </c>
      <c r="C146" s="4" t="s">
        <v>296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74.25" customHeight="1" x14ac:dyDescent="0.25">
      <c r="A147" s="7" t="s">
        <v>284</v>
      </c>
      <c r="B147" s="4" t="s">
        <v>285</v>
      </c>
      <c r="C147" s="4" t="s">
        <v>297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74.25" customHeight="1" x14ac:dyDescent="0.25">
      <c r="A148" s="7" t="s">
        <v>286</v>
      </c>
      <c r="B148" s="4" t="s">
        <v>287</v>
      </c>
      <c r="C148" s="4" t="s">
        <v>298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4.25" customHeight="1" x14ac:dyDescent="0.25">
      <c r="A149" s="7" t="s">
        <v>288</v>
      </c>
      <c r="B149" s="4" t="s">
        <v>289</v>
      </c>
      <c r="C149" s="4" t="s">
        <v>299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74.25" customHeight="1" x14ac:dyDescent="0.25">
      <c r="A150" s="7" t="s">
        <v>290</v>
      </c>
      <c r="B150" s="4" t="s">
        <v>291</v>
      </c>
      <c r="C150" s="4" t="s">
        <v>300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x14ac:dyDescent="0.25">
      <c r="C151" s="2" t="s">
        <v>26</v>
      </c>
      <c r="D151" s="47">
        <f>SUM(D142:D150)</f>
        <v>7524</v>
      </c>
      <c r="E151" s="35">
        <f>SUM(E142:E150)</f>
        <v>1425.2400000000002</v>
      </c>
      <c r="F151" s="35"/>
      <c r="G151" s="35">
        <f>SUM(G142:G150)</f>
        <v>8949.24</v>
      </c>
    </row>
  </sheetData>
  <mergeCells count="15">
    <mergeCell ref="A35:H35"/>
    <mergeCell ref="A2:H2"/>
    <mergeCell ref="A11:H11"/>
    <mergeCell ref="A19:H19"/>
    <mergeCell ref="A25:H25"/>
    <mergeCell ref="A30:H30"/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</mergeCells>
  <pageMargins left="0.70866141732283472" right="0.70866141732283472" top="0.74803149606299213" bottom="0.74803149606299213" header="0.31496062992125984" footer="0.31496062992125984"/>
  <pageSetup scale="57" orientation="landscape" r:id="rId1"/>
  <headerFooter>
    <oddHeader>&amp;CNOMINA DE EMPLEADEOS DEL H. AYUNTTAMIENTO DE ATENGO, JAL
CORRESPONDIENTE AL PERIODO DEL  01    AL    15   DE ABRIL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16383" man="1"/>
    <brk id="127" max="16383" man="1"/>
    <brk id="139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69" zoomScaleNormal="100" workbookViewId="0">
      <selection activeCell="A72" sqref="A72:H72"/>
    </sheetView>
  </sheetViews>
  <sheetFormatPr baseColWidth="10" defaultRowHeight="15" x14ac:dyDescent="0.25"/>
  <cols>
    <col min="1" max="1" width="35.140625" customWidth="1"/>
    <col min="2" max="2" width="14.140625" customWidth="1"/>
    <col min="3" max="3" width="38.140625" customWidth="1"/>
    <col min="4" max="5" width="12.7109375" customWidth="1"/>
    <col min="6" max="6" width="12.42578125" customWidth="1"/>
    <col min="7" max="7" width="12.85546875" customWidth="1"/>
    <col min="8" max="8" width="51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5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75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75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75" customHeight="1" x14ac:dyDescent="0.25">
      <c r="A6" s="7" t="s">
        <v>330</v>
      </c>
      <c r="B6" s="4" t="s">
        <v>331</v>
      </c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75" customHeight="1" x14ac:dyDescent="0.25">
      <c r="A7" s="7" t="s">
        <v>23</v>
      </c>
      <c r="B7" s="4" t="s">
        <v>24</v>
      </c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ht="15.75" customHeight="1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84" customHeight="1" x14ac:dyDescent="0.25">
      <c r="A12" s="7" t="s">
        <v>27</v>
      </c>
      <c r="B12" s="4" t="s">
        <v>28</v>
      </c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84" customHeight="1" x14ac:dyDescent="0.25">
      <c r="A13" s="7" t="s">
        <v>314</v>
      </c>
      <c r="B13" s="4" t="s">
        <v>31</v>
      </c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84" customHeight="1" x14ac:dyDescent="0.25">
      <c r="A14" s="7" t="s">
        <v>35</v>
      </c>
      <c r="B14" s="4" t="s">
        <v>36</v>
      </c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77.25" customHeight="1" x14ac:dyDescent="0.25">
      <c r="A20" s="7" t="s">
        <v>40</v>
      </c>
      <c r="B20" s="4" t="s">
        <v>41</v>
      </c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77.25" customHeight="1" x14ac:dyDescent="0.25">
      <c r="A21" s="7" t="s">
        <v>43</v>
      </c>
      <c r="B21" s="4" t="s">
        <v>44</v>
      </c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69.75" customHeight="1" x14ac:dyDescent="0.25">
      <c r="A26" s="7" t="s">
        <v>48</v>
      </c>
      <c r="B26" s="4" t="s">
        <v>49</v>
      </c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67.5" customHeight="1" x14ac:dyDescent="0.25">
      <c r="A31" s="7" t="s">
        <v>52</v>
      </c>
      <c r="B31" s="4" t="s">
        <v>53</v>
      </c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74.25" customHeight="1" x14ac:dyDescent="0.25">
      <c r="A36" s="7" t="s">
        <v>56</v>
      </c>
      <c r="B36" s="4" t="s">
        <v>57</v>
      </c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74.25" customHeight="1" x14ac:dyDescent="0.25">
      <c r="A37" s="7" t="s">
        <v>59</v>
      </c>
      <c r="B37" s="4" t="s">
        <v>60</v>
      </c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74.25" customHeight="1" x14ac:dyDescent="0.25">
      <c r="A38" s="7" t="s">
        <v>68</v>
      </c>
      <c r="B38" s="4" t="s">
        <v>69</v>
      </c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60.75" customHeight="1" x14ac:dyDescent="0.25">
      <c r="A44" s="7" t="s">
        <v>72</v>
      </c>
      <c r="B44" s="4" t="s">
        <v>73</v>
      </c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60.75" customHeight="1" x14ac:dyDescent="0.25">
      <c r="A45" s="7" t="s">
        <v>75</v>
      </c>
      <c r="B45" s="4" t="s">
        <v>76</v>
      </c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60.75" customHeight="1" x14ac:dyDescent="0.25">
      <c r="A46" s="7" t="s">
        <v>77</v>
      </c>
      <c r="B46" s="4" t="s">
        <v>78</v>
      </c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60.75" customHeight="1" x14ac:dyDescent="0.25">
      <c r="A47" s="7" t="s">
        <v>83</v>
      </c>
      <c r="B47" s="4" t="s">
        <v>84</v>
      </c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60.75" customHeight="1" x14ac:dyDescent="0.25">
      <c r="A48" s="7" t="s">
        <v>89</v>
      </c>
      <c r="B48" s="4" t="s">
        <v>90</v>
      </c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60.75" customHeight="1" x14ac:dyDescent="0.25">
      <c r="A49" s="7" t="s">
        <v>92</v>
      </c>
      <c r="B49" s="4" t="s">
        <v>93</v>
      </c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62.25" customHeight="1" x14ac:dyDescent="0.25">
      <c r="A54" s="7" t="s">
        <v>96</v>
      </c>
      <c r="B54" s="4" t="s">
        <v>97</v>
      </c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62.25" customHeight="1" x14ac:dyDescent="0.25">
      <c r="A55" s="74" t="s">
        <v>328</v>
      </c>
      <c r="B55" s="4" t="s">
        <v>329</v>
      </c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62.25" customHeight="1" x14ac:dyDescent="0.25">
      <c r="A56" s="7" t="s">
        <v>102</v>
      </c>
      <c r="B56" s="4" t="s">
        <v>103</v>
      </c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62.25" customHeight="1" x14ac:dyDescent="0.25">
      <c r="A57" s="7" t="s">
        <v>105</v>
      </c>
      <c r="B57" s="4" t="s">
        <v>106</v>
      </c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62.25" customHeight="1" x14ac:dyDescent="0.25">
      <c r="A58" s="7" t="s">
        <v>108</v>
      </c>
      <c r="B58" s="4" t="s">
        <v>109</v>
      </c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67.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69" customHeight="1" x14ac:dyDescent="0.25">
      <c r="A69" s="64" t="s">
        <v>122</v>
      </c>
      <c r="B69" s="65" t="s">
        <v>123</v>
      </c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69" customHeight="1" x14ac:dyDescent="0.25">
      <c r="A70" s="11" t="s">
        <v>125</v>
      </c>
      <c r="B70" s="4" t="s">
        <v>126</v>
      </c>
      <c r="C70" s="4" t="s">
        <v>127</v>
      </c>
      <c r="D70" s="10">
        <v>3148</v>
      </c>
      <c r="E70" s="10"/>
      <c r="F70" s="13">
        <v>113.32</v>
      </c>
      <c r="G70" s="68">
        <f t="shared" ref="G70:G77" si="4">SUM(D70-F70)</f>
        <v>3034.68</v>
      </c>
      <c r="H70" s="3"/>
    </row>
    <row r="71" spans="1:8" ht="69" customHeight="1" x14ac:dyDescent="0.25">
      <c r="A71" s="11" t="s">
        <v>338</v>
      </c>
      <c r="B71" s="65" t="s">
        <v>339</v>
      </c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69" customHeight="1" x14ac:dyDescent="0.25">
      <c r="A72" s="80" t="s">
        <v>349</v>
      </c>
      <c r="B72" s="81" t="s">
        <v>350</v>
      </c>
      <c r="C72" s="81" t="s">
        <v>135</v>
      </c>
      <c r="D72" s="82">
        <v>2839</v>
      </c>
      <c r="E72" s="82"/>
      <c r="F72" s="83">
        <v>59.45</v>
      </c>
      <c r="G72" s="84">
        <f t="shared" si="4"/>
        <v>2779.55</v>
      </c>
      <c r="H72" s="3"/>
    </row>
    <row r="73" spans="1:8" ht="69" customHeight="1" x14ac:dyDescent="0.25">
      <c r="A73" s="11" t="s">
        <v>131</v>
      </c>
      <c r="B73" s="4" t="s">
        <v>132</v>
      </c>
      <c r="C73" s="4" t="s">
        <v>13</v>
      </c>
      <c r="D73" s="10">
        <v>2779</v>
      </c>
      <c r="E73" s="10"/>
      <c r="F73" s="13">
        <v>52.92</v>
      </c>
      <c r="G73" s="68">
        <f t="shared" si="4"/>
        <v>2726.08</v>
      </c>
      <c r="H73" s="3"/>
    </row>
    <row r="74" spans="1:8" ht="69" customHeight="1" x14ac:dyDescent="0.25">
      <c r="A74" s="11" t="s">
        <v>136</v>
      </c>
      <c r="B74" s="4" t="s">
        <v>137</v>
      </c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69" customHeight="1" x14ac:dyDescent="0.25">
      <c r="A75" s="11" t="s">
        <v>139</v>
      </c>
      <c r="B75" s="4" t="s">
        <v>140</v>
      </c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69" customHeight="1" x14ac:dyDescent="0.25">
      <c r="A76" s="11" t="s">
        <v>142</v>
      </c>
      <c r="B76" s="4" t="s">
        <v>145</v>
      </c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69" customHeight="1" x14ac:dyDescent="0.25">
      <c r="A77" s="11" t="s">
        <v>143</v>
      </c>
      <c r="B77" s="4" t="s">
        <v>144</v>
      </c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35533</v>
      </c>
      <c r="E78" s="35"/>
      <c r="F78" s="35">
        <f>SUM(F69:F77)</f>
        <v>2784.24</v>
      </c>
      <c r="G78" s="35">
        <f>SUM(G69:G77)</f>
        <v>32748.760000000002</v>
      </c>
    </row>
    <row r="79" spans="1:8" x14ac:dyDescent="0.25">
      <c r="C79" s="2" t="s">
        <v>26</v>
      </c>
      <c r="D79" s="47">
        <f>SUM(D78+D65)</f>
        <v>40591</v>
      </c>
      <c r="E79" s="35">
        <f>SUM(E65)</f>
        <v>0</v>
      </c>
      <c r="F79" s="35">
        <f>SUM(F78+F65)</f>
        <v>3318.14</v>
      </c>
      <c r="G79" s="35">
        <f>SUM(G78+G65)</f>
        <v>37272.86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54" customHeight="1" x14ac:dyDescent="0.25">
      <c r="A83" s="11" t="s">
        <v>152</v>
      </c>
      <c r="B83" s="4" t="s">
        <v>153</v>
      </c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54" customHeight="1" x14ac:dyDescent="0.25">
      <c r="A84" s="11" t="s">
        <v>154</v>
      </c>
      <c r="B84" s="4" t="s">
        <v>155</v>
      </c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54" customHeight="1" x14ac:dyDescent="0.25">
      <c r="A85" s="11" t="s">
        <v>327</v>
      </c>
      <c r="B85" s="4" t="s">
        <v>334</v>
      </c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54" customHeight="1" x14ac:dyDescent="0.25">
      <c r="A86" s="11" t="s">
        <v>157</v>
      </c>
      <c r="B86" s="4" t="s">
        <v>158</v>
      </c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54" customHeight="1" x14ac:dyDescent="0.25">
      <c r="A87" s="11" t="s">
        <v>345</v>
      </c>
      <c r="B87" s="65" t="s">
        <v>348</v>
      </c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54" customHeight="1" x14ac:dyDescent="0.25">
      <c r="A88" s="11" t="s">
        <v>163</v>
      </c>
      <c r="B88" s="4" t="s">
        <v>164</v>
      </c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54" customHeight="1" x14ac:dyDescent="0.25">
      <c r="A89" s="11" t="s">
        <v>332</v>
      </c>
      <c r="B89" s="4" t="s">
        <v>333</v>
      </c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54" customHeight="1" x14ac:dyDescent="0.25">
      <c r="A90" s="11" t="s">
        <v>165</v>
      </c>
      <c r="B90" s="4" t="s">
        <v>166</v>
      </c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54" customHeight="1" x14ac:dyDescent="0.25">
      <c r="A91" s="11" t="s">
        <v>171</v>
      </c>
      <c r="B91" s="4" t="s">
        <v>172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4" customHeight="1" x14ac:dyDescent="0.25">
      <c r="A92" s="11" t="s">
        <v>174</v>
      </c>
      <c r="B92" s="4" t="s">
        <v>175</v>
      </c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54" customHeight="1" x14ac:dyDescent="0.25">
      <c r="A93" s="11" t="s">
        <v>176</v>
      </c>
      <c r="B93" s="4" t="s">
        <v>177</v>
      </c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4" customHeight="1" x14ac:dyDescent="0.25">
      <c r="A94" s="11" t="s">
        <v>179</v>
      </c>
      <c r="B94" s="4" t="s">
        <v>180</v>
      </c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54" customHeight="1" x14ac:dyDescent="0.25">
      <c r="A95" s="11" t="s">
        <v>182</v>
      </c>
      <c r="B95" s="4" t="s">
        <v>183</v>
      </c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54" customHeight="1" x14ac:dyDescent="0.25">
      <c r="A96" s="11" t="s">
        <v>309</v>
      </c>
      <c r="B96" s="4" t="s">
        <v>310</v>
      </c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v>257.64999999999998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65.25" customHeight="1" x14ac:dyDescent="0.25">
      <c r="A101" s="7" t="s">
        <v>188</v>
      </c>
      <c r="B101" s="4" t="s">
        <v>189</v>
      </c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65.25" customHeight="1" x14ac:dyDescent="0.25">
      <c r="A102" s="7" t="s">
        <v>191</v>
      </c>
      <c r="B102" s="4" t="s">
        <v>192</v>
      </c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65.25" customHeight="1" x14ac:dyDescent="0.25">
      <c r="A103" s="7" t="s">
        <v>194</v>
      </c>
      <c r="B103" s="4" t="s">
        <v>195</v>
      </c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69.75" customHeight="1" x14ac:dyDescent="0.25">
      <c r="A108" s="7" t="s">
        <v>197</v>
      </c>
      <c r="B108" s="4" t="s">
        <v>198</v>
      </c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69.75" customHeight="1" x14ac:dyDescent="0.25">
      <c r="A109" s="7" t="s">
        <v>200</v>
      </c>
      <c r="B109" s="4" t="s">
        <v>201</v>
      </c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69.75" customHeight="1" x14ac:dyDescent="0.25">
      <c r="A110" s="7" t="s">
        <v>206</v>
      </c>
      <c r="B110" s="4" t="s">
        <v>207</v>
      </c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69.75" customHeight="1" x14ac:dyDescent="0.25">
      <c r="A111" s="7" t="s">
        <v>208</v>
      </c>
      <c r="B111" s="4" t="s">
        <v>209</v>
      </c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70.5" customHeight="1" x14ac:dyDescent="0.25">
      <c r="A117" s="7" t="s">
        <v>212</v>
      </c>
      <c r="B117" s="4" t="s">
        <v>213</v>
      </c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70.5" customHeight="1" x14ac:dyDescent="0.25">
      <c r="A118" s="7" t="s">
        <v>306</v>
      </c>
      <c r="B118" s="4" t="s">
        <v>216</v>
      </c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70.5" customHeight="1" x14ac:dyDescent="0.25">
      <c r="A119" s="7" t="s">
        <v>218</v>
      </c>
      <c r="B119" s="4" t="s">
        <v>219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70.5" customHeight="1" x14ac:dyDescent="0.25">
      <c r="A120" s="7" t="s">
        <v>220</v>
      </c>
      <c r="B120" s="4" t="s">
        <v>221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70.5" customHeight="1" x14ac:dyDescent="0.25">
      <c r="A121" s="7" t="s">
        <v>222</v>
      </c>
      <c r="B121" s="4" t="s">
        <v>223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70.5" customHeight="1" x14ac:dyDescent="0.25">
      <c r="A122" s="7" t="s">
        <v>226</v>
      </c>
      <c r="B122" s="4" t="s">
        <v>227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70.5" customHeight="1" x14ac:dyDescent="0.25">
      <c r="A123" s="7" t="s">
        <v>316</v>
      </c>
      <c r="B123" s="4" t="s">
        <v>315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70.5" customHeight="1" x14ac:dyDescent="0.25">
      <c r="A124" s="7" t="s">
        <v>228</v>
      </c>
      <c r="B124" s="4" t="s">
        <v>229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70.5" customHeight="1" x14ac:dyDescent="0.25">
      <c r="A125" s="7" t="s">
        <v>230</v>
      </c>
      <c r="B125" s="4" t="s">
        <v>231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70.5" customHeight="1" x14ac:dyDescent="0.25">
      <c r="A126" s="7" t="s">
        <v>232</v>
      </c>
      <c r="B126" s="4" t="s">
        <v>233</v>
      </c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69.75" customHeight="1" x14ac:dyDescent="0.25">
      <c r="A131" s="41" t="s">
        <v>235</v>
      </c>
      <c r="B131" s="42" t="s">
        <v>236</v>
      </c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69.75" customHeight="1" x14ac:dyDescent="0.25">
      <c r="A132" s="64" t="s">
        <v>351</v>
      </c>
      <c r="B132" s="65" t="s">
        <v>352</v>
      </c>
      <c r="C132" s="65" t="s">
        <v>13</v>
      </c>
      <c r="D132" s="10">
        <v>2779</v>
      </c>
      <c r="E132" s="3"/>
      <c r="F132" s="10">
        <v>52.92</v>
      </c>
      <c r="G132" s="45">
        <f t="shared" ref="G132:G138" si="9">SUM(D132-F132)</f>
        <v>2726.08</v>
      </c>
      <c r="H132" s="3"/>
    </row>
    <row r="133" spans="1:8" ht="69.75" customHeight="1" x14ac:dyDescent="0.25">
      <c r="A133" s="41" t="s">
        <v>340</v>
      </c>
      <c r="B133" s="42" t="s">
        <v>341</v>
      </c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8" ht="69.75" customHeight="1" x14ac:dyDescent="0.25">
      <c r="A134" s="11" t="s">
        <v>244</v>
      </c>
      <c r="B134" s="4" t="s">
        <v>245</v>
      </c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69.75" customHeight="1" x14ac:dyDescent="0.25">
      <c r="A135" s="11" t="s">
        <v>246</v>
      </c>
      <c r="B135" s="4" t="s">
        <v>247</v>
      </c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69.75" customHeight="1" x14ac:dyDescent="0.25">
      <c r="A136" s="11" t="s">
        <v>353</v>
      </c>
      <c r="B136" s="4" t="s">
        <v>354</v>
      </c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69.75" customHeight="1" x14ac:dyDescent="0.25">
      <c r="A137" s="11" t="s">
        <v>355</v>
      </c>
      <c r="B137" s="4" t="s">
        <v>356</v>
      </c>
      <c r="C137" s="4" t="s">
        <v>243</v>
      </c>
      <c r="D137" s="76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69.75" customHeight="1" x14ac:dyDescent="0.25">
      <c r="A138" s="11" t="s">
        <v>317</v>
      </c>
      <c r="B138" s="4" t="s">
        <v>337</v>
      </c>
      <c r="C138" s="4" t="s">
        <v>243</v>
      </c>
      <c r="D138" s="10">
        <v>3190</v>
      </c>
      <c r="E138" s="3"/>
      <c r="F138" s="10">
        <v>117.89</v>
      </c>
      <c r="G138" s="45">
        <f t="shared" si="9"/>
        <v>3072.11</v>
      </c>
      <c r="H138" s="3"/>
    </row>
    <row r="139" spans="1:8" x14ac:dyDescent="0.25">
      <c r="A139" s="14"/>
      <c r="C139" s="29" t="s">
        <v>26</v>
      </c>
      <c r="D139" s="49">
        <f>SUM(D131:D138)</f>
        <v>31062</v>
      </c>
      <c r="E139" s="40"/>
      <c r="F139" s="49">
        <f>SUM(F131:F138)</f>
        <v>2206.2400000000002</v>
      </c>
      <c r="G139" s="47">
        <f>SUM(G131:G138)</f>
        <v>28855.760000000002</v>
      </c>
    </row>
    <row r="140" spans="1:8" x14ac:dyDescent="0.25">
      <c r="A140" s="32"/>
    </row>
    <row r="141" spans="1:8" x14ac:dyDescent="0.25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4</v>
      </c>
      <c r="F141" s="1" t="s">
        <v>5</v>
      </c>
      <c r="G141" s="2" t="s">
        <v>6</v>
      </c>
      <c r="H141" s="1" t="s">
        <v>7</v>
      </c>
    </row>
    <row r="142" spans="1:8" ht="72.75" customHeight="1" x14ac:dyDescent="0.25">
      <c r="A142" s="7" t="s">
        <v>276</v>
      </c>
      <c r="B142" s="4" t="s">
        <v>275</v>
      </c>
      <c r="C142" s="4" t="s">
        <v>292</v>
      </c>
      <c r="D142" s="10">
        <v>836</v>
      </c>
      <c r="E142" s="13">
        <v>158.36000000000001</v>
      </c>
      <c r="F142" s="11"/>
      <c r="G142" s="22">
        <f>SUM(D142+E142)</f>
        <v>994.36</v>
      </c>
      <c r="H142" s="3"/>
    </row>
    <row r="143" spans="1:8" ht="72.75" customHeight="1" x14ac:dyDescent="0.25">
      <c r="A143" s="7" t="s">
        <v>277</v>
      </c>
      <c r="B143" s="4" t="s">
        <v>302</v>
      </c>
      <c r="C143" s="4" t="s">
        <v>293</v>
      </c>
      <c r="D143" s="10">
        <v>836</v>
      </c>
      <c r="E143" s="13">
        <v>158.36000000000001</v>
      </c>
      <c r="F143" s="3"/>
      <c r="G143" s="22">
        <f t="shared" ref="G143:G150" si="10">SUM(D143+E143)</f>
        <v>994.36</v>
      </c>
      <c r="H143" s="3"/>
    </row>
    <row r="144" spans="1:8" ht="72.75" customHeight="1" x14ac:dyDescent="0.25">
      <c r="A144" s="7" t="s">
        <v>278</v>
      </c>
      <c r="B144" s="4" t="s">
        <v>279</v>
      </c>
      <c r="C144" s="4" t="s">
        <v>294</v>
      </c>
      <c r="D144" s="10">
        <v>836</v>
      </c>
      <c r="E144" s="13">
        <v>158.36000000000001</v>
      </c>
      <c r="F144" s="3"/>
      <c r="G144" s="22">
        <f t="shared" si="10"/>
        <v>994.36</v>
      </c>
      <c r="H144" s="3"/>
    </row>
    <row r="145" spans="1:8" ht="72.75" customHeight="1" x14ac:dyDescent="0.25">
      <c r="A145" s="7" t="s">
        <v>280</v>
      </c>
      <c r="B145" s="4" t="s">
        <v>281</v>
      </c>
      <c r="C145" s="4" t="s">
        <v>295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72.75" customHeight="1" x14ac:dyDescent="0.25">
      <c r="A146" s="7" t="s">
        <v>282</v>
      </c>
      <c r="B146" s="4" t="s">
        <v>283</v>
      </c>
      <c r="C146" s="4" t="s">
        <v>296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72.75" customHeight="1" x14ac:dyDescent="0.25">
      <c r="A147" s="7" t="s">
        <v>284</v>
      </c>
      <c r="B147" s="4" t="s">
        <v>285</v>
      </c>
      <c r="C147" s="4" t="s">
        <v>297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72.75" customHeight="1" x14ac:dyDescent="0.25">
      <c r="A148" s="7" t="s">
        <v>286</v>
      </c>
      <c r="B148" s="4" t="s">
        <v>287</v>
      </c>
      <c r="C148" s="4" t="s">
        <v>298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2.75" customHeight="1" x14ac:dyDescent="0.25">
      <c r="A149" s="7" t="s">
        <v>288</v>
      </c>
      <c r="B149" s="4" t="s">
        <v>289</v>
      </c>
      <c r="C149" s="4" t="s">
        <v>299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72.75" customHeight="1" x14ac:dyDescent="0.25">
      <c r="A150" s="7" t="s">
        <v>290</v>
      </c>
      <c r="B150" s="4" t="s">
        <v>291</v>
      </c>
      <c r="C150" s="4" t="s">
        <v>300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x14ac:dyDescent="0.25">
      <c r="C151" s="2" t="s">
        <v>26</v>
      </c>
      <c r="D151" s="47">
        <f>SUM(D142:D150)</f>
        <v>7524</v>
      </c>
      <c r="E151" s="35">
        <f>SUM(E142:E150)</f>
        <v>1425.2400000000002</v>
      </c>
      <c r="F151" s="35"/>
      <c r="G151" s="35">
        <f>SUM(G142:G150)</f>
        <v>8949.24</v>
      </c>
    </row>
  </sheetData>
  <mergeCells count="15"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  <mergeCell ref="A35:H35"/>
    <mergeCell ref="A2:H2"/>
    <mergeCell ref="A11:H11"/>
    <mergeCell ref="A19:H19"/>
    <mergeCell ref="A25:H25"/>
    <mergeCell ref="A30:H30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&amp;CNOMINA DE EMPLEADOS DEL H. AYUNTAMIENTO DE ATENGO, JAL
CORRESPONIENTE AL PERIODO DEL  15   AL   30  DE ABRIL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7" man="1"/>
    <brk id="127" max="7" man="1"/>
    <brk id="139" max="7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147" zoomScaleNormal="100" workbookViewId="0">
      <selection activeCell="C154" sqref="C154"/>
    </sheetView>
  </sheetViews>
  <sheetFormatPr baseColWidth="10" defaultRowHeight="15" x14ac:dyDescent="0.25"/>
  <cols>
    <col min="1" max="1" width="33.42578125" customWidth="1"/>
    <col min="2" max="2" width="13" customWidth="1"/>
    <col min="3" max="3" width="37.42578125" customWidth="1"/>
    <col min="4" max="4" width="14.28515625" customWidth="1"/>
    <col min="5" max="5" width="13.7109375" customWidth="1"/>
    <col min="6" max="6" width="12.85546875" customWidth="1"/>
    <col min="7" max="7" width="13" customWidth="1"/>
    <col min="8" max="8" width="51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3.5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73.5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73.5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73.5" customHeight="1" x14ac:dyDescent="0.25">
      <c r="A6" s="7" t="s">
        <v>330</v>
      </c>
      <c r="B6" s="4" t="s">
        <v>331</v>
      </c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73.5" customHeight="1" x14ac:dyDescent="0.25">
      <c r="A7" s="7" t="s">
        <v>23</v>
      </c>
      <c r="B7" s="4" t="s">
        <v>24</v>
      </c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69.75" customHeight="1" x14ac:dyDescent="0.25">
      <c r="A12" s="7" t="s">
        <v>27</v>
      </c>
      <c r="B12" s="4" t="s">
        <v>28</v>
      </c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69.75" customHeight="1" x14ac:dyDescent="0.25">
      <c r="A13" s="7" t="s">
        <v>314</v>
      </c>
      <c r="B13" s="4" t="s">
        <v>31</v>
      </c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69.75" customHeight="1" x14ac:dyDescent="0.25">
      <c r="A14" s="7" t="s">
        <v>35</v>
      </c>
      <c r="B14" s="4" t="s">
        <v>36</v>
      </c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69.75" customHeight="1" x14ac:dyDescent="0.25">
      <c r="A20" s="7" t="s">
        <v>40</v>
      </c>
      <c r="B20" s="4" t="s">
        <v>41</v>
      </c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69.75" customHeight="1" x14ac:dyDescent="0.25">
      <c r="A21" s="7" t="s">
        <v>43</v>
      </c>
      <c r="B21" s="4" t="s">
        <v>44</v>
      </c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71.25" customHeight="1" x14ac:dyDescent="0.25">
      <c r="A26" s="7" t="s">
        <v>48</v>
      </c>
      <c r="B26" s="4" t="s">
        <v>49</v>
      </c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78" customHeight="1" x14ac:dyDescent="0.25">
      <c r="A31" s="7" t="s">
        <v>52</v>
      </c>
      <c r="B31" s="4" t="s">
        <v>53</v>
      </c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75" customHeight="1" x14ac:dyDescent="0.25">
      <c r="A36" s="7" t="s">
        <v>56</v>
      </c>
      <c r="B36" s="4" t="s">
        <v>57</v>
      </c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75" customHeight="1" x14ac:dyDescent="0.25">
      <c r="A37" s="7" t="s">
        <v>59</v>
      </c>
      <c r="B37" s="4" t="s">
        <v>60</v>
      </c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75" customHeight="1" x14ac:dyDescent="0.25">
      <c r="A38" s="7" t="s">
        <v>68</v>
      </c>
      <c r="B38" s="4" t="s">
        <v>69</v>
      </c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69" customHeight="1" x14ac:dyDescent="0.25">
      <c r="A44" s="7" t="s">
        <v>72</v>
      </c>
      <c r="B44" s="4" t="s">
        <v>73</v>
      </c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69" customHeight="1" x14ac:dyDescent="0.25">
      <c r="A45" s="7" t="s">
        <v>75</v>
      </c>
      <c r="B45" s="4" t="s">
        <v>76</v>
      </c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69" customHeight="1" x14ac:dyDescent="0.25">
      <c r="A46" s="7" t="s">
        <v>77</v>
      </c>
      <c r="B46" s="4" t="s">
        <v>78</v>
      </c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69" customHeight="1" x14ac:dyDescent="0.25">
      <c r="A47" s="7" t="s">
        <v>83</v>
      </c>
      <c r="B47" s="4" t="s">
        <v>84</v>
      </c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69" customHeight="1" x14ac:dyDescent="0.25">
      <c r="A48" s="7" t="s">
        <v>89</v>
      </c>
      <c r="B48" s="4" t="s">
        <v>90</v>
      </c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69" customHeight="1" x14ac:dyDescent="0.25">
      <c r="A49" s="7" t="s">
        <v>92</v>
      </c>
      <c r="B49" s="4" t="s">
        <v>93</v>
      </c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63.75" customHeight="1" x14ac:dyDescent="0.25">
      <c r="A54" s="7" t="s">
        <v>96</v>
      </c>
      <c r="B54" s="4" t="s">
        <v>97</v>
      </c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63.75" customHeight="1" x14ac:dyDescent="0.25">
      <c r="A55" s="74" t="s">
        <v>328</v>
      </c>
      <c r="B55" s="4" t="s">
        <v>329</v>
      </c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63.75" customHeight="1" x14ac:dyDescent="0.25">
      <c r="A56" s="7" t="s">
        <v>102</v>
      </c>
      <c r="B56" s="4" t="s">
        <v>103</v>
      </c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63.75" customHeight="1" x14ac:dyDescent="0.25">
      <c r="A57" s="7" t="s">
        <v>105</v>
      </c>
      <c r="B57" s="4" t="s">
        <v>106</v>
      </c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63.75" customHeight="1" x14ac:dyDescent="0.25">
      <c r="A58" s="7" t="s">
        <v>108</v>
      </c>
      <c r="B58" s="4" t="s">
        <v>109</v>
      </c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67.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61.5" customHeight="1" x14ac:dyDescent="0.25">
      <c r="A69" s="64" t="s">
        <v>122</v>
      </c>
      <c r="B69" s="65" t="s">
        <v>123</v>
      </c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61.5" customHeight="1" x14ac:dyDescent="0.25">
      <c r="A70" s="11" t="s">
        <v>125</v>
      </c>
      <c r="B70" s="4" t="s">
        <v>126</v>
      </c>
      <c r="C70" s="4" t="s">
        <v>127</v>
      </c>
      <c r="D70" s="10">
        <v>3148</v>
      </c>
      <c r="E70" s="10"/>
      <c r="F70" s="13">
        <v>113.32</v>
      </c>
      <c r="G70" s="68">
        <f t="shared" ref="G70:G77" si="4">SUM(D70-F70)</f>
        <v>3034.68</v>
      </c>
      <c r="H70" s="3"/>
    </row>
    <row r="71" spans="1:8" ht="61.5" customHeight="1" x14ac:dyDescent="0.25">
      <c r="A71" s="11" t="s">
        <v>338</v>
      </c>
      <c r="B71" s="65" t="s">
        <v>339</v>
      </c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61.5" customHeight="1" x14ac:dyDescent="0.25">
      <c r="A72" s="80" t="s">
        <v>349</v>
      </c>
      <c r="B72" s="81" t="s">
        <v>350</v>
      </c>
      <c r="C72" s="81" t="s">
        <v>135</v>
      </c>
      <c r="D72" s="82">
        <v>2839</v>
      </c>
      <c r="E72" s="82"/>
      <c r="F72" s="83">
        <v>59.45</v>
      </c>
      <c r="G72" s="84">
        <f t="shared" si="4"/>
        <v>2779.55</v>
      </c>
      <c r="H72" s="3"/>
    </row>
    <row r="73" spans="1:8" ht="61.5" customHeight="1" x14ac:dyDescent="0.25">
      <c r="A73" s="11" t="s">
        <v>131</v>
      </c>
      <c r="B73" s="4" t="s">
        <v>132</v>
      </c>
      <c r="C73" s="4" t="s">
        <v>13</v>
      </c>
      <c r="D73" s="10">
        <v>2779</v>
      </c>
      <c r="E73" s="10"/>
      <c r="F73" s="13">
        <v>52.92</v>
      </c>
      <c r="G73" s="68">
        <f t="shared" si="4"/>
        <v>2726.08</v>
      </c>
      <c r="H73" s="3"/>
    </row>
    <row r="74" spans="1:8" ht="61.5" customHeight="1" x14ac:dyDescent="0.25">
      <c r="A74" s="11" t="s">
        <v>136</v>
      </c>
      <c r="B74" s="4" t="s">
        <v>137</v>
      </c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61.5" customHeight="1" x14ac:dyDescent="0.25">
      <c r="A75" s="11" t="s">
        <v>139</v>
      </c>
      <c r="B75" s="4" t="s">
        <v>140</v>
      </c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61.5" customHeight="1" x14ac:dyDescent="0.25">
      <c r="A76" s="11" t="s">
        <v>142</v>
      </c>
      <c r="B76" s="4" t="s">
        <v>145</v>
      </c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61.5" customHeight="1" x14ac:dyDescent="0.25">
      <c r="A77" s="11" t="s">
        <v>143</v>
      </c>
      <c r="B77" s="4" t="s">
        <v>144</v>
      </c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35533</v>
      </c>
      <c r="E78" s="35"/>
      <c r="F78" s="35">
        <f>SUM(F69:F77)</f>
        <v>2784.24</v>
      </c>
      <c r="G78" s="35">
        <f>SUM(G69:G77)</f>
        <v>32748.760000000002</v>
      </c>
    </row>
    <row r="79" spans="1:8" x14ac:dyDescent="0.25">
      <c r="C79" s="2" t="s">
        <v>26</v>
      </c>
      <c r="D79" s="47">
        <f>SUM(D78+D65)</f>
        <v>40591</v>
      </c>
      <c r="E79" s="35">
        <f>SUM(E65)</f>
        <v>0</v>
      </c>
      <c r="F79" s="35">
        <f>SUM(F78+F65)</f>
        <v>3318.14</v>
      </c>
      <c r="G79" s="35">
        <f>SUM(G78+G65)</f>
        <v>37272.86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54" customHeight="1" x14ac:dyDescent="0.25">
      <c r="A83" s="11" t="s">
        <v>152</v>
      </c>
      <c r="B83" s="4" t="s">
        <v>153</v>
      </c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54" customHeight="1" x14ac:dyDescent="0.25">
      <c r="A84" s="11" t="s">
        <v>154</v>
      </c>
      <c r="B84" s="4" t="s">
        <v>155</v>
      </c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54" customHeight="1" x14ac:dyDescent="0.25">
      <c r="A85" s="11" t="s">
        <v>327</v>
      </c>
      <c r="B85" s="4" t="s">
        <v>334</v>
      </c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54" customHeight="1" x14ac:dyDescent="0.25">
      <c r="A86" s="11" t="s">
        <v>157</v>
      </c>
      <c r="B86" s="4" t="s">
        <v>158</v>
      </c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54" customHeight="1" x14ac:dyDescent="0.25">
      <c r="A87" s="11" t="s">
        <v>345</v>
      </c>
      <c r="B87" s="65" t="s">
        <v>348</v>
      </c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54" customHeight="1" x14ac:dyDescent="0.25">
      <c r="A88" s="11" t="s">
        <v>163</v>
      </c>
      <c r="B88" s="4" t="s">
        <v>164</v>
      </c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54" customHeight="1" x14ac:dyDescent="0.25">
      <c r="A89" s="11" t="s">
        <v>332</v>
      </c>
      <c r="B89" s="4" t="s">
        <v>333</v>
      </c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54" customHeight="1" x14ac:dyDescent="0.25">
      <c r="A90" s="11" t="s">
        <v>165</v>
      </c>
      <c r="B90" s="4" t="s">
        <v>166</v>
      </c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54" customHeight="1" x14ac:dyDescent="0.25">
      <c r="A91" s="11" t="s">
        <v>171</v>
      </c>
      <c r="B91" s="4" t="s">
        <v>172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4" customHeight="1" x14ac:dyDescent="0.25">
      <c r="A92" s="11" t="s">
        <v>174</v>
      </c>
      <c r="B92" s="4" t="s">
        <v>175</v>
      </c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54" customHeight="1" x14ac:dyDescent="0.25">
      <c r="A93" s="11" t="s">
        <v>176</v>
      </c>
      <c r="B93" s="4" t="s">
        <v>177</v>
      </c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4" customHeight="1" x14ac:dyDescent="0.25">
      <c r="A94" s="11" t="s">
        <v>179</v>
      </c>
      <c r="B94" s="4" t="s">
        <v>180</v>
      </c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54" customHeight="1" x14ac:dyDescent="0.25">
      <c r="A95" s="11" t="s">
        <v>182</v>
      </c>
      <c r="B95" s="4" t="s">
        <v>183</v>
      </c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54" customHeight="1" x14ac:dyDescent="0.25">
      <c r="A96" s="11" t="s">
        <v>309</v>
      </c>
      <c r="B96" s="4" t="s">
        <v>310</v>
      </c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v>257.64999999999998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69" customHeight="1" x14ac:dyDescent="0.25">
      <c r="A101" s="7" t="s">
        <v>188</v>
      </c>
      <c r="B101" s="4" t="s">
        <v>189</v>
      </c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69" customHeight="1" x14ac:dyDescent="0.25">
      <c r="A102" s="7" t="s">
        <v>191</v>
      </c>
      <c r="B102" s="4" t="s">
        <v>192</v>
      </c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69" customHeight="1" x14ac:dyDescent="0.25">
      <c r="A103" s="7" t="s">
        <v>194</v>
      </c>
      <c r="B103" s="4" t="s">
        <v>195</v>
      </c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69.75" customHeight="1" x14ac:dyDescent="0.25">
      <c r="A108" s="7" t="s">
        <v>197</v>
      </c>
      <c r="B108" s="4" t="s">
        <v>198</v>
      </c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69.75" customHeight="1" x14ac:dyDescent="0.25">
      <c r="A109" s="7" t="s">
        <v>200</v>
      </c>
      <c r="B109" s="4" t="s">
        <v>201</v>
      </c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69.75" customHeight="1" x14ac:dyDescent="0.25">
      <c r="A110" s="7" t="s">
        <v>206</v>
      </c>
      <c r="B110" s="4" t="s">
        <v>207</v>
      </c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69.75" customHeight="1" x14ac:dyDescent="0.25">
      <c r="A111" s="7" t="s">
        <v>208</v>
      </c>
      <c r="B111" s="4" t="s">
        <v>209</v>
      </c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74.25" customHeight="1" x14ac:dyDescent="0.25">
      <c r="A117" s="7" t="s">
        <v>212</v>
      </c>
      <c r="B117" s="4" t="s">
        <v>213</v>
      </c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74.25" customHeight="1" x14ac:dyDescent="0.25">
      <c r="A118" s="7" t="s">
        <v>306</v>
      </c>
      <c r="B118" s="4" t="s">
        <v>216</v>
      </c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74.25" customHeight="1" x14ac:dyDescent="0.25">
      <c r="A119" s="7" t="s">
        <v>218</v>
      </c>
      <c r="B119" s="4" t="s">
        <v>219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74.25" customHeight="1" x14ac:dyDescent="0.25">
      <c r="A120" s="7" t="s">
        <v>220</v>
      </c>
      <c r="B120" s="4" t="s">
        <v>221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74.25" customHeight="1" x14ac:dyDescent="0.25">
      <c r="A121" s="7" t="s">
        <v>222</v>
      </c>
      <c r="B121" s="4" t="s">
        <v>223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74.25" customHeight="1" x14ac:dyDescent="0.25">
      <c r="A122" s="7" t="s">
        <v>226</v>
      </c>
      <c r="B122" s="4" t="s">
        <v>227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74.25" customHeight="1" x14ac:dyDescent="0.25">
      <c r="A123" s="7" t="s">
        <v>316</v>
      </c>
      <c r="B123" s="4" t="s">
        <v>315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74.25" customHeight="1" x14ac:dyDescent="0.25">
      <c r="A124" s="7" t="s">
        <v>228</v>
      </c>
      <c r="B124" s="4" t="s">
        <v>229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74.25" customHeight="1" x14ac:dyDescent="0.25">
      <c r="A125" s="7" t="s">
        <v>230</v>
      </c>
      <c r="B125" s="4" t="s">
        <v>231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74.25" customHeight="1" x14ac:dyDescent="0.25">
      <c r="A126" s="7" t="s">
        <v>232</v>
      </c>
      <c r="B126" s="4" t="s">
        <v>233</v>
      </c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73.5" customHeight="1" x14ac:dyDescent="0.25">
      <c r="A131" s="41" t="s">
        <v>235</v>
      </c>
      <c r="B131" s="42" t="s">
        <v>236</v>
      </c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73.5" customHeight="1" x14ac:dyDescent="0.25">
      <c r="A132" s="64" t="s">
        <v>351</v>
      </c>
      <c r="B132" s="65" t="s">
        <v>352</v>
      </c>
      <c r="C132" s="65" t="s">
        <v>13</v>
      </c>
      <c r="D132" s="10">
        <v>2779</v>
      </c>
      <c r="E132" s="3"/>
      <c r="F132" s="10">
        <v>52.92</v>
      </c>
      <c r="G132" s="45">
        <f t="shared" ref="G132:G138" si="9">SUM(D132-F132)</f>
        <v>2726.08</v>
      </c>
      <c r="H132" s="3"/>
    </row>
    <row r="133" spans="1:8" ht="73.5" customHeight="1" x14ac:dyDescent="0.25">
      <c r="A133" s="41" t="s">
        <v>340</v>
      </c>
      <c r="B133" s="42" t="s">
        <v>341</v>
      </c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8" ht="73.5" customHeight="1" x14ac:dyDescent="0.25">
      <c r="A134" s="11" t="s">
        <v>244</v>
      </c>
      <c r="B134" s="4" t="s">
        <v>245</v>
      </c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73.5" customHeight="1" x14ac:dyDescent="0.25">
      <c r="A135" s="11" t="s">
        <v>246</v>
      </c>
      <c r="B135" s="4" t="s">
        <v>247</v>
      </c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73.5" customHeight="1" x14ac:dyDescent="0.25">
      <c r="A136" s="11" t="s">
        <v>353</v>
      </c>
      <c r="B136" s="4" t="s">
        <v>354</v>
      </c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73.5" customHeight="1" x14ac:dyDescent="0.25">
      <c r="A137" s="11" t="s">
        <v>355</v>
      </c>
      <c r="B137" s="4" t="s">
        <v>356</v>
      </c>
      <c r="C137" s="4" t="s">
        <v>243</v>
      </c>
      <c r="D137" s="76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73.5" customHeight="1" x14ac:dyDescent="0.25">
      <c r="A138" s="11" t="s">
        <v>317</v>
      </c>
      <c r="B138" s="4" t="s">
        <v>337</v>
      </c>
      <c r="C138" s="4" t="s">
        <v>243</v>
      </c>
      <c r="D138" s="10">
        <v>3190</v>
      </c>
      <c r="E138" s="3"/>
      <c r="F138" s="10">
        <v>117.89</v>
      </c>
      <c r="G138" s="45">
        <f t="shared" si="9"/>
        <v>3072.11</v>
      </c>
      <c r="H138" s="3"/>
    </row>
    <row r="139" spans="1:8" x14ac:dyDescent="0.25">
      <c r="A139" s="14"/>
      <c r="C139" s="29" t="s">
        <v>26</v>
      </c>
      <c r="D139" s="49">
        <f>SUM(D131:D138)</f>
        <v>31062</v>
      </c>
      <c r="E139" s="40"/>
      <c r="F139" s="49">
        <f>SUM(F131:F138)</f>
        <v>2206.2400000000002</v>
      </c>
      <c r="G139" s="47">
        <f>SUM(G131:G138)</f>
        <v>28855.760000000002</v>
      </c>
    </row>
    <row r="140" spans="1:8" x14ac:dyDescent="0.25">
      <c r="A140" s="32"/>
    </row>
    <row r="141" spans="1:8" x14ac:dyDescent="0.25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4</v>
      </c>
      <c r="F141" s="1" t="s">
        <v>5</v>
      </c>
      <c r="G141" s="2" t="s">
        <v>6</v>
      </c>
      <c r="H141" s="1" t="s">
        <v>7</v>
      </c>
    </row>
    <row r="142" spans="1:8" ht="78" customHeight="1" x14ac:dyDescent="0.25">
      <c r="A142" s="7" t="s">
        <v>276</v>
      </c>
      <c r="B142" s="4" t="s">
        <v>275</v>
      </c>
      <c r="C142" s="4" t="s">
        <v>292</v>
      </c>
      <c r="D142" s="10">
        <v>836</v>
      </c>
      <c r="E142" s="13">
        <v>158.36000000000001</v>
      </c>
      <c r="F142" s="11"/>
      <c r="G142" s="22">
        <f>SUM(D142+E142)</f>
        <v>994.36</v>
      </c>
      <c r="H142" s="3"/>
    </row>
    <row r="143" spans="1:8" ht="78" customHeight="1" x14ac:dyDescent="0.25">
      <c r="A143" s="7" t="s">
        <v>277</v>
      </c>
      <c r="B143" s="4" t="s">
        <v>302</v>
      </c>
      <c r="C143" s="4" t="s">
        <v>293</v>
      </c>
      <c r="D143" s="10">
        <v>836</v>
      </c>
      <c r="E143" s="13">
        <v>158.36000000000001</v>
      </c>
      <c r="F143" s="3"/>
      <c r="G143" s="22">
        <f t="shared" ref="G143:G150" si="10">SUM(D143+E143)</f>
        <v>994.36</v>
      </c>
      <c r="H143" s="3"/>
    </row>
    <row r="144" spans="1:8" ht="78" customHeight="1" x14ac:dyDescent="0.25">
      <c r="A144" s="7" t="s">
        <v>278</v>
      </c>
      <c r="B144" s="4" t="s">
        <v>279</v>
      </c>
      <c r="C144" s="4" t="s">
        <v>294</v>
      </c>
      <c r="D144" s="10">
        <v>836</v>
      </c>
      <c r="E144" s="13">
        <v>158.36000000000001</v>
      </c>
      <c r="F144" s="3"/>
      <c r="G144" s="22">
        <f t="shared" si="10"/>
        <v>994.36</v>
      </c>
      <c r="H144" s="3"/>
    </row>
    <row r="145" spans="1:8" ht="78" customHeight="1" x14ac:dyDescent="0.25">
      <c r="A145" s="7" t="s">
        <v>280</v>
      </c>
      <c r="B145" s="4" t="s">
        <v>281</v>
      </c>
      <c r="C145" s="4" t="s">
        <v>295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78" customHeight="1" x14ac:dyDescent="0.25">
      <c r="A146" s="7" t="s">
        <v>282</v>
      </c>
      <c r="B146" s="4" t="s">
        <v>283</v>
      </c>
      <c r="C146" s="4" t="s">
        <v>296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78" customHeight="1" x14ac:dyDescent="0.25">
      <c r="A147" s="7" t="s">
        <v>284</v>
      </c>
      <c r="B147" s="4" t="s">
        <v>285</v>
      </c>
      <c r="C147" s="4" t="s">
        <v>297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78" customHeight="1" x14ac:dyDescent="0.25">
      <c r="A148" s="7" t="s">
        <v>286</v>
      </c>
      <c r="B148" s="4" t="s">
        <v>287</v>
      </c>
      <c r="C148" s="4" t="s">
        <v>298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8" customHeight="1" x14ac:dyDescent="0.25">
      <c r="A149" s="7" t="s">
        <v>288</v>
      </c>
      <c r="B149" s="4" t="s">
        <v>289</v>
      </c>
      <c r="C149" s="4" t="s">
        <v>299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78" customHeight="1" x14ac:dyDescent="0.25">
      <c r="A150" s="7" t="s">
        <v>290</v>
      </c>
      <c r="B150" s="4" t="s">
        <v>291</v>
      </c>
      <c r="C150" s="4" t="s">
        <v>300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x14ac:dyDescent="0.25">
      <c r="C151" s="2" t="s">
        <v>26</v>
      </c>
      <c r="D151" s="47">
        <f>SUM(D142:D150)</f>
        <v>7524</v>
      </c>
      <c r="E151" s="35">
        <f>SUM(E142:E150)</f>
        <v>1425.2400000000002</v>
      </c>
      <c r="F151" s="35"/>
      <c r="G151" s="35">
        <f>SUM(G142:G150)</f>
        <v>8949.24</v>
      </c>
    </row>
  </sheetData>
  <mergeCells count="15">
    <mergeCell ref="A35:H35"/>
    <mergeCell ref="A2:H2"/>
    <mergeCell ref="A11:H11"/>
    <mergeCell ref="A19:H19"/>
    <mergeCell ref="A25:H25"/>
    <mergeCell ref="A30:H30"/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&amp;CNOMINA DE EMPLEADOS DEL H. AYUNTAMIENTO DE ATENGO, JAL.
CORRESPONDIENTE AL PERIODO DE  01   AL    15   DE  MAYO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16383" man="1"/>
    <brk id="127" max="7" man="1"/>
    <brk id="139" max="7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68" zoomScaleNormal="100" workbookViewId="0">
      <selection activeCell="B73" sqref="B73"/>
    </sheetView>
  </sheetViews>
  <sheetFormatPr baseColWidth="10" defaultRowHeight="15" x14ac:dyDescent="0.25"/>
  <cols>
    <col min="1" max="1" width="39.42578125" customWidth="1"/>
    <col min="2" max="2" width="13.140625" customWidth="1"/>
    <col min="3" max="3" width="36.28515625" customWidth="1"/>
    <col min="4" max="5" width="12.28515625" customWidth="1"/>
    <col min="6" max="6" width="12" customWidth="1"/>
    <col min="7" max="7" width="13.28515625" customWidth="1"/>
    <col min="8" max="8" width="59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81" customHeight="1" x14ac:dyDescent="0.25">
      <c r="A3" s="7" t="s">
        <v>8</v>
      </c>
      <c r="B3" s="4"/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81" customHeight="1" x14ac:dyDescent="0.25">
      <c r="A4" s="7" t="s">
        <v>346</v>
      </c>
      <c r="B4" s="4"/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81" customHeight="1" x14ac:dyDescent="0.25">
      <c r="A5" s="7" t="s">
        <v>14</v>
      </c>
      <c r="B5" s="4"/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81" customHeight="1" x14ac:dyDescent="0.25">
      <c r="A6" s="7" t="s">
        <v>330</v>
      </c>
      <c r="B6" s="4"/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81" customHeight="1" x14ac:dyDescent="0.25">
      <c r="A7" s="7" t="s">
        <v>23</v>
      </c>
      <c r="B7" s="4"/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78" customHeight="1" x14ac:dyDescent="0.25">
      <c r="A12" s="7" t="s">
        <v>27</v>
      </c>
      <c r="B12" s="4"/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78" customHeight="1" x14ac:dyDescent="0.25">
      <c r="A13" s="7" t="s">
        <v>314</v>
      </c>
      <c r="B13" s="4"/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78" customHeight="1" x14ac:dyDescent="0.25">
      <c r="A14" s="7" t="s">
        <v>35</v>
      </c>
      <c r="B14" s="4"/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79.5" customHeight="1" x14ac:dyDescent="0.25">
      <c r="A20" s="7" t="s">
        <v>40</v>
      </c>
      <c r="B20" s="4"/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79.5" customHeight="1" x14ac:dyDescent="0.25">
      <c r="A21" s="7" t="s">
        <v>43</v>
      </c>
      <c r="B21" s="4"/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79.5" customHeight="1" x14ac:dyDescent="0.25">
      <c r="A26" s="7" t="s">
        <v>48</v>
      </c>
      <c r="B26" s="4"/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76.5" customHeight="1" x14ac:dyDescent="0.25">
      <c r="A31" s="7" t="s">
        <v>52</v>
      </c>
      <c r="B31" s="4"/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74.25" customHeight="1" x14ac:dyDescent="0.25">
      <c r="A36" s="7" t="s">
        <v>56</v>
      </c>
      <c r="B36" s="4"/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74.25" customHeight="1" x14ac:dyDescent="0.25">
      <c r="A37" s="7" t="s">
        <v>59</v>
      </c>
      <c r="B37" s="4"/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74.25" customHeight="1" x14ac:dyDescent="0.25">
      <c r="A38" s="7" t="s">
        <v>68</v>
      </c>
      <c r="B38" s="4"/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66" customHeight="1" x14ac:dyDescent="0.25">
      <c r="A44" s="7" t="s">
        <v>72</v>
      </c>
      <c r="B44" s="4"/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66" customHeight="1" x14ac:dyDescent="0.25">
      <c r="A45" s="7" t="s">
        <v>75</v>
      </c>
      <c r="B45" s="4"/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66" customHeight="1" x14ac:dyDescent="0.25">
      <c r="A46" s="7" t="s">
        <v>77</v>
      </c>
      <c r="B46" s="4"/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66" customHeight="1" x14ac:dyDescent="0.25">
      <c r="A47" s="7" t="s">
        <v>83</v>
      </c>
      <c r="B47" s="4"/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66" customHeight="1" x14ac:dyDescent="0.25">
      <c r="A48" s="7" t="s">
        <v>89</v>
      </c>
      <c r="B48" s="4"/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66" customHeight="1" x14ac:dyDescent="0.25">
      <c r="A49" s="7" t="s">
        <v>92</v>
      </c>
      <c r="B49" s="4"/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70.5" customHeight="1" x14ac:dyDescent="0.25">
      <c r="A54" s="7" t="s">
        <v>96</v>
      </c>
      <c r="B54" s="4"/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70.5" customHeight="1" x14ac:dyDescent="0.25">
      <c r="A55" s="74" t="s">
        <v>328</v>
      </c>
      <c r="B55" s="4"/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70.5" customHeight="1" x14ac:dyDescent="0.25">
      <c r="A56" s="7" t="s">
        <v>102</v>
      </c>
      <c r="B56" s="4"/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70.5" customHeight="1" x14ac:dyDescent="0.25">
      <c r="A57" s="7" t="s">
        <v>105</v>
      </c>
      <c r="B57" s="4"/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70.5" customHeight="1" x14ac:dyDescent="0.25">
      <c r="A58" s="7" t="s">
        <v>108</v>
      </c>
      <c r="B58" s="4"/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73.5" customHeight="1" x14ac:dyDescent="0.25">
      <c r="A64" s="7" t="s">
        <v>111</v>
      </c>
      <c r="B64" s="4"/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71.25" customHeight="1" x14ac:dyDescent="0.25">
      <c r="A69" s="64" t="s">
        <v>122</v>
      </c>
      <c r="B69" s="65"/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71.25" customHeight="1" x14ac:dyDescent="0.25">
      <c r="A70" s="11" t="s">
        <v>125</v>
      </c>
      <c r="B70" s="4"/>
      <c r="C70" s="4" t="s">
        <v>127</v>
      </c>
      <c r="D70" s="10">
        <v>3148</v>
      </c>
      <c r="E70" s="10"/>
      <c r="F70" s="13">
        <v>113.32</v>
      </c>
      <c r="G70" s="68">
        <f t="shared" ref="G70:G77" si="4">SUM(D70-F70)</f>
        <v>3034.68</v>
      </c>
      <c r="H70" s="3"/>
    </row>
    <row r="71" spans="1:8" ht="71.25" customHeight="1" x14ac:dyDescent="0.25">
      <c r="A71" s="11" t="s">
        <v>338</v>
      </c>
      <c r="B71" s="65"/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71.25" customHeight="1" x14ac:dyDescent="0.25">
      <c r="A72" s="80" t="s">
        <v>349</v>
      </c>
      <c r="B72" s="81"/>
      <c r="C72" s="81" t="s">
        <v>135</v>
      </c>
      <c r="D72" s="82">
        <v>2839</v>
      </c>
      <c r="E72" s="82"/>
      <c r="F72" s="83">
        <v>59.45</v>
      </c>
      <c r="G72" s="84">
        <f t="shared" si="4"/>
        <v>2779.55</v>
      </c>
      <c r="H72" s="3"/>
    </row>
    <row r="73" spans="1:8" ht="71.25" customHeight="1" x14ac:dyDescent="0.25">
      <c r="A73" s="11" t="s">
        <v>131</v>
      </c>
      <c r="B73" s="4"/>
      <c r="C73" s="4" t="s">
        <v>13</v>
      </c>
      <c r="D73" s="10">
        <v>2779</v>
      </c>
      <c r="E73" s="10"/>
      <c r="F73" s="13">
        <v>52.92</v>
      </c>
      <c r="G73" s="68">
        <f t="shared" si="4"/>
        <v>2726.08</v>
      </c>
      <c r="H73" s="3"/>
    </row>
    <row r="74" spans="1:8" ht="71.25" customHeight="1" x14ac:dyDescent="0.25">
      <c r="A74" s="11" t="s">
        <v>136</v>
      </c>
      <c r="B74" s="4" t="s">
        <v>137</v>
      </c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71.25" customHeight="1" x14ac:dyDescent="0.25">
      <c r="A75" s="11" t="s">
        <v>139</v>
      </c>
      <c r="B75" s="4" t="s">
        <v>140</v>
      </c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71.25" customHeight="1" x14ac:dyDescent="0.25">
      <c r="A76" s="11" t="s">
        <v>142</v>
      </c>
      <c r="B76" s="4" t="s">
        <v>145</v>
      </c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71.25" customHeight="1" x14ac:dyDescent="0.25">
      <c r="A77" s="11" t="s">
        <v>143</v>
      </c>
      <c r="B77" s="4" t="s">
        <v>144</v>
      </c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35533</v>
      </c>
      <c r="E78" s="35"/>
      <c r="F78" s="35">
        <f>SUM(F69:F77)</f>
        <v>2784.24</v>
      </c>
      <c r="G78" s="35">
        <f>SUM(G69:G77)</f>
        <v>32748.760000000002</v>
      </c>
    </row>
    <row r="79" spans="1:8" x14ac:dyDescent="0.25">
      <c r="C79" s="2" t="s">
        <v>26</v>
      </c>
      <c r="D79" s="47">
        <f>SUM(D78+D65)</f>
        <v>40591</v>
      </c>
      <c r="E79" s="35">
        <f>SUM(E65)</f>
        <v>0</v>
      </c>
      <c r="F79" s="35">
        <f>SUM(F78+F65)</f>
        <v>3318.14</v>
      </c>
      <c r="G79" s="35">
        <f>SUM(G78+G65)</f>
        <v>37272.86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58.5" customHeight="1" x14ac:dyDescent="0.25">
      <c r="A83" s="11" t="s">
        <v>152</v>
      </c>
      <c r="B83" s="4" t="s">
        <v>153</v>
      </c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58.5" customHeight="1" x14ac:dyDescent="0.25">
      <c r="A84" s="11" t="s">
        <v>154</v>
      </c>
      <c r="B84" s="4" t="s">
        <v>155</v>
      </c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58.5" customHeight="1" x14ac:dyDescent="0.25">
      <c r="A85" s="11" t="s">
        <v>327</v>
      </c>
      <c r="B85" s="4" t="s">
        <v>334</v>
      </c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58.5" customHeight="1" x14ac:dyDescent="0.25">
      <c r="A86" s="11" t="s">
        <v>157</v>
      </c>
      <c r="B86" s="4" t="s">
        <v>158</v>
      </c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58.5" customHeight="1" x14ac:dyDescent="0.25">
      <c r="A87" s="11" t="s">
        <v>345</v>
      </c>
      <c r="B87" s="65" t="s">
        <v>348</v>
      </c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58.5" customHeight="1" x14ac:dyDescent="0.25">
      <c r="A88" s="11" t="s">
        <v>163</v>
      </c>
      <c r="B88" s="4" t="s">
        <v>164</v>
      </c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58.5" customHeight="1" x14ac:dyDescent="0.25">
      <c r="A89" s="11" t="s">
        <v>332</v>
      </c>
      <c r="B89" s="4" t="s">
        <v>333</v>
      </c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58.5" customHeight="1" x14ac:dyDescent="0.25">
      <c r="A90" s="11" t="s">
        <v>165</v>
      </c>
      <c r="B90" s="4" t="s">
        <v>166</v>
      </c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58.5" customHeight="1" x14ac:dyDescent="0.25">
      <c r="A91" s="11" t="s">
        <v>171</v>
      </c>
      <c r="B91" s="4" t="s">
        <v>172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8.5" customHeight="1" x14ac:dyDescent="0.25">
      <c r="A92" s="11" t="s">
        <v>174</v>
      </c>
      <c r="B92" s="4" t="s">
        <v>175</v>
      </c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58.5" customHeight="1" x14ac:dyDescent="0.25">
      <c r="A93" s="11" t="s">
        <v>176</v>
      </c>
      <c r="B93" s="4" t="s">
        <v>177</v>
      </c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8.5" customHeight="1" x14ac:dyDescent="0.25">
      <c r="A94" s="11" t="s">
        <v>179</v>
      </c>
      <c r="B94" s="4" t="s">
        <v>180</v>
      </c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58.5" customHeight="1" x14ac:dyDescent="0.25">
      <c r="A95" s="11" t="s">
        <v>182</v>
      </c>
      <c r="B95" s="4" t="s">
        <v>183</v>
      </c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58.5" customHeight="1" x14ac:dyDescent="0.25">
      <c r="A96" s="11" t="s">
        <v>309</v>
      </c>
      <c r="B96" s="4" t="s">
        <v>310</v>
      </c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v>257.64999999999998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75.75" customHeight="1" x14ac:dyDescent="0.25">
      <c r="A101" s="7" t="s">
        <v>188</v>
      </c>
      <c r="B101" s="4" t="s">
        <v>189</v>
      </c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75.75" customHeight="1" x14ac:dyDescent="0.25">
      <c r="A102" s="7" t="s">
        <v>191</v>
      </c>
      <c r="B102" s="4" t="s">
        <v>192</v>
      </c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75.75" customHeight="1" x14ac:dyDescent="0.25">
      <c r="A103" s="7" t="s">
        <v>194</v>
      </c>
      <c r="B103" s="4" t="s">
        <v>195</v>
      </c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71.25" customHeight="1" x14ac:dyDescent="0.25">
      <c r="A108" s="7" t="s">
        <v>197</v>
      </c>
      <c r="B108" s="4" t="s">
        <v>198</v>
      </c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71.25" customHeight="1" x14ac:dyDescent="0.25">
      <c r="A109" s="7" t="s">
        <v>200</v>
      </c>
      <c r="B109" s="4" t="s">
        <v>201</v>
      </c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71.25" customHeight="1" x14ac:dyDescent="0.25">
      <c r="A110" s="7" t="s">
        <v>206</v>
      </c>
      <c r="B110" s="4" t="s">
        <v>207</v>
      </c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71.25" customHeight="1" x14ac:dyDescent="0.25">
      <c r="A111" s="7" t="s">
        <v>208</v>
      </c>
      <c r="B111" s="4" t="s">
        <v>209</v>
      </c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74.25" customHeight="1" x14ac:dyDescent="0.25">
      <c r="A117" s="7" t="s">
        <v>212</v>
      </c>
      <c r="B117" s="4" t="s">
        <v>213</v>
      </c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74.25" customHeight="1" x14ac:dyDescent="0.25">
      <c r="A118" s="7" t="s">
        <v>306</v>
      </c>
      <c r="B118" s="4" t="s">
        <v>216</v>
      </c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74.25" customHeight="1" x14ac:dyDescent="0.25">
      <c r="A119" s="7" t="s">
        <v>218</v>
      </c>
      <c r="B119" s="4" t="s">
        <v>219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74.25" customHeight="1" x14ac:dyDescent="0.25">
      <c r="A120" s="7" t="s">
        <v>220</v>
      </c>
      <c r="B120" s="4" t="s">
        <v>221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74.25" customHeight="1" x14ac:dyDescent="0.25">
      <c r="A121" s="7" t="s">
        <v>222</v>
      </c>
      <c r="B121" s="4" t="s">
        <v>223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74.25" customHeight="1" x14ac:dyDescent="0.25">
      <c r="A122" s="7" t="s">
        <v>226</v>
      </c>
      <c r="B122" s="4" t="s">
        <v>227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74.25" customHeight="1" x14ac:dyDescent="0.25">
      <c r="A123" s="7" t="s">
        <v>316</v>
      </c>
      <c r="B123" s="4" t="s">
        <v>315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74.25" customHeight="1" x14ac:dyDescent="0.25">
      <c r="A124" s="7" t="s">
        <v>228</v>
      </c>
      <c r="B124" s="4" t="s">
        <v>229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74.25" customHeight="1" x14ac:dyDescent="0.25">
      <c r="A125" s="7" t="s">
        <v>230</v>
      </c>
      <c r="B125" s="4" t="s">
        <v>231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74.25" customHeight="1" x14ac:dyDescent="0.25">
      <c r="A126" s="7" t="s">
        <v>232</v>
      </c>
      <c r="B126" s="4" t="s">
        <v>233</v>
      </c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77.25" customHeight="1" x14ac:dyDescent="0.25">
      <c r="A131" s="41" t="s">
        <v>235</v>
      </c>
      <c r="B131" s="42" t="s">
        <v>236</v>
      </c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77.25" customHeight="1" x14ac:dyDescent="0.25">
      <c r="A132" s="64" t="s">
        <v>351</v>
      </c>
      <c r="B132" s="65" t="s">
        <v>352</v>
      </c>
      <c r="C132" s="65" t="s">
        <v>13</v>
      </c>
      <c r="D132" s="10">
        <v>2779</v>
      </c>
      <c r="E132" s="3"/>
      <c r="F132" s="10">
        <v>52.92</v>
      </c>
      <c r="G132" s="45">
        <f t="shared" ref="G132:G138" si="9">SUM(D132-F132)</f>
        <v>2726.08</v>
      </c>
      <c r="H132" s="3"/>
    </row>
    <row r="133" spans="1:8" ht="77.25" customHeight="1" x14ac:dyDescent="0.25">
      <c r="A133" s="41" t="s">
        <v>340</v>
      </c>
      <c r="B133" s="42" t="s">
        <v>341</v>
      </c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8" ht="77.25" customHeight="1" x14ac:dyDescent="0.25">
      <c r="A134" s="11" t="s">
        <v>244</v>
      </c>
      <c r="B134" s="4" t="s">
        <v>245</v>
      </c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77.25" customHeight="1" x14ac:dyDescent="0.25">
      <c r="A135" s="11" t="s">
        <v>246</v>
      </c>
      <c r="B135" s="4" t="s">
        <v>247</v>
      </c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77.25" customHeight="1" x14ac:dyDescent="0.25">
      <c r="A136" s="11" t="s">
        <v>353</v>
      </c>
      <c r="B136" s="4" t="s">
        <v>354</v>
      </c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77.25" customHeight="1" x14ac:dyDescent="0.25">
      <c r="A137" s="11" t="s">
        <v>355</v>
      </c>
      <c r="B137" s="4" t="s">
        <v>356</v>
      </c>
      <c r="C137" s="4" t="s">
        <v>243</v>
      </c>
      <c r="D137" s="76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77.25" customHeight="1" x14ac:dyDescent="0.25">
      <c r="A138" s="11" t="s">
        <v>317</v>
      </c>
      <c r="B138" s="4" t="s">
        <v>337</v>
      </c>
      <c r="C138" s="4" t="s">
        <v>243</v>
      </c>
      <c r="D138" s="10">
        <v>3190</v>
      </c>
      <c r="E138" s="3"/>
      <c r="F138" s="10">
        <v>117.89</v>
      </c>
      <c r="G138" s="45">
        <f t="shared" si="9"/>
        <v>3072.11</v>
      </c>
      <c r="H138" s="3"/>
    </row>
    <row r="139" spans="1:8" x14ac:dyDescent="0.25">
      <c r="A139" s="14"/>
      <c r="C139" s="29" t="s">
        <v>26</v>
      </c>
      <c r="D139" s="49">
        <f>SUM(D131:D138)</f>
        <v>31062</v>
      </c>
      <c r="E139" s="40"/>
      <c r="F139" s="49">
        <f>SUM(F131:F138)</f>
        <v>2206.2400000000002</v>
      </c>
      <c r="G139" s="47">
        <f>SUM(G131:G138)</f>
        <v>28855.760000000002</v>
      </c>
    </row>
    <row r="140" spans="1:8" x14ac:dyDescent="0.25">
      <c r="A140" s="32"/>
    </row>
    <row r="141" spans="1:8" x14ac:dyDescent="0.25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4</v>
      </c>
      <c r="F141" s="1" t="s">
        <v>5</v>
      </c>
      <c r="G141" s="2" t="s">
        <v>6</v>
      </c>
      <c r="H141" s="1" t="s">
        <v>7</v>
      </c>
    </row>
    <row r="142" spans="1:8" ht="75" customHeight="1" x14ac:dyDescent="0.25">
      <c r="A142" s="7" t="s">
        <v>276</v>
      </c>
      <c r="B142" s="4" t="s">
        <v>275</v>
      </c>
      <c r="C142" s="4" t="s">
        <v>292</v>
      </c>
      <c r="D142" s="10">
        <v>836</v>
      </c>
      <c r="E142" s="13">
        <v>158.36000000000001</v>
      </c>
      <c r="F142" s="11"/>
      <c r="G142" s="22">
        <f>SUM(D142+E142)</f>
        <v>994.36</v>
      </c>
      <c r="H142" s="3"/>
    </row>
    <row r="143" spans="1:8" ht="75" customHeight="1" x14ac:dyDescent="0.25">
      <c r="A143" s="7" t="s">
        <v>277</v>
      </c>
      <c r="B143" s="4" t="s">
        <v>302</v>
      </c>
      <c r="C143" s="4" t="s">
        <v>293</v>
      </c>
      <c r="D143" s="10">
        <v>836</v>
      </c>
      <c r="E143" s="13">
        <v>158.36000000000001</v>
      </c>
      <c r="F143" s="3"/>
      <c r="G143" s="22">
        <f t="shared" ref="G143:G150" si="10">SUM(D143+E143)</f>
        <v>994.36</v>
      </c>
      <c r="H143" s="3"/>
    </row>
    <row r="144" spans="1:8" ht="75" customHeight="1" x14ac:dyDescent="0.25">
      <c r="A144" s="7" t="s">
        <v>278</v>
      </c>
      <c r="B144" s="4" t="s">
        <v>279</v>
      </c>
      <c r="C144" s="4" t="s">
        <v>294</v>
      </c>
      <c r="D144" s="10">
        <v>836</v>
      </c>
      <c r="E144" s="13">
        <v>158.36000000000001</v>
      </c>
      <c r="F144" s="3"/>
      <c r="G144" s="22">
        <f t="shared" si="10"/>
        <v>994.36</v>
      </c>
      <c r="H144" s="3"/>
    </row>
    <row r="145" spans="1:8" ht="75" customHeight="1" x14ac:dyDescent="0.25">
      <c r="A145" s="7" t="s">
        <v>280</v>
      </c>
      <c r="B145" s="4" t="s">
        <v>281</v>
      </c>
      <c r="C145" s="4" t="s">
        <v>295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75" customHeight="1" x14ac:dyDescent="0.25">
      <c r="A146" s="7" t="s">
        <v>282</v>
      </c>
      <c r="B146" s="4" t="s">
        <v>283</v>
      </c>
      <c r="C146" s="4" t="s">
        <v>296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75" customHeight="1" x14ac:dyDescent="0.25">
      <c r="A147" s="7" t="s">
        <v>284</v>
      </c>
      <c r="B147" s="4" t="s">
        <v>285</v>
      </c>
      <c r="C147" s="4" t="s">
        <v>297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75" customHeight="1" x14ac:dyDescent="0.25">
      <c r="A148" s="7" t="s">
        <v>286</v>
      </c>
      <c r="B148" s="4" t="s">
        <v>287</v>
      </c>
      <c r="C148" s="4" t="s">
        <v>298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5" customHeight="1" x14ac:dyDescent="0.25">
      <c r="A149" s="7" t="s">
        <v>288</v>
      </c>
      <c r="B149" s="4" t="s">
        <v>289</v>
      </c>
      <c r="C149" s="4" t="s">
        <v>299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75" customHeight="1" x14ac:dyDescent="0.25">
      <c r="A150" s="7" t="s">
        <v>290</v>
      </c>
      <c r="B150" s="4" t="s">
        <v>291</v>
      </c>
      <c r="C150" s="4" t="s">
        <v>300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x14ac:dyDescent="0.25">
      <c r="C151" s="2" t="s">
        <v>26</v>
      </c>
      <c r="D151" s="47">
        <f>SUM(D142:D150)</f>
        <v>7524</v>
      </c>
      <c r="E151" s="35">
        <f>SUM(E142:E150)</f>
        <v>1425.2400000000002</v>
      </c>
      <c r="F151" s="35"/>
      <c r="G151" s="35">
        <f>SUM(G142:G150)</f>
        <v>8949.24</v>
      </c>
    </row>
  </sheetData>
  <mergeCells count="15"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  <mergeCell ref="A35:H35"/>
    <mergeCell ref="A2:H2"/>
    <mergeCell ref="A11:H11"/>
    <mergeCell ref="A19:H19"/>
    <mergeCell ref="A25:H25"/>
    <mergeCell ref="A30:H30"/>
  </mergeCells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&amp;CNOMINA DE EMPLEADOS DEL H. AYUNTAMIENTO DE ATENGO,
CORRESPONDIENTE AL PERIODO DEL     15    AL     31    DE MAYO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16383" man="1"/>
    <brk id="127" max="7" man="1"/>
    <brk id="139" max="7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topLeftCell="A139" zoomScaleNormal="100" workbookViewId="0">
      <selection activeCell="B156" sqref="B156"/>
    </sheetView>
  </sheetViews>
  <sheetFormatPr baseColWidth="10" defaultRowHeight="15" x14ac:dyDescent="0.25"/>
  <cols>
    <col min="1" max="1" width="35.28515625" customWidth="1"/>
    <col min="2" max="2" width="16" customWidth="1"/>
    <col min="3" max="3" width="36.5703125" customWidth="1"/>
    <col min="4" max="4" width="13.140625" customWidth="1"/>
    <col min="6" max="6" width="12.140625" customWidth="1"/>
    <col min="7" max="7" width="13.28515625" customWidth="1"/>
    <col min="8" max="8" width="50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7.25" customHeight="1" x14ac:dyDescent="0.25">
      <c r="A3" s="7" t="s">
        <v>8</v>
      </c>
      <c r="B3" s="4"/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77.25" customHeight="1" x14ac:dyDescent="0.25">
      <c r="A4" s="7" t="s">
        <v>346</v>
      </c>
      <c r="B4" s="4"/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77.25" customHeight="1" x14ac:dyDescent="0.25">
      <c r="A5" s="7" t="s">
        <v>14</v>
      </c>
      <c r="B5" s="4"/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77.25" customHeight="1" x14ac:dyDescent="0.25">
      <c r="A6" s="7" t="s">
        <v>330</v>
      </c>
      <c r="B6" s="4"/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77.25" customHeight="1" x14ac:dyDescent="0.25">
      <c r="A7" s="7" t="s">
        <v>23</v>
      </c>
      <c r="B7" s="4"/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78.75" customHeight="1" x14ac:dyDescent="0.25">
      <c r="A12" s="7" t="s">
        <v>27</v>
      </c>
      <c r="B12" s="4"/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78.75" customHeight="1" x14ac:dyDescent="0.25">
      <c r="A13" s="7" t="s">
        <v>314</v>
      </c>
      <c r="B13" s="4"/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78.75" customHeight="1" x14ac:dyDescent="0.25">
      <c r="A14" s="7" t="s">
        <v>35</v>
      </c>
      <c r="B14" s="4"/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76.5" customHeight="1" x14ac:dyDescent="0.25">
      <c r="A20" s="7" t="s">
        <v>40</v>
      </c>
      <c r="B20" s="4"/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76.5" customHeight="1" x14ac:dyDescent="0.25">
      <c r="A21" s="7" t="s">
        <v>43</v>
      </c>
      <c r="B21" s="4"/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72" customHeight="1" x14ac:dyDescent="0.25">
      <c r="A26" s="7" t="s">
        <v>48</v>
      </c>
      <c r="B26" s="4"/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68.25" customHeight="1" x14ac:dyDescent="0.25">
      <c r="A31" s="7" t="s">
        <v>52</v>
      </c>
      <c r="B31" s="4"/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69.75" customHeight="1" x14ac:dyDescent="0.25">
      <c r="A36" s="7" t="s">
        <v>56</v>
      </c>
      <c r="B36" s="4"/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69.75" customHeight="1" x14ac:dyDescent="0.25">
      <c r="A37" s="7" t="s">
        <v>59</v>
      </c>
      <c r="B37" s="4"/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69.75" customHeight="1" x14ac:dyDescent="0.25">
      <c r="A38" s="7" t="s">
        <v>68</v>
      </c>
      <c r="B38" s="4"/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59.25" customHeight="1" x14ac:dyDescent="0.25">
      <c r="A44" s="7" t="s">
        <v>72</v>
      </c>
      <c r="B44" s="4"/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59.25" customHeight="1" x14ac:dyDescent="0.25">
      <c r="A45" s="7" t="s">
        <v>75</v>
      </c>
      <c r="B45" s="4"/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59.25" customHeight="1" x14ac:dyDescent="0.25">
      <c r="A46" s="7" t="s">
        <v>77</v>
      </c>
      <c r="B46" s="4"/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59.25" customHeight="1" x14ac:dyDescent="0.25">
      <c r="A47" s="7" t="s">
        <v>83</v>
      </c>
      <c r="B47" s="4"/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59.25" customHeight="1" x14ac:dyDescent="0.25">
      <c r="A48" s="7" t="s">
        <v>89</v>
      </c>
      <c r="B48" s="4"/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59.25" customHeight="1" x14ac:dyDescent="0.25">
      <c r="A49" s="7" t="s">
        <v>92</v>
      </c>
      <c r="B49" s="4"/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66" customHeight="1" x14ac:dyDescent="0.25">
      <c r="A54" s="7" t="s">
        <v>96</v>
      </c>
      <c r="B54" s="4"/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66" customHeight="1" x14ac:dyDescent="0.25">
      <c r="A55" s="74" t="s">
        <v>328</v>
      </c>
      <c r="B55" s="4"/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66" customHeight="1" x14ac:dyDescent="0.25">
      <c r="A56" s="7" t="s">
        <v>102</v>
      </c>
      <c r="B56" s="4"/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66" customHeight="1" x14ac:dyDescent="0.25">
      <c r="A57" s="7" t="s">
        <v>105</v>
      </c>
      <c r="B57" s="4"/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66" customHeight="1" x14ac:dyDescent="0.25">
      <c r="A58" s="7" t="s">
        <v>108</v>
      </c>
      <c r="B58" s="4"/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69.75" customHeight="1" x14ac:dyDescent="0.25">
      <c r="A64" s="7" t="s">
        <v>111</v>
      </c>
      <c r="B64" s="4"/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67.5" customHeight="1" x14ac:dyDescent="0.25">
      <c r="A69" s="64" t="s">
        <v>122</v>
      </c>
      <c r="B69" s="65"/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67.5" customHeight="1" x14ac:dyDescent="0.25">
      <c r="A70" s="11" t="s">
        <v>125</v>
      </c>
      <c r="B70" s="4"/>
      <c r="C70" s="4" t="s">
        <v>127</v>
      </c>
      <c r="D70" s="10">
        <v>3148</v>
      </c>
      <c r="E70" s="10"/>
      <c r="F70" s="13">
        <v>113.32</v>
      </c>
      <c r="G70" s="68">
        <f t="shared" ref="G70:G76" si="4">SUM(D70-F70)</f>
        <v>3034.68</v>
      </c>
      <c r="H70" s="3"/>
    </row>
    <row r="71" spans="1:8" ht="67.5" customHeight="1" x14ac:dyDescent="0.25">
      <c r="A71" s="11" t="s">
        <v>338</v>
      </c>
      <c r="B71" s="65"/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67.5" customHeight="1" x14ac:dyDescent="0.25">
      <c r="A72" s="11" t="s">
        <v>131</v>
      </c>
      <c r="B72" s="4"/>
      <c r="C72" s="4" t="s">
        <v>13</v>
      </c>
      <c r="D72" s="10">
        <v>2779</v>
      </c>
      <c r="E72" s="10"/>
      <c r="F72" s="13">
        <v>52.92</v>
      </c>
      <c r="G72" s="68">
        <f t="shared" si="4"/>
        <v>2726.08</v>
      </c>
      <c r="H72" s="3"/>
    </row>
    <row r="73" spans="1:8" ht="67.5" customHeight="1" x14ac:dyDescent="0.25">
      <c r="A73" s="11" t="s">
        <v>136</v>
      </c>
      <c r="B73" s="4"/>
      <c r="C73" s="4" t="s">
        <v>138</v>
      </c>
      <c r="D73" s="10">
        <v>3148</v>
      </c>
      <c r="E73" s="10"/>
      <c r="F73" s="13">
        <v>113.32</v>
      </c>
      <c r="G73" s="68">
        <f t="shared" si="4"/>
        <v>3034.68</v>
      </c>
      <c r="H73" s="3"/>
    </row>
    <row r="74" spans="1:8" ht="67.5" customHeight="1" x14ac:dyDescent="0.25">
      <c r="A74" s="11" t="s">
        <v>139</v>
      </c>
      <c r="B74" s="4"/>
      <c r="C74" s="4" t="s">
        <v>141</v>
      </c>
      <c r="D74" s="10">
        <v>3936</v>
      </c>
      <c r="E74" s="10"/>
      <c r="F74" s="13">
        <v>338.85</v>
      </c>
      <c r="G74" s="68">
        <f t="shared" si="4"/>
        <v>3597.15</v>
      </c>
      <c r="H74" s="3"/>
    </row>
    <row r="75" spans="1:8" ht="67.5" customHeight="1" x14ac:dyDescent="0.25">
      <c r="A75" s="11" t="s">
        <v>142</v>
      </c>
      <c r="B75" s="4"/>
      <c r="C75" s="4" t="s">
        <v>146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67.5" customHeight="1" x14ac:dyDescent="0.25">
      <c r="A76" s="11" t="s">
        <v>143</v>
      </c>
      <c r="B76" s="4"/>
      <c r="C76" s="4" t="s">
        <v>147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x14ac:dyDescent="0.25">
      <c r="C77" s="2" t="s">
        <v>37</v>
      </c>
      <c r="D77" s="47">
        <f>SUM(D69:D76)</f>
        <v>32694</v>
      </c>
      <c r="E77" s="35"/>
      <c r="F77" s="35">
        <f>SUM(F69:F76)</f>
        <v>2724.79</v>
      </c>
      <c r="G77" s="35">
        <f>SUM(G69:G76)</f>
        <v>29969.210000000003</v>
      </c>
    </row>
    <row r="78" spans="1:8" x14ac:dyDescent="0.25">
      <c r="C78" s="2" t="s">
        <v>26</v>
      </c>
      <c r="D78" s="47">
        <f>SUM(D77+D65)</f>
        <v>37752</v>
      </c>
      <c r="E78" s="35">
        <f>SUM(E65)</f>
        <v>0</v>
      </c>
      <c r="F78" s="35">
        <f>SUM(F77+F65)</f>
        <v>3258.69</v>
      </c>
      <c r="G78" s="35">
        <f>SUM(G77+G65)</f>
        <v>34493.310000000005</v>
      </c>
    </row>
    <row r="80" spans="1:8" x14ac:dyDescent="0.25">
      <c r="A80" s="1" t="s">
        <v>0</v>
      </c>
      <c r="B80" s="1" t="s">
        <v>1</v>
      </c>
      <c r="C80" s="1" t="s">
        <v>2</v>
      </c>
      <c r="D80" s="1" t="s">
        <v>3</v>
      </c>
      <c r="E80" s="1" t="s">
        <v>4</v>
      </c>
      <c r="F80" s="1" t="s">
        <v>5</v>
      </c>
      <c r="G80" s="2" t="s">
        <v>6</v>
      </c>
      <c r="H80" s="1" t="s">
        <v>7</v>
      </c>
    </row>
    <row r="81" spans="1:8" x14ac:dyDescent="0.25">
      <c r="A81" s="131" t="s">
        <v>148</v>
      </c>
      <c r="B81" s="131"/>
      <c r="C81" s="131"/>
      <c r="D81" s="131"/>
      <c r="E81" s="131"/>
      <c r="F81" s="131"/>
      <c r="G81" s="131"/>
      <c r="H81" s="131"/>
    </row>
    <row r="82" spans="1:8" ht="51.75" customHeight="1" x14ac:dyDescent="0.25">
      <c r="A82" s="11" t="s">
        <v>152</v>
      </c>
      <c r="B82" s="4"/>
      <c r="C82" s="4" t="s">
        <v>344</v>
      </c>
      <c r="D82" s="10">
        <v>2271</v>
      </c>
      <c r="E82" s="10">
        <v>31.75</v>
      </c>
      <c r="F82" s="10"/>
      <c r="G82" s="22">
        <f>SUM(D82+E82)</f>
        <v>2302.75</v>
      </c>
      <c r="H82" s="3"/>
    </row>
    <row r="83" spans="1:8" ht="51.75" customHeight="1" x14ac:dyDescent="0.25">
      <c r="A83" s="11" t="s">
        <v>154</v>
      </c>
      <c r="B83" s="4"/>
      <c r="C83" s="4" t="s">
        <v>156</v>
      </c>
      <c r="D83" s="10">
        <v>7382</v>
      </c>
      <c r="E83" s="10"/>
      <c r="F83" s="10">
        <v>1029.6099999999999</v>
      </c>
      <c r="G83" s="22">
        <f>SUM(D83-F83)</f>
        <v>6352.39</v>
      </c>
      <c r="H83" s="3"/>
    </row>
    <row r="84" spans="1:8" ht="51.75" customHeight="1" x14ac:dyDescent="0.25">
      <c r="A84" s="11" t="s">
        <v>327</v>
      </c>
      <c r="B84" s="4"/>
      <c r="C84" s="4" t="s">
        <v>323</v>
      </c>
      <c r="D84" s="10">
        <v>2704</v>
      </c>
      <c r="E84" s="10"/>
      <c r="F84" s="10">
        <v>44.76</v>
      </c>
      <c r="G84" s="22">
        <f>SUM(D84-F84)</f>
        <v>2659.24</v>
      </c>
      <c r="H84" s="3"/>
    </row>
    <row r="85" spans="1:8" ht="51.75" customHeight="1" x14ac:dyDescent="0.25">
      <c r="A85" s="11" t="s">
        <v>157</v>
      </c>
      <c r="B85" s="4"/>
      <c r="C85" s="4" t="s">
        <v>159</v>
      </c>
      <c r="D85" s="10">
        <v>3148</v>
      </c>
      <c r="E85" s="10"/>
      <c r="F85" s="10">
        <v>113.32</v>
      </c>
      <c r="G85" s="22">
        <f>SUM(D85-F85)</f>
        <v>3034.68</v>
      </c>
      <c r="H85" s="3"/>
    </row>
    <row r="86" spans="1:8" ht="51.75" customHeight="1" x14ac:dyDescent="0.25">
      <c r="A86" s="11" t="s">
        <v>345</v>
      </c>
      <c r="B86" s="65"/>
      <c r="C86" s="4" t="s">
        <v>324</v>
      </c>
      <c r="D86" s="10">
        <v>2044</v>
      </c>
      <c r="E86" s="10">
        <v>68.900000000000006</v>
      </c>
      <c r="F86" s="10"/>
      <c r="G86" s="22">
        <f t="shared" ref="G86:G91" si="5">SUM(D86+E86)</f>
        <v>2112.9</v>
      </c>
      <c r="H86" s="3"/>
    </row>
    <row r="87" spans="1:8" ht="51.75" customHeight="1" x14ac:dyDescent="0.25">
      <c r="A87" s="11" t="s">
        <v>163</v>
      </c>
      <c r="B87" s="4"/>
      <c r="C87" s="4" t="s">
        <v>91</v>
      </c>
      <c r="D87" s="10">
        <v>2773</v>
      </c>
      <c r="E87" s="10"/>
      <c r="F87" s="10">
        <v>52.32</v>
      </c>
      <c r="G87" s="22">
        <f>SUM(D87-F87)</f>
        <v>2720.68</v>
      </c>
      <c r="H87" s="3"/>
    </row>
    <row r="88" spans="1:8" ht="51.75" customHeight="1" x14ac:dyDescent="0.25">
      <c r="A88" s="11" t="s">
        <v>332</v>
      </c>
      <c r="B88" s="4"/>
      <c r="C88" s="4" t="s">
        <v>325</v>
      </c>
      <c r="D88" s="10">
        <v>2488</v>
      </c>
      <c r="E88" s="10"/>
      <c r="F88" s="10">
        <v>6.26</v>
      </c>
      <c r="G88" s="22">
        <f>SUM(D88-F88)</f>
        <v>2481.7399999999998</v>
      </c>
      <c r="H88" s="3"/>
    </row>
    <row r="89" spans="1:8" ht="51.75" customHeight="1" x14ac:dyDescent="0.25">
      <c r="A89" s="11" t="s">
        <v>165</v>
      </c>
      <c r="B89" s="4"/>
      <c r="C89" s="4" t="s">
        <v>167</v>
      </c>
      <c r="D89" s="10">
        <v>3109</v>
      </c>
      <c r="E89" s="10"/>
      <c r="F89" s="10">
        <v>109.08</v>
      </c>
      <c r="G89" s="22">
        <f>SUM(D89-F89)</f>
        <v>2999.92</v>
      </c>
      <c r="H89" s="3"/>
    </row>
    <row r="90" spans="1:8" ht="51.75" customHeight="1" x14ac:dyDescent="0.25">
      <c r="A90" s="11" t="s">
        <v>171</v>
      </c>
      <c r="B90" s="4"/>
      <c r="C90" s="4" t="s">
        <v>173</v>
      </c>
      <c r="D90" s="10">
        <v>1894</v>
      </c>
      <c r="E90" s="10">
        <v>78.5</v>
      </c>
      <c r="F90" s="10"/>
      <c r="G90" s="22">
        <f t="shared" si="5"/>
        <v>1972.5</v>
      </c>
      <c r="H90" s="3"/>
    </row>
    <row r="91" spans="1:8" ht="51.75" customHeight="1" x14ac:dyDescent="0.25">
      <c r="A91" s="11" t="s">
        <v>174</v>
      </c>
      <c r="B91" s="4"/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1.75" customHeight="1" x14ac:dyDescent="0.25">
      <c r="A92" s="11" t="s">
        <v>176</v>
      </c>
      <c r="B92" s="4"/>
      <c r="C92" s="4" t="s">
        <v>178</v>
      </c>
      <c r="D92" s="10">
        <v>3358</v>
      </c>
      <c r="E92" s="10"/>
      <c r="F92" s="10">
        <v>136.16999999999999</v>
      </c>
      <c r="G92" s="22">
        <f>SUM(D92-F92)</f>
        <v>3221.83</v>
      </c>
      <c r="H92" s="3"/>
    </row>
    <row r="93" spans="1:8" ht="51.75" customHeight="1" x14ac:dyDescent="0.25">
      <c r="A93" s="11" t="s">
        <v>179</v>
      </c>
      <c r="B93" s="4"/>
      <c r="C93" s="4" t="s">
        <v>181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1.75" customHeight="1" x14ac:dyDescent="0.25">
      <c r="A94" s="11" t="s">
        <v>182</v>
      </c>
      <c r="B94" s="4"/>
      <c r="C94" s="4" t="s">
        <v>265</v>
      </c>
      <c r="D94" s="10">
        <v>2885</v>
      </c>
      <c r="E94" s="10"/>
      <c r="F94" s="10">
        <v>64.45</v>
      </c>
      <c r="G94" s="22">
        <f>SUM(D94-F94)</f>
        <v>2820.55</v>
      </c>
      <c r="H94" s="3"/>
    </row>
    <row r="95" spans="1:8" ht="51.75" customHeight="1" x14ac:dyDescent="0.25">
      <c r="A95" s="11" t="s">
        <v>309</v>
      </c>
      <c r="B95" s="4"/>
      <c r="C95" s="5" t="s">
        <v>326</v>
      </c>
      <c r="D95" s="10">
        <v>2704</v>
      </c>
      <c r="E95" s="10"/>
      <c r="F95" s="10">
        <v>44.76</v>
      </c>
      <c r="G95" s="22">
        <f>SUM(D95-F95)</f>
        <v>2659.24</v>
      </c>
      <c r="H95" s="3"/>
    </row>
    <row r="96" spans="1:8" x14ac:dyDescent="0.25">
      <c r="C96" s="46" t="s">
        <v>26</v>
      </c>
      <c r="D96" s="49">
        <f>SUM(D82:D95)</f>
        <v>42012</v>
      </c>
      <c r="E96" s="31">
        <v>257.64999999999998</v>
      </c>
      <c r="F96" s="31">
        <f>SUM(F82:F95)</f>
        <v>1736.8999999999999</v>
      </c>
      <c r="G96" s="31">
        <f>SUM(G82:G95)</f>
        <v>40532.75</v>
      </c>
    </row>
    <row r="98" spans="1:8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2" t="s">
        <v>6</v>
      </c>
      <c r="H98" s="1" t="s">
        <v>7</v>
      </c>
    </row>
    <row r="99" spans="1:8" x14ac:dyDescent="0.25">
      <c r="A99" s="130" t="s">
        <v>187</v>
      </c>
      <c r="B99" s="130"/>
      <c r="C99" s="130"/>
      <c r="D99" s="130"/>
      <c r="E99" s="130"/>
      <c r="F99" s="130"/>
      <c r="G99" s="130"/>
      <c r="H99" s="130"/>
    </row>
    <row r="100" spans="1:8" ht="68.25" customHeight="1" x14ac:dyDescent="0.25">
      <c r="A100" s="7" t="s">
        <v>188</v>
      </c>
      <c r="B100" s="4"/>
      <c r="C100" s="4" t="s">
        <v>190</v>
      </c>
      <c r="D100" s="10">
        <v>4059</v>
      </c>
      <c r="E100" s="10"/>
      <c r="F100" s="10">
        <v>358.53</v>
      </c>
      <c r="G100" s="22">
        <f>SUM(D100-F100)</f>
        <v>3700.4700000000003</v>
      </c>
      <c r="H100" s="3"/>
    </row>
    <row r="101" spans="1:8" ht="68.25" customHeight="1" x14ac:dyDescent="0.25">
      <c r="A101" s="7" t="s">
        <v>191</v>
      </c>
      <c r="B101" s="4"/>
      <c r="C101" s="4" t="s">
        <v>193</v>
      </c>
      <c r="D101" s="10">
        <v>2504</v>
      </c>
      <c r="E101" s="10"/>
      <c r="F101" s="10">
        <v>8</v>
      </c>
      <c r="G101" s="22">
        <f>SUM(D101-F101)</f>
        <v>2496</v>
      </c>
      <c r="H101" s="3"/>
    </row>
    <row r="102" spans="1:8" ht="68.25" customHeight="1" x14ac:dyDescent="0.25">
      <c r="A102" s="7" t="s">
        <v>194</v>
      </c>
      <c r="B102" s="4"/>
      <c r="C102" s="4" t="s">
        <v>193</v>
      </c>
      <c r="D102" s="10">
        <v>2504</v>
      </c>
      <c r="E102" s="10"/>
      <c r="F102" s="10">
        <v>8</v>
      </c>
      <c r="G102" s="22">
        <f t="shared" ref="G102" si="6">SUM(D102-F102)</f>
        <v>2496</v>
      </c>
      <c r="H102" s="3"/>
    </row>
    <row r="103" spans="1:8" x14ac:dyDescent="0.25">
      <c r="C103" s="12" t="s">
        <v>37</v>
      </c>
      <c r="D103" s="50">
        <f>SUM(D100:D102)</f>
        <v>9067</v>
      </c>
      <c r="E103" s="38">
        <f>SUM(E100:E102)</f>
        <v>0</v>
      </c>
      <c r="F103" s="38">
        <f>SUM(F100:F102)</f>
        <v>374.53</v>
      </c>
      <c r="G103" s="38">
        <f>SUM(G100:G102)</f>
        <v>8692.4700000000012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196</v>
      </c>
      <c r="B106" s="130"/>
      <c r="C106" s="130"/>
      <c r="D106" s="130"/>
      <c r="E106" s="130"/>
      <c r="F106" s="130"/>
      <c r="G106" s="130"/>
      <c r="H106" s="130"/>
    </row>
    <row r="107" spans="1:8" ht="71.25" customHeight="1" x14ac:dyDescent="0.25">
      <c r="A107" s="7" t="s">
        <v>197</v>
      </c>
      <c r="B107" s="4"/>
      <c r="C107" s="4" t="s">
        <v>199</v>
      </c>
      <c r="D107" s="13">
        <v>1750</v>
      </c>
      <c r="E107" s="13">
        <v>87.72</v>
      </c>
      <c r="F107" s="13"/>
      <c r="G107" s="22">
        <f>SUM(D107+E107)</f>
        <v>1837.72</v>
      </c>
      <c r="H107" s="3"/>
    </row>
    <row r="108" spans="1:8" ht="71.25" customHeight="1" x14ac:dyDescent="0.25">
      <c r="A108" s="7" t="s">
        <v>200</v>
      </c>
      <c r="B108" s="4"/>
      <c r="C108" s="4" t="s">
        <v>202</v>
      </c>
      <c r="D108" s="13">
        <v>1288</v>
      </c>
      <c r="E108" s="13">
        <v>129.29</v>
      </c>
      <c r="F108" s="13"/>
      <c r="G108" s="22">
        <f t="shared" ref="G108:G110" si="7">SUM(D108+E108)</f>
        <v>1417.29</v>
      </c>
      <c r="H108" s="3"/>
    </row>
    <row r="109" spans="1:8" ht="71.25" customHeight="1" x14ac:dyDescent="0.25">
      <c r="A109" s="7" t="s">
        <v>206</v>
      </c>
      <c r="B109" s="4"/>
      <c r="C109" s="4" t="s">
        <v>88</v>
      </c>
      <c r="D109" s="13">
        <v>2381</v>
      </c>
      <c r="E109" s="13">
        <v>5.38</v>
      </c>
      <c r="F109" s="13"/>
      <c r="G109" s="22">
        <f t="shared" si="7"/>
        <v>2386.38</v>
      </c>
      <c r="H109" s="3"/>
    </row>
    <row r="110" spans="1:8" ht="71.25" customHeight="1" x14ac:dyDescent="0.25">
      <c r="A110" s="7" t="s">
        <v>208</v>
      </c>
      <c r="B110" s="4"/>
      <c r="C110" s="4" t="s">
        <v>210</v>
      </c>
      <c r="D110" s="13">
        <v>1704</v>
      </c>
      <c r="E110" s="13">
        <v>102.66</v>
      </c>
      <c r="F110" s="13"/>
      <c r="G110" s="22">
        <f t="shared" si="7"/>
        <v>1806.66</v>
      </c>
      <c r="H110" s="3"/>
    </row>
    <row r="111" spans="1:8" x14ac:dyDescent="0.25">
      <c r="C111" s="12" t="s">
        <v>37</v>
      </c>
      <c r="D111" s="35">
        <f>SUM(D107:D110)</f>
        <v>7123</v>
      </c>
      <c r="E111" s="35">
        <f>SUM(E107:E110)</f>
        <v>325.04999999999995</v>
      </c>
      <c r="F111" s="35"/>
      <c r="G111" s="35">
        <f>SUM(G107:G110)</f>
        <v>7448.05</v>
      </c>
      <c r="H111" s="9"/>
    </row>
    <row r="112" spans="1:8" x14ac:dyDescent="0.25">
      <c r="C112" s="12" t="s">
        <v>26</v>
      </c>
      <c r="D112" s="47">
        <f>SUM(D111+D103)</f>
        <v>16190</v>
      </c>
      <c r="E112" s="35">
        <f>SUM(E111+E103)</f>
        <v>325.04999999999995</v>
      </c>
      <c r="F112" s="35">
        <f>SUM(F103)</f>
        <v>374.53</v>
      </c>
      <c r="G112" s="35">
        <f>SUM(G111+G103)</f>
        <v>16140.52</v>
      </c>
      <c r="H112" s="9"/>
    </row>
    <row r="114" spans="1:8" x14ac:dyDescent="0.25">
      <c r="A114" s="1" t="s">
        <v>0</v>
      </c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2" t="s">
        <v>6</v>
      </c>
      <c r="H114" s="1" t="s">
        <v>7</v>
      </c>
    </row>
    <row r="115" spans="1:8" x14ac:dyDescent="0.25">
      <c r="A115" s="131" t="s">
        <v>211</v>
      </c>
      <c r="B115" s="131"/>
      <c r="C115" s="131"/>
      <c r="D115" s="131"/>
      <c r="E115" s="131"/>
      <c r="F115" s="131"/>
      <c r="G115" s="131"/>
      <c r="H115" s="131"/>
    </row>
    <row r="116" spans="1:8" ht="67.5" customHeight="1" x14ac:dyDescent="0.25">
      <c r="A116" s="7" t="s">
        <v>212</v>
      </c>
      <c r="B116" s="4"/>
      <c r="C116" s="4" t="s">
        <v>214</v>
      </c>
      <c r="D116" s="13">
        <v>9054</v>
      </c>
      <c r="E116" s="13"/>
      <c r="F116" s="13">
        <v>1386.75</v>
      </c>
      <c r="G116" s="22">
        <f>SUM(D116-F116)</f>
        <v>7667.25</v>
      </c>
      <c r="H116" s="3"/>
    </row>
    <row r="117" spans="1:8" ht="67.5" customHeight="1" x14ac:dyDescent="0.25">
      <c r="A117" s="7" t="s">
        <v>306</v>
      </c>
      <c r="B117" s="4"/>
      <c r="C117" s="4" t="s">
        <v>217</v>
      </c>
      <c r="D117" s="13">
        <v>4174</v>
      </c>
      <c r="E117" s="13"/>
      <c r="F117" s="13">
        <v>376.93</v>
      </c>
      <c r="G117" s="22">
        <f t="shared" ref="G117:G125" si="8">SUM(D117-F117)</f>
        <v>3797.07</v>
      </c>
      <c r="H117" s="3"/>
    </row>
    <row r="118" spans="1:8" ht="67.5" customHeight="1" x14ac:dyDescent="0.25">
      <c r="A118" s="7" t="s">
        <v>218</v>
      </c>
      <c r="B118" s="4"/>
      <c r="C118" s="4" t="s">
        <v>217</v>
      </c>
      <c r="D118" s="13">
        <v>4174</v>
      </c>
      <c r="E118" s="13"/>
      <c r="F118" s="13">
        <v>376.93</v>
      </c>
      <c r="G118" s="22">
        <f t="shared" si="8"/>
        <v>3797.07</v>
      </c>
      <c r="H118" s="3"/>
    </row>
    <row r="119" spans="1:8" ht="67.5" customHeight="1" x14ac:dyDescent="0.25">
      <c r="A119" s="7" t="s">
        <v>220</v>
      </c>
      <c r="B119" s="4"/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67.5" customHeight="1" x14ac:dyDescent="0.25">
      <c r="A120" s="7" t="s">
        <v>222</v>
      </c>
      <c r="B120" s="4"/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67.5" customHeight="1" x14ac:dyDescent="0.25">
      <c r="A121" s="7" t="s">
        <v>226</v>
      </c>
      <c r="B121" s="4"/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67.5" customHeight="1" x14ac:dyDescent="0.25">
      <c r="A122" s="7" t="s">
        <v>316</v>
      </c>
      <c r="B122" s="4"/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67.5" customHeight="1" x14ac:dyDescent="0.25">
      <c r="A123" s="7" t="s">
        <v>228</v>
      </c>
      <c r="B123" s="4"/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67.5" customHeight="1" x14ac:dyDescent="0.25">
      <c r="A124" s="7" t="s">
        <v>230</v>
      </c>
      <c r="B124" s="4"/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67.5" customHeight="1" x14ac:dyDescent="0.25">
      <c r="A125" s="7" t="s">
        <v>232</v>
      </c>
      <c r="B125" s="4"/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x14ac:dyDescent="0.25">
      <c r="A126" s="16"/>
      <c r="B126" s="17"/>
      <c r="C126" s="2" t="s">
        <v>26</v>
      </c>
      <c r="D126" s="51">
        <f>SUM(D116:D125)</f>
        <v>46620</v>
      </c>
      <c r="E126" s="39"/>
      <c r="F126" s="51">
        <f>SUM(F116:F125)</f>
        <v>4779.12</v>
      </c>
      <c r="G126" s="51">
        <f>SUM(G116:G125)</f>
        <v>41840.879999999997</v>
      </c>
      <c r="H126" s="9"/>
    </row>
    <row r="128" spans="1:8" x14ac:dyDescent="0.25">
      <c r="A128" s="1" t="s">
        <v>0</v>
      </c>
      <c r="B128" s="1" t="s">
        <v>1</v>
      </c>
      <c r="C128" s="1" t="s">
        <v>2</v>
      </c>
      <c r="D128" s="1" t="s">
        <v>3</v>
      </c>
      <c r="E128" s="1" t="s">
        <v>4</v>
      </c>
      <c r="F128" s="1" t="s">
        <v>5</v>
      </c>
      <c r="G128" s="2" t="s">
        <v>6</v>
      </c>
      <c r="H128" s="1" t="s">
        <v>7</v>
      </c>
    </row>
    <row r="129" spans="1:8" x14ac:dyDescent="0.25">
      <c r="A129" s="131" t="s">
        <v>234</v>
      </c>
      <c r="B129" s="131"/>
      <c r="C129" s="131"/>
      <c r="D129" s="131"/>
      <c r="E129" s="131"/>
      <c r="F129" s="131"/>
      <c r="G129" s="131"/>
      <c r="H129" s="131"/>
    </row>
    <row r="130" spans="1:8" ht="72" customHeight="1" x14ac:dyDescent="0.25">
      <c r="A130" s="41" t="s">
        <v>235</v>
      </c>
      <c r="B130" s="42"/>
      <c r="C130" s="42" t="s">
        <v>237</v>
      </c>
      <c r="D130" s="43">
        <v>7950</v>
      </c>
      <c r="E130" s="44"/>
      <c r="F130" s="43">
        <v>1150.93</v>
      </c>
      <c r="G130" s="45">
        <f>SUM(D130-F130)</f>
        <v>6799.07</v>
      </c>
      <c r="H130" s="44"/>
    </row>
    <row r="131" spans="1:8" ht="72" customHeight="1" x14ac:dyDescent="0.25">
      <c r="A131" s="64" t="s">
        <v>351</v>
      </c>
      <c r="B131" s="65" t="s">
        <v>467</v>
      </c>
      <c r="C131" s="65" t="s">
        <v>13</v>
      </c>
      <c r="D131" s="10">
        <v>2779</v>
      </c>
      <c r="E131" s="3"/>
      <c r="F131" s="10">
        <v>52.92</v>
      </c>
      <c r="G131" s="45">
        <f t="shared" ref="G131:G137" si="9">SUM(D131-F131)</f>
        <v>2726.08</v>
      </c>
      <c r="H131" s="3"/>
    </row>
    <row r="132" spans="1:8" ht="72" customHeight="1" x14ac:dyDescent="0.25">
      <c r="A132" s="41" t="s">
        <v>340</v>
      </c>
      <c r="B132" s="42"/>
      <c r="C132" s="4" t="s">
        <v>240</v>
      </c>
      <c r="D132" s="10">
        <v>4383</v>
      </c>
      <c r="E132" s="3"/>
      <c r="F132" s="10">
        <v>412.94</v>
      </c>
      <c r="G132" s="45">
        <f t="shared" si="9"/>
        <v>3970.06</v>
      </c>
      <c r="H132" s="34"/>
    </row>
    <row r="133" spans="1:8" ht="72" customHeight="1" x14ac:dyDescent="0.25">
      <c r="A133" s="11" t="s">
        <v>244</v>
      </c>
      <c r="B133" s="4"/>
      <c r="C133" s="4" t="s">
        <v>243</v>
      </c>
      <c r="D133" s="10">
        <v>3190</v>
      </c>
      <c r="E133" s="3"/>
      <c r="F133" s="10">
        <v>117.89</v>
      </c>
      <c r="G133" s="45">
        <f t="shared" si="9"/>
        <v>3072.11</v>
      </c>
      <c r="H133" s="3"/>
    </row>
    <row r="134" spans="1:8" ht="72" customHeight="1" x14ac:dyDescent="0.25">
      <c r="A134" s="11" t="s">
        <v>246</v>
      </c>
      <c r="B134" s="4"/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72" customHeight="1" x14ac:dyDescent="0.25">
      <c r="A135" s="11" t="s">
        <v>353</v>
      </c>
      <c r="B135" s="4"/>
      <c r="C135" s="4" t="s">
        <v>243</v>
      </c>
      <c r="D135" s="76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72" customHeight="1" x14ac:dyDescent="0.25">
      <c r="A136" s="11" t="s">
        <v>355</v>
      </c>
      <c r="B136" s="4"/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72" customHeight="1" x14ac:dyDescent="0.25">
      <c r="A137" s="11" t="s">
        <v>317</v>
      </c>
      <c r="B137" s="4"/>
      <c r="C137" s="4" t="s">
        <v>243</v>
      </c>
      <c r="D137" s="10">
        <v>3190</v>
      </c>
      <c r="E137" s="3"/>
      <c r="F137" s="10">
        <v>117.89</v>
      </c>
      <c r="G137" s="45">
        <f t="shared" si="9"/>
        <v>3072.11</v>
      </c>
      <c r="H137" s="3"/>
    </row>
    <row r="138" spans="1:8" x14ac:dyDescent="0.25">
      <c r="A138" s="14"/>
      <c r="C138" s="29" t="s">
        <v>26</v>
      </c>
      <c r="D138" s="49">
        <f>SUM(D130:D137)</f>
        <v>31062</v>
      </c>
      <c r="E138" s="40"/>
      <c r="F138" s="49">
        <f>SUM(F130:F137)</f>
        <v>2206.2400000000002</v>
      </c>
      <c r="G138" s="47">
        <f>SUM(G130:G137)</f>
        <v>28855.760000000002</v>
      </c>
    </row>
    <row r="139" spans="1:8" x14ac:dyDescent="0.25">
      <c r="A139" s="32"/>
    </row>
    <row r="140" spans="1:8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2" t="s">
        <v>6</v>
      </c>
      <c r="H140" s="1" t="s">
        <v>7</v>
      </c>
    </row>
    <row r="141" spans="1:8" ht="75" customHeight="1" x14ac:dyDescent="0.25">
      <c r="A141" s="7" t="s">
        <v>276</v>
      </c>
      <c r="B141" s="4"/>
      <c r="C141" s="4" t="s">
        <v>292</v>
      </c>
      <c r="D141" s="10">
        <v>836</v>
      </c>
      <c r="E141" s="13">
        <v>158.36000000000001</v>
      </c>
      <c r="F141" s="11"/>
      <c r="G141" s="22">
        <f>SUM(D141+E141)</f>
        <v>994.36</v>
      </c>
      <c r="H141" s="3"/>
    </row>
    <row r="142" spans="1:8" ht="75" customHeight="1" x14ac:dyDescent="0.25">
      <c r="A142" s="7" t="s">
        <v>277</v>
      </c>
      <c r="B142" s="4"/>
      <c r="C142" s="4" t="s">
        <v>293</v>
      </c>
      <c r="D142" s="10">
        <v>836</v>
      </c>
      <c r="E142" s="13">
        <v>158.36000000000001</v>
      </c>
      <c r="F142" s="3"/>
      <c r="G142" s="22">
        <f t="shared" ref="G142:G149" si="10">SUM(D142+E142)</f>
        <v>994.36</v>
      </c>
      <c r="H142" s="3"/>
    </row>
    <row r="143" spans="1:8" ht="75" customHeight="1" x14ac:dyDescent="0.25">
      <c r="A143" s="7" t="s">
        <v>278</v>
      </c>
      <c r="B143" s="4"/>
      <c r="C143" s="4" t="s">
        <v>294</v>
      </c>
      <c r="D143" s="10">
        <v>836</v>
      </c>
      <c r="E143" s="13">
        <v>158.36000000000001</v>
      </c>
      <c r="F143" s="3"/>
      <c r="G143" s="22">
        <f t="shared" si="10"/>
        <v>994.36</v>
      </c>
      <c r="H143" s="3"/>
    </row>
    <row r="144" spans="1:8" ht="75" customHeight="1" x14ac:dyDescent="0.25">
      <c r="A144" s="7" t="s">
        <v>280</v>
      </c>
      <c r="B144" s="4"/>
      <c r="C144" s="4" t="s">
        <v>295</v>
      </c>
      <c r="D144" s="10">
        <v>836</v>
      </c>
      <c r="E144" s="13">
        <v>158.36000000000001</v>
      </c>
      <c r="F144" s="3"/>
      <c r="G144" s="22">
        <f t="shared" si="10"/>
        <v>994.36</v>
      </c>
      <c r="H144" s="3"/>
    </row>
    <row r="145" spans="1:8" ht="75" customHeight="1" x14ac:dyDescent="0.25">
      <c r="A145" s="7" t="s">
        <v>282</v>
      </c>
      <c r="B145" s="4"/>
      <c r="C145" s="4" t="s">
        <v>296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75" customHeight="1" x14ac:dyDescent="0.25">
      <c r="A146" s="7" t="s">
        <v>284</v>
      </c>
      <c r="B146" s="4"/>
      <c r="C146" s="4" t="s">
        <v>297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75" customHeight="1" x14ac:dyDescent="0.25">
      <c r="A147" s="7" t="s">
        <v>286</v>
      </c>
      <c r="B147" s="4"/>
      <c r="C147" s="4" t="s">
        <v>298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75" customHeight="1" x14ac:dyDescent="0.25">
      <c r="A148" s="7" t="s">
        <v>288</v>
      </c>
      <c r="B148" s="4"/>
      <c r="C148" s="4" t="s">
        <v>299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5" customHeight="1" x14ac:dyDescent="0.25">
      <c r="A149" s="7" t="s">
        <v>290</v>
      </c>
      <c r="B149" s="4"/>
      <c r="C149" s="4" t="s">
        <v>300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x14ac:dyDescent="0.25">
      <c r="C150" s="2" t="s">
        <v>26</v>
      </c>
      <c r="D150" s="47">
        <f>SUM(D141:D149)</f>
        <v>7524</v>
      </c>
      <c r="E150" s="35">
        <f>SUM(E141:E149)</f>
        <v>1425.2400000000002</v>
      </c>
      <c r="F150" s="35"/>
      <c r="G150" s="35">
        <f>SUM(G141:G149)</f>
        <v>8949.24</v>
      </c>
    </row>
  </sheetData>
  <mergeCells count="15">
    <mergeCell ref="A106:H106"/>
    <mergeCell ref="A115:H115"/>
    <mergeCell ref="A129:H129"/>
    <mergeCell ref="A43:H43"/>
    <mergeCell ref="A53:H53"/>
    <mergeCell ref="A63:H63"/>
    <mergeCell ref="A68:H68"/>
    <mergeCell ref="A81:H81"/>
    <mergeCell ref="A99:H99"/>
    <mergeCell ref="A35:H35"/>
    <mergeCell ref="A2:H2"/>
    <mergeCell ref="A11:H11"/>
    <mergeCell ref="A19:H19"/>
    <mergeCell ref="A25:H25"/>
    <mergeCell ref="A30:H30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&amp;CNOMINA DE EMPLEADOS DEL H. AYUNTAMIENTO DE ATENGO, JAL
CORRESPONDIENTE AL PERIODO DEL    01    AL    15  DE JUNIO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8" max="16383" man="1"/>
    <brk id="96" max="16383" man="1"/>
    <brk id="112" max="7" man="1"/>
    <brk id="126" max="7" man="1"/>
    <brk id="138" max="7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zoomScaleNormal="100" workbookViewId="0">
      <selection activeCell="B154" sqref="B154"/>
    </sheetView>
  </sheetViews>
  <sheetFormatPr baseColWidth="10" defaultRowHeight="15" x14ac:dyDescent="0.25"/>
  <cols>
    <col min="1" max="1" width="39.140625" customWidth="1"/>
    <col min="2" max="2" width="14.140625" customWidth="1"/>
    <col min="3" max="3" width="37.85546875" customWidth="1"/>
    <col min="4" max="4" width="13.42578125" customWidth="1"/>
    <col min="5" max="5" width="13.28515625" customWidth="1"/>
    <col min="6" max="6" width="13.140625" customWidth="1"/>
    <col min="7" max="7" width="13.42578125" customWidth="1"/>
    <col min="8" max="8" width="51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7.25" customHeight="1" x14ac:dyDescent="0.25">
      <c r="A3" s="7" t="s">
        <v>8</v>
      </c>
      <c r="B3" s="4"/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77.25" customHeight="1" x14ac:dyDescent="0.25">
      <c r="A4" s="7" t="s">
        <v>346</v>
      </c>
      <c r="B4" s="4"/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77.25" customHeight="1" x14ac:dyDescent="0.25">
      <c r="A5" s="7" t="s">
        <v>14</v>
      </c>
      <c r="B5" s="4"/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77.25" customHeight="1" x14ac:dyDescent="0.25">
      <c r="A6" s="7" t="s">
        <v>330</v>
      </c>
      <c r="B6" s="4"/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77.25" customHeight="1" x14ac:dyDescent="0.25">
      <c r="A7" s="7" t="s">
        <v>23</v>
      </c>
      <c r="B7" s="4"/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73.5" customHeight="1" x14ac:dyDescent="0.25">
      <c r="A12" s="7" t="s">
        <v>27</v>
      </c>
      <c r="B12" s="4"/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73.5" customHeight="1" x14ac:dyDescent="0.25">
      <c r="A13" s="7" t="s">
        <v>314</v>
      </c>
      <c r="B13" s="4"/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73.5" customHeight="1" x14ac:dyDescent="0.25">
      <c r="A14" s="7" t="s">
        <v>35</v>
      </c>
      <c r="B14" s="4"/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70.5" customHeight="1" x14ac:dyDescent="0.25">
      <c r="A20" s="7" t="s">
        <v>40</v>
      </c>
      <c r="B20" s="4"/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70.5" customHeight="1" x14ac:dyDescent="0.25">
      <c r="A21" s="7" t="s">
        <v>43</v>
      </c>
      <c r="B21" s="4"/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75" customHeight="1" x14ac:dyDescent="0.25">
      <c r="A26" s="7" t="s">
        <v>48</v>
      </c>
      <c r="B26" s="4"/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66.75" customHeight="1" x14ac:dyDescent="0.25">
      <c r="A31" s="7" t="s">
        <v>52</v>
      </c>
      <c r="B31" s="4"/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71.25" customHeight="1" x14ac:dyDescent="0.25">
      <c r="A36" s="7" t="s">
        <v>56</v>
      </c>
      <c r="B36" s="4"/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71.25" customHeight="1" x14ac:dyDescent="0.25">
      <c r="A37" s="7" t="s">
        <v>59</v>
      </c>
      <c r="B37" s="4"/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71.25" customHeight="1" x14ac:dyDescent="0.25">
      <c r="A38" s="7" t="s">
        <v>68</v>
      </c>
      <c r="B38" s="4"/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58.5" customHeight="1" x14ac:dyDescent="0.25">
      <c r="A44" s="7" t="s">
        <v>72</v>
      </c>
      <c r="B44" s="4"/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58.5" customHeight="1" x14ac:dyDescent="0.25">
      <c r="A45" s="7" t="s">
        <v>75</v>
      </c>
      <c r="B45" s="4"/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58.5" customHeight="1" x14ac:dyDescent="0.25">
      <c r="A46" s="7" t="s">
        <v>77</v>
      </c>
      <c r="B46" s="4"/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58.5" customHeight="1" x14ac:dyDescent="0.25">
      <c r="A47" s="7" t="s">
        <v>83</v>
      </c>
      <c r="B47" s="4"/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58.5" customHeight="1" x14ac:dyDescent="0.25">
      <c r="A48" s="7" t="s">
        <v>89</v>
      </c>
      <c r="B48" s="4"/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58.5" customHeight="1" x14ac:dyDescent="0.25">
      <c r="A49" s="7" t="s">
        <v>92</v>
      </c>
      <c r="B49" s="4"/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66.75" customHeight="1" x14ac:dyDescent="0.25">
      <c r="A54" s="7" t="s">
        <v>96</v>
      </c>
      <c r="B54" s="4"/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66.75" customHeight="1" x14ac:dyDescent="0.25">
      <c r="A55" s="74" t="s">
        <v>328</v>
      </c>
      <c r="B55" s="4"/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66.75" customHeight="1" x14ac:dyDescent="0.25">
      <c r="A56" s="7" t="s">
        <v>102</v>
      </c>
      <c r="B56" s="4"/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66.75" customHeight="1" x14ac:dyDescent="0.25">
      <c r="A57" s="7" t="s">
        <v>105</v>
      </c>
      <c r="B57" s="4"/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66.75" customHeight="1" x14ac:dyDescent="0.25">
      <c r="A58" s="7" t="s">
        <v>108</v>
      </c>
      <c r="B58" s="4"/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59.2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63" customHeight="1" x14ac:dyDescent="0.25">
      <c r="A69" s="64" t="s">
        <v>122</v>
      </c>
      <c r="B69" s="65"/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63" customHeight="1" x14ac:dyDescent="0.25">
      <c r="A70" s="11" t="s">
        <v>125</v>
      </c>
      <c r="B70" s="4"/>
      <c r="C70" s="4" t="s">
        <v>127</v>
      </c>
      <c r="D70" s="10">
        <v>3148</v>
      </c>
      <c r="E70" s="10"/>
      <c r="F70" s="13">
        <v>113.32</v>
      </c>
      <c r="G70" s="68">
        <f t="shared" ref="G70:G77" si="4">SUM(D70-F70)</f>
        <v>3034.68</v>
      </c>
      <c r="H70" s="3"/>
    </row>
    <row r="71" spans="1:8" ht="63" customHeight="1" x14ac:dyDescent="0.25">
      <c r="A71" s="11" t="s">
        <v>338</v>
      </c>
      <c r="B71" s="65"/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63" customHeight="1" x14ac:dyDescent="0.25">
      <c r="A72" s="80" t="s">
        <v>363</v>
      </c>
      <c r="B72" s="81"/>
      <c r="C72" s="81" t="s">
        <v>135</v>
      </c>
      <c r="D72" s="82">
        <v>2839</v>
      </c>
      <c r="E72" s="82"/>
      <c r="F72" s="83">
        <v>59.45</v>
      </c>
      <c r="G72" s="84">
        <f t="shared" si="4"/>
        <v>2779.55</v>
      </c>
      <c r="H72" s="3"/>
    </row>
    <row r="73" spans="1:8" ht="63" customHeight="1" x14ac:dyDescent="0.25">
      <c r="A73" s="11" t="s">
        <v>131</v>
      </c>
      <c r="B73" s="4"/>
      <c r="C73" s="4" t="s">
        <v>13</v>
      </c>
      <c r="D73" s="10">
        <v>2779</v>
      </c>
      <c r="E73" s="10"/>
      <c r="F73" s="13">
        <v>52.92</v>
      </c>
      <c r="G73" s="68">
        <f t="shared" si="4"/>
        <v>2726.08</v>
      </c>
      <c r="H73" s="3"/>
    </row>
    <row r="74" spans="1:8" ht="63" customHeight="1" x14ac:dyDescent="0.25">
      <c r="A74" s="11" t="s">
        <v>136</v>
      </c>
      <c r="B74" s="4"/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63" customHeight="1" x14ac:dyDescent="0.25">
      <c r="A75" s="11" t="s">
        <v>139</v>
      </c>
      <c r="B75" s="4"/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63" customHeight="1" x14ac:dyDescent="0.25">
      <c r="A76" s="11" t="s">
        <v>142</v>
      </c>
      <c r="B76" s="4"/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63" customHeight="1" x14ac:dyDescent="0.25">
      <c r="A77" s="11" t="s">
        <v>143</v>
      </c>
      <c r="B77" s="4"/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35533</v>
      </c>
      <c r="E78" s="35"/>
      <c r="F78" s="35">
        <f>SUM(F69:F77)</f>
        <v>2784.24</v>
      </c>
      <c r="G78" s="35">
        <f>SUM(G69:G77)</f>
        <v>32748.760000000002</v>
      </c>
    </row>
    <row r="79" spans="1:8" x14ac:dyDescent="0.25">
      <c r="C79" s="2" t="s">
        <v>26</v>
      </c>
      <c r="D79" s="47">
        <f>SUM(D78+D65)</f>
        <v>40591</v>
      </c>
      <c r="E79" s="35">
        <f>SUM(E65)</f>
        <v>0</v>
      </c>
      <c r="F79" s="35">
        <f>SUM(F78+F65)</f>
        <v>3318.14</v>
      </c>
      <c r="G79" s="35">
        <f>SUM(G78+G65)</f>
        <v>37272.86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51.75" customHeight="1" x14ac:dyDescent="0.25">
      <c r="A83" s="11" t="s">
        <v>152</v>
      </c>
      <c r="B83" s="4"/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51.75" customHeight="1" x14ac:dyDescent="0.25">
      <c r="A84" s="11" t="s">
        <v>154</v>
      </c>
      <c r="B84" s="4"/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51.75" customHeight="1" x14ac:dyDescent="0.25">
      <c r="A85" s="11" t="s">
        <v>327</v>
      </c>
      <c r="B85" s="4"/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51.75" customHeight="1" x14ac:dyDescent="0.25">
      <c r="A86" s="11" t="s">
        <v>157</v>
      </c>
      <c r="B86" s="4"/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51.75" customHeight="1" x14ac:dyDescent="0.25">
      <c r="A87" s="11" t="s">
        <v>345</v>
      </c>
      <c r="B87" s="65"/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51.75" customHeight="1" x14ac:dyDescent="0.25">
      <c r="A88" s="11" t="s">
        <v>163</v>
      </c>
      <c r="B88" s="4"/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51.75" customHeight="1" x14ac:dyDescent="0.25">
      <c r="A89" s="11" t="s">
        <v>332</v>
      </c>
      <c r="B89" s="4"/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51.75" customHeight="1" x14ac:dyDescent="0.25">
      <c r="A90" s="11" t="s">
        <v>165</v>
      </c>
      <c r="B90" s="4"/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51.75" customHeight="1" x14ac:dyDescent="0.25">
      <c r="A91" s="11" t="s">
        <v>171</v>
      </c>
      <c r="B91" s="4"/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1.75" customHeight="1" x14ac:dyDescent="0.25">
      <c r="A92" s="11" t="s">
        <v>174</v>
      </c>
      <c r="B92" s="4"/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51.75" customHeight="1" x14ac:dyDescent="0.25">
      <c r="A93" s="11" t="s">
        <v>176</v>
      </c>
      <c r="B93" s="4"/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1.75" customHeight="1" x14ac:dyDescent="0.25">
      <c r="A94" s="11" t="s">
        <v>179</v>
      </c>
      <c r="B94" s="4"/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51.75" customHeight="1" x14ac:dyDescent="0.25">
      <c r="A95" s="11" t="s">
        <v>182</v>
      </c>
      <c r="B95" s="4"/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51.75" customHeight="1" x14ac:dyDescent="0.25">
      <c r="A96" s="11" t="s">
        <v>309</v>
      </c>
      <c r="B96" s="4"/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v>257.64999999999998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80.25" customHeight="1" x14ac:dyDescent="0.25">
      <c r="A101" s="7" t="s">
        <v>188</v>
      </c>
      <c r="B101" s="4"/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80.25" customHeight="1" x14ac:dyDescent="0.25">
      <c r="A102" s="7" t="s">
        <v>191</v>
      </c>
      <c r="B102" s="4"/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80.25" customHeight="1" x14ac:dyDescent="0.25">
      <c r="A103" s="7" t="s">
        <v>194</v>
      </c>
      <c r="B103" s="4"/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67.5" customHeight="1" x14ac:dyDescent="0.25">
      <c r="A108" s="7" t="s">
        <v>197</v>
      </c>
      <c r="B108" s="4"/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67.5" customHeight="1" x14ac:dyDescent="0.25">
      <c r="A109" s="7" t="s">
        <v>200</v>
      </c>
      <c r="B109" s="4"/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67.5" customHeight="1" x14ac:dyDescent="0.25">
      <c r="A110" s="7" t="s">
        <v>206</v>
      </c>
      <c r="B110" s="4"/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67.5" customHeight="1" x14ac:dyDescent="0.25">
      <c r="A111" s="7" t="s">
        <v>208</v>
      </c>
      <c r="B111" s="4"/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70.5" customHeight="1" x14ac:dyDescent="0.25">
      <c r="A117" s="7" t="s">
        <v>212</v>
      </c>
      <c r="B117" s="4"/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70.5" customHeight="1" x14ac:dyDescent="0.25">
      <c r="A118" s="7" t="s">
        <v>306</v>
      </c>
      <c r="B118" s="4"/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70.5" customHeight="1" x14ac:dyDescent="0.25">
      <c r="A119" s="7" t="s">
        <v>218</v>
      </c>
      <c r="B119" s="4"/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70.5" customHeight="1" x14ac:dyDescent="0.25">
      <c r="A120" s="7" t="s">
        <v>220</v>
      </c>
      <c r="B120" s="4"/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70.5" customHeight="1" x14ac:dyDescent="0.25">
      <c r="A121" s="7" t="s">
        <v>222</v>
      </c>
      <c r="B121" s="4"/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70.5" customHeight="1" x14ac:dyDescent="0.25">
      <c r="A122" s="7" t="s">
        <v>226</v>
      </c>
      <c r="B122" s="4"/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70.5" customHeight="1" x14ac:dyDescent="0.25">
      <c r="A123" s="7" t="s">
        <v>316</v>
      </c>
      <c r="B123" s="4"/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70.5" customHeight="1" x14ac:dyDescent="0.25">
      <c r="A124" s="7" t="s">
        <v>228</v>
      </c>
      <c r="B124" s="4"/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70.5" customHeight="1" x14ac:dyDescent="0.25">
      <c r="A125" s="7" t="s">
        <v>230</v>
      </c>
      <c r="B125" s="4"/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70.5" customHeight="1" x14ac:dyDescent="0.25">
      <c r="A126" s="7" t="s">
        <v>232</v>
      </c>
      <c r="B126" s="4"/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57.75" customHeight="1" x14ac:dyDescent="0.25">
      <c r="A131" s="41" t="s">
        <v>235</v>
      </c>
      <c r="B131" s="42"/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57.75" customHeight="1" x14ac:dyDescent="0.25">
      <c r="A132" s="64" t="s">
        <v>351</v>
      </c>
      <c r="B132" s="65"/>
      <c r="C132" s="65" t="s">
        <v>13</v>
      </c>
      <c r="D132" s="10">
        <v>2779</v>
      </c>
      <c r="E132" s="3"/>
      <c r="F132" s="10">
        <v>52.92</v>
      </c>
      <c r="G132" s="45">
        <f t="shared" ref="G132:G142" si="9">SUM(D132-F132)</f>
        <v>2726.08</v>
      </c>
      <c r="H132" s="3"/>
    </row>
    <row r="133" spans="1:8" ht="57.75" customHeight="1" x14ac:dyDescent="0.25">
      <c r="A133" s="41" t="s">
        <v>340</v>
      </c>
      <c r="B133" s="42"/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8" ht="57.75" customHeight="1" x14ac:dyDescent="0.25">
      <c r="A134" s="11" t="s">
        <v>244</v>
      </c>
      <c r="B134" s="4"/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57.75" customHeight="1" x14ac:dyDescent="0.25">
      <c r="A135" s="11" t="s">
        <v>246</v>
      </c>
      <c r="B135" s="4"/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57.75" customHeight="1" x14ac:dyDescent="0.25">
      <c r="A136" s="11" t="s">
        <v>353</v>
      </c>
      <c r="B136" s="4"/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57.75" customHeight="1" x14ac:dyDescent="0.25">
      <c r="A137" s="11" t="s">
        <v>355</v>
      </c>
      <c r="B137" s="4"/>
      <c r="C137" s="4" t="s">
        <v>243</v>
      </c>
      <c r="D137" s="76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57.75" customHeight="1" x14ac:dyDescent="0.25">
      <c r="A138" s="11" t="s">
        <v>317</v>
      </c>
      <c r="B138" s="4"/>
      <c r="C138" s="4" t="s">
        <v>243</v>
      </c>
      <c r="D138" s="10">
        <v>3190</v>
      </c>
      <c r="E138" s="3"/>
      <c r="F138" s="10">
        <v>117.89</v>
      </c>
      <c r="G138" s="45">
        <f t="shared" si="9"/>
        <v>3072.11</v>
      </c>
      <c r="H138" s="3"/>
    </row>
    <row r="139" spans="1:8" ht="57.75" customHeight="1" x14ac:dyDescent="0.25">
      <c r="A139" s="11" t="s">
        <v>358</v>
      </c>
      <c r="B139" s="4"/>
      <c r="C139" s="4" t="s">
        <v>243</v>
      </c>
      <c r="D139" s="10">
        <v>3190</v>
      </c>
      <c r="E139" s="85"/>
      <c r="F139" s="10">
        <v>117.89</v>
      </c>
      <c r="G139" s="45">
        <f t="shared" si="9"/>
        <v>3072.11</v>
      </c>
      <c r="H139" s="3"/>
    </row>
    <row r="140" spans="1:8" ht="57.75" customHeight="1" x14ac:dyDescent="0.25">
      <c r="A140" s="11" t="s">
        <v>365</v>
      </c>
      <c r="B140" s="4"/>
      <c r="C140" s="4" t="s">
        <v>243</v>
      </c>
      <c r="D140" s="10">
        <v>3190</v>
      </c>
      <c r="E140" s="85"/>
      <c r="F140" s="10">
        <v>117.89</v>
      </c>
      <c r="G140" s="45">
        <f t="shared" si="9"/>
        <v>3072.11</v>
      </c>
      <c r="H140" s="3"/>
    </row>
    <row r="141" spans="1:8" ht="57.75" customHeight="1" x14ac:dyDescent="0.25">
      <c r="A141" s="11" t="s">
        <v>359</v>
      </c>
      <c r="B141" s="4"/>
      <c r="C141" s="4" t="s">
        <v>243</v>
      </c>
      <c r="D141" s="10">
        <v>3190</v>
      </c>
      <c r="E141" s="85"/>
      <c r="F141" s="10">
        <v>117.89</v>
      </c>
      <c r="G141" s="45">
        <f t="shared" si="9"/>
        <v>3072.11</v>
      </c>
      <c r="H141" s="3"/>
    </row>
    <row r="142" spans="1:8" ht="57.75" customHeight="1" x14ac:dyDescent="0.25">
      <c r="A142" s="11" t="s">
        <v>361</v>
      </c>
      <c r="B142" s="4"/>
      <c r="C142" s="4" t="s">
        <v>243</v>
      </c>
      <c r="D142" s="10">
        <v>3190</v>
      </c>
      <c r="E142" s="85"/>
      <c r="F142" s="10">
        <v>117.89</v>
      </c>
      <c r="G142" s="45">
        <f t="shared" si="9"/>
        <v>3072.11</v>
      </c>
      <c r="H142" s="3"/>
    </row>
    <row r="143" spans="1:8" x14ac:dyDescent="0.25">
      <c r="A143" s="14"/>
      <c r="C143" s="29" t="s">
        <v>26</v>
      </c>
      <c r="D143" s="49">
        <f>SUM(D131:D142)</f>
        <v>43822</v>
      </c>
      <c r="E143" s="40"/>
      <c r="F143" s="49">
        <f>SUM(F131:F142)</f>
        <v>2677.7999999999997</v>
      </c>
      <c r="G143" s="47">
        <f>SUM(G131:G142)</f>
        <v>41144.200000000004</v>
      </c>
    </row>
    <row r="144" spans="1:8" x14ac:dyDescent="0.25">
      <c r="A144" s="32"/>
    </row>
    <row r="145" spans="1:8" x14ac:dyDescent="0.2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2" t="s">
        <v>6</v>
      </c>
      <c r="H145" s="1" t="s">
        <v>7</v>
      </c>
    </row>
    <row r="146" spans="1:8" ht="76.5" customHeight="1" x14ac:dyDescent="0.25">
      <c r="A146" s="7" t="s">
        <v>276</v>
      </c>
      <c r="B146" s="4"/>
      <c r="C146" s="4" t="s">
        <v>292</v>
      </c>
      <c r="D146" s="10">
        <v>836</v>
      </c>
      <c r="E146" s="13">
        <v>158.36000000000001</v>
      </c>
      <c r="F146" s="11"/>
      <c r="G146" s="22">
        <f>SUM(D146+E146)</f>
        <v>994.36</v>
      </c>
      <c r="H146" s="3"/>
    </row>
    <row r="147" spans="1:8" ht="76.5" customHeight="1" x14ac:dyDescent="0.25">
      <c r="A147" s="7" t="s">
        <v>277</v>
      </c>
      <c r="B147" s="4"/>
      <c r="C147" s="4" t="s">
        <v>293</v>
      </c>
      <c r="D147" s="10">
        <v>836</v>
      </c>
      <c r="E147" s="13">
        <v>158.36000000000001</v>
      </c>
      <c r="F147" s="3"/>
      <c r="G147" s="22">
        <f t="shared" ref="G147:G154" si="10">SUM(D147+E147)</f>
        <v>994.36</v>
      </c>
      <c r="H147" s="3"/>
    </row>
    <row r="148" spans="1:8" ht="76.5" customHeight="1" x14ac:dyDescent="0.25">
      <c r="A148" s="7" t="s">
        <v>278</v>
      </c>
      <c r="B148" s="4"/>
      <c r="C148" s="4" t="s">
        <v>294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6.5" customHeight="1" x14ac:dyDescent="0.25">
      <c r="A149" s="7" t="s">
        <v>280</v>
      </c>
      <c r="B149" s="4"/>
      <c r="C149" s="4" t="s">
        <v>295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76.5" customHeight="1" x14ac:dyDescent="0.25">
      <c r="A150" s="7" t="s">
        <v>282</v>
      </c>
      <c r="B150" s="4"/>
      <c r="C150" s="4" t="s">
        <v>296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ht="76.5" customHeight="1" x14ac:dyDescent="0.25">
      <c r="A151" s="7" t="s">
        <v>284</v>
      </c>
      <c r="B151" s="4"/>
      <c r="C151" s="4" t="s">
        <v>297</v>
      </c>
      <c r="D151" s="10">
        <v>836</v>
      </c>
      <c r="E151" s="13">
        <v>158.36000000000001</v>
      </c>
      <c r="F151" s="3"/>
      <c r="G151" s="22">
        <f t="shared" si="10"/>
        <v>994.36</v>
      </c>
      <c r="H151" s="3"/>
    </row>
    <row r="152" spans="1:8" ht="76.5" customHeight="1" x14ac:dyDescent="0.25">
      <c r="A152" s="7" t="s">
        <v>286</v>
      </c>
      <c r="B152" s="4"/>
      <c r="C152" s="4" t="s">
        <v>298</v>
      </c>
      <c r="D152" s="10">
        <v>836</v>
      </c>
      <c r="E152" s="13">
        <v>158.36000000000001</v>
      </c>
      <c r="F152" s="3"/>
      <c r="G152" s="22">
        <f t="shared" si="10"/>
        <v>994.36</v>
      </c>
      <c r="H152" s="3"/>
    </row>
    <row r="153" spans="1:8" ht="76.5" customHeight="1" x14ac:dyDescent="0.25">
      <c r="A153" s="7" t="s">
        <v>288</v>
      </c>
      <c r="B153" s="4"/>
      <c r="C153" s="4" t="s">
        <v>299</v>
      </c>
      <c r="D153" s="10">
        <v>836</v>
      </c>
      <c r="E153" s="13">
        <v>158.36000000000001</v>
      </c>
      <c r="F153" s="3"/>
      <c r="G153" s="22">
        <f t="shared" si="10"/>
        <v>994.36</v>
      </c>
      <c r="H153" s="3"/>
    </row>
    <row r="154" spans="1:8" ht="76.5" customHeight="1" x14ac:dyDescent="0.25">
      <c r="A154" s="7" t="s">
        <v>290</v>
      </c>
      <c r="B154" s="4"/>
      <c r="C154" s="4" t="s">
        <v>300</v>
      </c>
      <c r="D154" s="10">
        <v>836</v>
      </c>
      <c r="E154" s="13">
        <v>158.36000000000001</v>
      </c>
      <c r="F154" s="3"/>
      <c r="G154" s="22">
        <f t="shared" si="10"/>
        <v>994.36</v>
      </c>
      <c r="H154" s="3"/>
    </row>
    <row r="155" spans="1:8" x14ac:dyDescent="0.25">
      <c r="C155" s="2" t="s">
        <v>26</v>
      </c>
      <c r="D155" s="47">
        <f>SUM(D146:D154)</f>
        <v>7524</v>
      </c>
      <c r="E155" s="35">
        <f>SUM(E146:E154)</f>
        <v>1425.2400000000002</v>
      </c>
      <c r="F155" s="35"/>
      <c r="G155" s="35">
        <f>SUM(G146:G154)</f>
        <v>8949.24</v>
      </c>
    </row>
  </sheetData>
  <mergeCells count="15">
    <mergeCell ref="A35:H35"/>
    <mergeCell ref="A2:H2"/>
    <mergeCell ref="A11:H11"/>
    <mergeCell ref="A19:H19"/>
    <mergeCell ref="A25:H25"/>
    <mergeCell ref="A30:H30"/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&amp;CNOMINA DE EMPLEADOS DEL H. AYUNTAMIENTO DE ATENGO, JAL
CORRESPONDIENTE AL PERIODO DEL   15  AL   30 DE JUNIO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7" man="1"/>
    <brk id="127" max="7" man="1"/>
    <brk id="143" max="7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zoomScaleNormal="100" workbookViewId="0">
      <selection activeCell="B1" sqref="B1"/>
    </sheetView>
  </sheetViews>
  <sheetFormatPr baseColWidth="10" defaultRowHeight="15" x14ac:dyDescent="0.25"/>
  <cols>
    <col min="1" max="1" width="39.140625" customWidth="1"/>
    <col min="2" max="2" width="14.7109375" customWidth="1"/>
    <col min="3" max="3" width="41" customWidth="1"/>
    <col min="4" max="4" width="13.7109375" customWidth="1"/>
    <col min="5" max="5" width="13.5703125" customWidth="1"/>
    <col min="6" max="6" width="12.7109375" customWidth="1"/>
    <col min="7" max="7" width="13.5703125" customWidth="1"/>
    <col min="8" max="8" width="64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5.75" customHeight="1" x14ac:dyDescent="0.25">
      <c r="A3" s="7" t="s">
        <v>8</v>
      </c>
      <c r="B3" s="4"/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75.75" customHeight="1" x14ac:dyDescent="0.25">
      <c r="A4" s="7" t="s">
        <v>346</v>
      </c>
      <c r="B4" s="4"/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75.75" customHeight="1" x14ac:dyDescent="0.25">
      <c r="A5" s="7" t="s">
        <v>14</v>
      </c>
      <c r="B5" s="4"/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75.75" customHeight="1" x14ac:dyDescent="0.25">
      <c r="A6" s="7" t="s">
        <v>330</v>
      </c>
      <c r="B6" s="4"/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75.75" customHeight="1" x14ac:dyDescent="0.25">
      <c r="A7" s="7" t="s">
        <v>23</v>
      </c>
      <c r="B7" s="4"/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83.25" customHeight="1" x14ac:dyDescent="0.25">
      <c r="A12" s="7" t="s">
        <v>27</v>
      </c>
      <c r="B12" s="4"/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83.25" customHeight="1" x14ac:dyDescent="0.25">
      <c r="A13" s="7" t="s">
        <v>314</v>
      </c>
      <c r="B13" s="4"/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83.25" customHeight="1" x14ac:dyDescent="0.25">
      <c r="A14" s="7" t="s">
        <v>35</v>
      </c>
      <c r="B14" s="4"/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68.25" customHeight="1" x14ac:dyDescent="0.25">
      <c r="A20" s="7" t="s">
        <v>40</v>
      </c>
      <c r="B20" s="4"/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68.25" customHeight="1" x14ac:dyDescent="0.25">
      <c r="A21" s="7" t="s">
        <v>43</v>
      </c>
      <c r="B21" s="4"/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71.25" customHeight="1" x14ac:dyDescent="0.25">
      <c r="A26" s="7" t="s">
        <v>48</v>
      </c>
      <c r="B26" s="4"/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71.25" customHeight="1" x14ac:dyDescent="0.25">
      <c r="A31" s="7" t="s">
        <v>52</v>
      </c>
      <c r="B31" s="4"/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73.5" customHeight="1" x14ac:dyDescent="0.25">
      <c r="A36" s="7" t="s">
        <v>56</v>
      </c>
      <c r="B36" s="4"/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73.5" customHeight="1" x14ac:dyDescent="0.25">
      <c r="A37" s="7" t="s">
        <v>59</v>
      </c>
      <c r="B37" s="4"/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73.5" customHeight="1" x14ac:dyDescent="0.25">
      <c r="A38" s="7" t="s">
        <v>68</v>
      </c>
      <c r="B38" s="4"/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62.25" customHeight="1" x14ac:dyDescent="0.25">
      <c r="A44" s="7" t="s">
        <v>72</v>
      </c>
      <c r="B44" s="4"/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62.25" customHeight="1" x14ac:dyDescent="0.25">
      <c r="A45" s="7" t="s">
        <v>75</v>
      </c>
      <c r="B45" s="4"/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62.25" customHeight="1" x14ac:dyDescent="0.25">
      <c r="A46" s="7" t="s">
        <v>77</v>
      </c>
      <c r="B46" s="4"/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62.25" customHeight="1" x14ac:dyDescent="0.25">
      <c r="A47" s="7" t="s">
        <v>83</v>
      </c>
      <c r="B47" s="4"/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62.25" customHeight="1" x14ac:dyDescent="0.25">
      <c r="A48" s="7" t="s">
        <v>89</v>
      </c>
      <c r="B48" s="4"/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62.25" customHeight="1" x14ac:dyDescent="0.25">
      <c r="A49" s="7" t="s">
        <v>92</v>
      </c>
      <c r="B49" s="4"/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59.25" customHeight="1" x14ac:dyDescent="0.25">
      <c r="A54" s="7" t="s">
        <v>96</v>
      </c>
      <c r="B54" s="4"/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59.25" customHeight="1" x14ac:dyDescent="0.25">
      <c r="A55" s="74" t="s">
        <v>328</v>
      </c>
      <c r="B55" s="4"/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59.25" customHeight="1" x14ac:dyDescent="0.25">
      <c r="A56" s="7" t="s">
        <v>102</v>
      </c>
      <c r="B56" s="4"/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59.25" customHeight="1" x14ac:dyDescent="0.25">
      <c r="A57" s="7" t="s">
        <v>105</v>
      </c>
      <c r="B57" s="4"/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59.25" customHeight="1" x14ac:dyDescent="0.25">
      <c r="A58" s="7" t="s">
        <v>108</v>
      </c>
      <c r="B58" s="4"/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67.5" customHeight="1" x14ac:dyDescent="0.25">
      <c r="A64" s="7" t="s">
        <v>111</v>
      </c>
      <c r="B64" s="4"/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70.5" customHeight="1" x14ac:dyDescent="0.25">
      <c r="A69" s="64" t="s">
        <v>122</v>
      </c>
      <c r="B69" s="65"/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70.5" customHeight="1" x14ac:dyDescent="0.25">
      <c r="A70" s="11" t="s">
        <v>125</v>
      </c>
      <c r="B70" s="4"/>
      <c r="C70" s="4" t="s">
        <v>127</v>
      </c>
      <c r="D70" s="10">
        <v>3148</v>
      </c>
      <c r="E70" s="10"/>
      <c r="F70" s="13">
        <v>113.32</v>
      </c>
      <c r="G70" s="68">
        <f t="shared" ref="G70:G77" si="4">SUM(D70-F70)</f>
        <v>3034.68</v>
      </c>
      <c r="H70" s="3"/>
    </row>
    <row r="71" spans="1:8" ht="70.5" customHeight="1" x14ac:dyDescent="0.25">
      <c r="A71" s="11" t="s">
        <v>338</v>
      </c>
      <c r="B71" s="65"/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70.5" customHeight="1" x14ac:dyDescent="0.25">
      <c r="A72" s="11" t="s">
        <v>131</v>
      </c>
      <c r="B72" s="4"/>
      <c r="C72" s="4" t="s">
        <v>13</v>
      </c>
      <c r="D72" s="10">
        <v>2779</v>
      </c>
      <c r="E72" s="10"/>
      <c r="F72" s="13">
        <v>52.92</v>
      </c>
      <c r="G72" s="68">
        <f t="shared" si="4"/>
        <v>2726.08</v>
      </c>
      <c r="H72" s="3"/>
    </row>
    <row r="73" spans="1:8" ht="70.5" customHeight="1" x14ac:dyDescent="0.25">
      <c r="A73" s="80" t="s">
        <v>363</v>
      </c>
      <c r="B73" s="81"/>
      <c r="C73" s="81" t="s">
        <v>135</v>
      </c>
      <c r="D73" s="82">
        <v>2839</v>
      </c>
      <c r="E73" s="82"/>
      <c r="F73" s="83">
        <v>59.45</v>
      </c>
      <c r="G73" s="84">
        <f t="shared" si="4"/>
        <v>2779.55</v>
      </c>
      <c r="H73" s="3"/>
    </row>
    <row r="74" spans="1:8" ht="70.5" customHeight="1" x14ac:dyDescent="0.25">
      <c r="A74" s="11" t="s">
        <v>136</v>
      </c>
      <c r="B74" s="4"/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70.5" customHeight="1" x14ac:dyDescent="0.25">
      <c r="A75" s="11" t="s">
        <v>139</v>
      </c>
      <c r="B75" s="4"/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70.5" customHeight="1" x14ac:dyDescent="0.25">
      <c r="A76" s="11" t="s">
        <v>142</v>
      </c>
      <c r="B76" s="4"/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70.5" customHeight="1" x14ac:dyDescent="0.25">
      <c r="A77" s="11" t="s">
        <v>143</v>
      </c>
      <c r="B77" s="4"/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35533</v>
      </c>
      <c r="E78" s="35"/>
      <c r="F78" s="35">
        <f>SUM(F69:F77)</f>
        <v>2784.24</v>
      </c>
      <c r="G78" s="35">
        <f>SUM(G69:G77)</f>
        <v>32748.760000000006</v>
      </c>
    </row>
    <row r="79" spans="1:8" x14ac:dyDescent="0.25">
      <c r="C79" s="2" t="s">
        <v>26</v>
      </c>
      <c r="D79" s="47">
        <f>SUM(D78+D65)</f>
        <v>40591</v>
      </c>
      <c r="E79" s="35">
        <f>SUM(E65)</f>
        <v>0</v>
      </c>
      <c r="F79" s="35">
        <f>SUM(F78+F65)</f>
        <v>3318.14</v>
      </c>
      <c r="G79" s="35">
        <f>SUM(G78+G65)</f>
        <v>37272.860000000008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54.75" customHeight="1" x14ac:dyDescent="0.25">
      <c r="A83" s="11" t="s">
        <v>152</v>
      </c>
      <c r="B83" s="4"/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54.75" customHeight="1" x14ac:dyDescent="0.25">
      <c r="A84" s="11" t="s">
        <v>154</v>
      </c>
      <c r="B84" s="4"/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54.75" customHeight="1" x14ac:dyDescent="0.25">
      <c r="A85" s="11" t="s">
        <v>327</v>
      </c>
      <c r="B85" s="4"/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54.75" customHeight="1" x14ac:dyDescent="0.25">
      <c r="A86" s="11" t="s">
        <v>157</v>
      </c>
      <c r="B86" s="4"/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54.75" customHeight="1" x14ac:dyDescent="0.25">
      <c r="A87" s="11" t="s">
        <v>345</v>
      </c>
      <c r="B87" s="65"/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54.75" customHeight="1" x14ac:dyDescent="0.25">
      <c r="A88" s="11" t="s">
        <v>163</v>
      </c>
      <c r="B88" s="4"/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54.75" customHeight="1" x14ac:dyDescent="0.25">
      <c r="A89" s="11" t="s">
        <v>332</v>
      </c>
      <c r="B89" s="4"/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54.75" customHeight="1" x14ac:dyDescent="0.25">
      <c r="A90" s="11" t="s">
        <v>165</v>
      </c>
      <c r="B90" s="4"/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54.75" customHeight="1" x14ac:dyDescent="0.25">
      <c r="A91" s="11" t="s">
        <v>171</v>
      </c>
      <c r="B91" s="4"/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4.75" customHeight="1" x14ac:dyDescent="0.25">
      <c r="A92" s="11" t="s">
        <v>174</v>
      </c>
      <c r="B92" s="4"/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54.75" customHeight="1" x14ac:dyDescent="0.25">
      <c r="A93" s="11" t="s">
        <v>176</v>
      </c>
      <c r="B93" s="4"/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4.75" customHeight="1" x14ac:dyDescent="0.25">
      <c r="A94" s="11" t="s">
        <v>179</v>
      </c>
      <c r="B94" s="4"/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54.75" customHeight="1" x14ac:dyDescent="0.25">
      <c r="A95" s="11" t="s">
        <v>182</v>
      </c>
      <c r="B95" s="4"/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54.75" customHeight="1" x14ac:dyDescent="0.25">
      <c r="A96" s="11" t="s">
        <v>309</v>
      </c>
      <c r="B96" s="4"/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v>257.64999999999998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77.25" customHeight="1" x14ac:dyDescent="0.25">
      <c r="A101" s="7" t="s">
        <v>188</v>
      </c>
      <c r="B101" s="4"/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77.25" customHeight="1" x14ac:dyDescent="0.25">
      <c r="A102" s="7" t="s">
        <v>191</v>
      </c>
      <c r="B102" s="4"/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77.25" customHeight="1" x14ac:dyDescent="0.25">
      <c r="A103" s="7" t="s">
        <v>194</v>
      </c>
      <c r="B103" s="4"/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74.25" customHeight="1" x14ac:dyDescent="0.25">
      <c r="A108" s="7" t="s">
        <v>197</v>
      </c>
      <c r="B108" s="4"/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74.25" customHeight="1" x14ac:dyDescent="0.25">
      <c r="A109" s="7" t="s">
        <v>200</v>
      </c>
      <c r="B109" s="4"/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74.25" customHeight="1" x14ac:dyDescent="0.25">
      <c r="A110" s="7" t="s">
        <v>206</v>
      </c>
      <c r="B110" s="4"/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74.25" customHeight="1" x14ac:dyDescent="0.25">
      <c r="A111" s="7" t="s">
        <v>208</v>
      </c>
      <c r="B111" s="4"/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70.5" customHeight="1" x14ac:dyDescent="0.25">
      <c r="A117" s="7" t="s">
        <v>212</v>
      </c>
      <c r="B117" s="4"/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70.5" customHeight="1" x14ac:dyDescent="0.25">
      <c r="A118" s="7" t="s">
        <v>306</v>
      </c>
      <c r="B118" s="4"/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70.5" customHeight="1" x14ac:dyDescent="0.25">
      <c r="A119" s="7" t="s">
        <v>218</v>
      </c>
      <c r="B119" s="4"/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70.5" customHeight="1" x14ac:dyDescent="0.25">
      <c r="A120" s="7" t="s">
        <v>220</v>
      </c>
      <c r="B120" s="4"/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70.5" customHeight="1" x14ac:dyDescent="0.25">
      <c r="A121" s="7" t="s">
        <v>222</v>
      </c>
      <c r="B121" s="4"/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70.5" customHeight="1" x14ac:dyDescent="0.25">
      <c r="A122" s="7" t="s">
        <v>226</v>
      </c>
      <c r="B122" s="4"/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70.5" customHeight="1" x14ac:dyDescent="0.25">
      <c r="A123" s="7" t="s">
        <v>316</v>
      </c>
      <c r="B123" s="4"/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70.5" customHeight="1" x14ac:dyDescent="0.25">
      <c r="A124" s="7" t="s">
        <v>228</v>
      </c>
      <c r="B124" s="4"/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70.5" customHeight="1" x14ac:dyDescent="0.25">
      <c r="A125" s="7" t="s">
        <v>230</v>
      </c>
      <c r="B125" s="4"/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70.5" customHeight="1" x14ac:dyDescent="0.25">
      <c r="A126" s="7" t="s">
        <v>232</v>
      </c>
      <c r="B126" s="4"/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64.5" customHeight="1" x14ac:dyDescent="0.25">
      <c r="A131" s="41" t="s">
        <v>235</v>
      </c>
      <c r="B131" s="42"/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64.5" customHeight="1" x14ac:dyDescent="0.25">
      <c r="A132" s="64" t="s">
        <v>351</v>
      </c>
      <c r="B132" s="65"/>
      <c r="C132" s="65" t="s">
        <v>13</v>
      </c>
      <c r="D132" s="10">
        <v>2779</v>
      </c>
      <c r="E132" s="3"/>
      <c r="F132" s="10">
        <v>52.92</v>
      </c>
      <c r="G132" s="45">
        <f t="shared" ref="G132:G142" si="9">SUM(D132-F132)</f>
        <v>2726.08</v>
      </c>
      <c r="H132" s="3"/>
    </row>
    <row r="133" spans="1:8" ht="64.5" customHeight="1" x14ac:dyDescent="0.25">
      <c r="A133" s="41" t="s">
        <v>340</v>
      </c>
      <c r="B133" s="42"/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8" ht="64.5" customHeight="1" x14ac:dyDescent="0.25">
      <c r="A134" s="11" t="s">
        <v>244</v>
      </c>
      <c r="B134" s="4"/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64.5" customHeight="1" x14ac:dyDescent="0.25">
      <c r="A135" s="11" t="s">
        <v>246</v>
      </c>
      <c r="B135" s="4"/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64.5" customHeight="1" x14ac:dyDescent="0.25">
      <c r="A136" s="11" t="s">
        <v>353</v>
      </c>
      <c r="B136" s="4"/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64.5" customHeight="1" x14ac:dyDescent="0.25">
      <c r="A137" s="11" t="s">
        <v>355</v>
      </c>
      <c r="B137" s="4"/>
      <c r="C137" s="4" t="s">
        <v>243</v>
      </c>
      <c r="D137" s="76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64.5" customHeight="1" x14ac:dyDescent="0.25">
      <c r="A138" s="11" t="s">
        <v>358</v>
      </c>
      <c r="B138" s="4"/>
      <c r="C138" s="4" t="s">
        <v>243</v>
      </c>
      <c r="D138" s="10">
        <v>3190</v>
      </c>
      <c r="E138" s="85"/>
      <c r="F138" s="10">
        <v>117.89</v>
      </c>
      <c r="G138" s="45">
        <f t="shared" si="9"/>
        <v>3072.11</v>
      </c>
      <c r="H138" s="3"/>
    </row>
    <row r="139" spans="1:8" ht="64.5" customHeight="1" x14ac:dyDescent="0.25">
      <c r="A139" s="11" t="s">
        <v>365</v>
      </c>
      <c r="B139" s="4"/>
      <c r="C139" s="4" t="s">
        <v>243</v>
      </c>
      <c r="D139" s="10">
        <v>3190</v>
      </c>
      <c r="E139" s="85"/>
      <c r="F139" s="10">
        <v>117.89</v>
      </c>
      <c r="G139" s="45">
        <f t="shared" si="9"/>
        <v>3072.11</v>
      </c>
      <c r="H139" s="3"/>
    </row>
    <row r="140" spans="1:8" ht="64.5" customHeight="1" x14ac:dyDescent="0.25">
      <c r="A140" s="11" t="s">
        <v>359</v>
      </c>
      <c r="B140" s="4"/>
      <c r="C140" s="4" t="s">
        <v>243</v>
      </c>
      <c r="D140" s="10">
        <v>3190</v>
      </c>
      <c r="E140" s="85"/>
      <c r="F140" s="10">
        <v>117.89</v>
      </c>
      <c r="G140" s="45">
        <f t="shared" si="9"/>
        <v>3072.11</v>
      </c>
      <c r="H140" s="3"/>
    </row>
    <row r="141" spans="1:8" ht="64.5" customHeight="1" x14ac:dyDescent="0.25">
      <c r="A141" s="11" t="s">
        <v>361</v>
      </c>
      <c r="B141" s="4"/>
      <c r="C141" s="4" t="s">
        <v>243</v>
      </c>
      <c r="D141" s="10">
        <v>3190</v>
      </c>
      <c r="E141" s="85"/>
      <c r="F141" s="10">
        <v>117.89</v>
      </c>
      <c r="G141" s="45">
        <f t="shared" si="9"/>
        <v>3072.11</v>
      </c>
      <c r="H141" s="3"/>
    </row>
    <row r="142" spans="1:8" ht="64.5" customHeight="1" x14ac:dyDescent="0.25">
      <c r="A142" s="11" t="s">
        <v>317</v>
      </c>
      <c r="B142" s="4"/>
      <c r="C142" s="4" t="s">
        <v>243</v>
      </c>
      <c r="D142" s="10">
        <v>3190</v>
      </c>
      <c r="E142" s="3"/>
      <c r="F142" s="10">
        <v>117.89</v>
      </c>
      <c r="G142" s="45">
        <f t="shared" si="9"/>
        <v>3072.11</v>
      </c>
      <c r="H142" s="3"/>
    </row>
    <row r="143" spans="1:8" x14ac:dyDescent="0.25">
      <c r="A143" s="14"/>
      <c r="C143" s="29" t="s">
        <v>26</v>
      </c>
      <c r="D143" s="49">
        <f>SUM(D131:D142)</f>
        <v>43822</v>
      </c>
      <c r="E143" s="40"/>
      <c r="F143" s="49">
        <f>SUM(F131:F142)</f>
        <v>2677.7999999999997</v>
      </c>
      <c r="G143" s="47">
        <f>SUM(G131:G142)</f>
        <v>41144.200000000004</v>
      </c>
    </row>
    <row r="144" spans="1:8" x14ac:dyDescent="0.25">
      <c r="A144" s="32"/>
    </row>
    <row r="145" spans="1:8" x14ac:dyDescent="0.2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2" t="s">
        <v>6</v>
      </c>
      <c r="H145" s="1" t="s">
        <v>7</v>
      </c>
    </row>
    <row r="146" spans="1:8" ht="76.5" customHeight="1" x14ac:dyDescent="0.25">
      <c r="A146" s="7" t="s">
        <v>276</v>
      </c>
      <c r="B146" s="4"/>
      <c r="C146" s="4" t="s">
        <v>292</v>
      </c>
      <c r="D146" s="10">
        <v>836</v>
      </c>
      <c r="E146" s="13">
        <v>158.36000000000001</v>
      </c>
      <c r="F146" s="11"/>
      <c r="G146" s="22">
        <f>SUM(D146+E146)</f>
        <v>994.36</v>
      </c>
      <c r="H146" s="3"/>
    </row>
    <row r="147" spans="1:8" ht="76.5" customHeight="1" x14ac:dyDescent="0.25">
      <c r="A147" s="7" t="s">
        <v>277</v>
      </c>
      <c r="B147" s="4"/>
      <c r="C147" s="4" t="s">
        <v>293</v>
      </c>
      <c r="D147" s="10">
        <v>836</v>
      </c>
      <c r="E147" s="13">
        <v>158.36000000000001</v>
      </c>
      <c r="F147" s="3"/>
      <c r="G147" s="22">
        <f t="shared" ref="G147:G154" si="10">SUM(D147+E147)</f>
        <v>994.36</v>
      </c>
      <c r="H147" s="3"/>
    </row>
    <row r="148" spans="1:8" ht="76.5" customHeight="1" x14ac:dyDescent="0.25">
      <c r="A148" s="7" t="s">
        <v>278</v>
      </c>
      <c r="B148" s="4"/>
      <c r="C148" s="4" t="s">
        <v>294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6.5" customHeight="1" x14ac:dyDescent="0.25">
      <c r="A149" s="7" t="s">
        <v>280</v>
      </c>
      <c r="B149" s="4"/>
      <c r="C149" s="4" t="s">
        <v>295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76.5" customHeight="1" x14ac:dyDescent="0.25">
      <c r="A150" s="7" t="s">
        <v>282</v>
      </c>
      <c r="B150" s="4"/>
      <c r="C150" s="4" t="s">
        <v>296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ht="76.5" customHeight="1" x14ac:dyDescent="0.25">
      <c r="A151" s="7" t="s">
        <v>284</v>
      </c>
      <c r="B151" s="4"/>
      <c r="C151" s="4" t="s">
        <v>297</v>
      </c>
      <c r="D151" s="10">
        <v>836</v>
      </c>
      <c r="E151" s="13">
        <v>158.36000000000001</v>
      </c>
      <c r="F151" s="3"/>
      <c r="G151" s="22">
        <f t="shared" si="10"/>
        <v>994.36</v>
      </c>
      <c r="H151" s="3"/>
    </row>
    <row r="152" spans="1:8" ht="76.5" customHeight="1" x14ac:dyDescent="0.25">
      <c r="A152" s="7" t="s">
        <v>286</v>
      </c>
      <c r="B152" s="4"/>
      <c r="C152" s="4" t="s">
        <v>298</v>
      </c>
      <c r="D152" s="10">
        <v>836</v>
      </c>
      <c r="E152" s="13">
        <v>158.36000000000001</v>
      </c>
      <c r="F152" s="3"/>
      <c r="G152" s="22">
        <f t="shared" si="10"/>
        <v>994.36</v>
      </c>
      <c r="H152" s="3"/>
    </row>
    <row r="153" spans="1:8" ht="76.5" customHeight="1" x14ac:dyDescent="0.25">
      <c r="A153" s="7" t="s">
        <v>288</v>
      </c>
      <c r="B153" s="4"/>
      <c r="C153" s="4" t="s">
        <v>299</v>
      </c>
      <c r="D153" s="10">
        <v>836</v>
      </c>
      <c r="E153" s="13">
        <v>158.36000000000001</v>
      </c>
      <c r="F153" s="3"/>
      <c r="G153" s="22">
        <f t="shared" si="10"/>
        <v>994.36</v>
      </c>
      <c r="H153" s="3"/>
    </row>
    <row r="154" spans="1:8" ht="76.5" customHeight="1" x14ac:dyDescent="0.25">
      <c r="A154" s="7" t="s">
        <v>290</v>
      </c>
      <c r="B154" s="4"/>
      <c r="C154" s="4" t="s">
        <v>300</v>
      </c>
      <c r="D154" s="10">
        <v>836</v>
      </c>
      <c r="E154" s="13">
        <v>158.36000000000001</v>
      </c>
      <c r="F154" s="3"/>
      <c r="G154" s="22">
        <f t="shared" si="10"/>
        <v>994.36</v>
      </c>
      <c r="H154" s="3"/>
    </row>
    <row r="155" spans="1:8" x14ac:dyDescent="0.25">
      <c r="C155" s="2" t="s">
        <v>26</v>
      </c>
      <c r="D155" s="47">
        <f>SUM(D146:D154)</f>
        <v>7524</v>
      </c>
      <c r="E155" s="35">
        <f>SUM(E146:E154)</f>
        <v>1425.2400000000002</v>
      </c>
      <c r="F155" s="35"/>
      <c r="G155" s="35">
        <f>SUM(G146:G154)</f>
        <v>8949.24</v>
      </c>
    </row>
  </sheetData>
  <mergeCells count="15">
    <mergeCell ref="A35:H35"/>
    <mergeCell ref="A2:H2"/>
    <mergeCell ref="A11:H11"/>
    <mergeCell ref="A19:H19"/>
    <mergeCell ref="A25:H25"/>
    <mergeCell ref="A30:H30"/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</mergeCells>
  <pageMargins left="0.70866141732283472" right="0.70866141732283472" top="0.74803149606299213" bottom="0.74803149606299213" header="0.31496062992125984" footer="0.31496062992125984"/>
  <pageSetup scale="51" orientation="landscape" r:id="rId1"/>
  <headerFooter>
    <oddHeader>&amp;CNOMINA DE EMPLEADOS DEL H. AYUNTAMIENTO DE ATENGO, JAL
CORRESPONDIENTE AL  PERIODO DEL    01     AL     15    DE JULIO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7" man="1"/>
    <brk id="127" max="7" man="1"/>
    <brk id="143" max="7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view="pageLayout" zoomScaleNormal="100" workbookViewId="0">
      <selection activeCell="C3" sqref="C3"/>
    </sheetView>
  </sheetViews>
  <sheetFormatPr baseColWidth="10" defaultRowHeight="15" x14ac:dyDescent="0.25"/>
  <cols>
    <col min="1" max="1" width="40" customWidth="1"/>
    <col min="2" max="2" width="14.7109375" customWidth="1"/>
    <col min="3" max="3" width="39.7109375" customWidth="1"/>
    <col min="4" max="4" width="12.5703125" customWidth="1"/>
    <col min="5" max="5" width="12" customWidth="1"/>
    <col min="6" max="6" width="12.7109375" customWidth="1"/>
    <col min="7" max="7" width="13.140625" customWidth="1"/>
    <col min="8" max="8" width="43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81" customHeight="1" x14ac:dyDescent="0.25">
      <c r="A3" s="7" t="s">
        <v>8</v>
      </c>
      <c r="B3" s="4"/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81" customHeight="1" x14ac:dyDescent="0.25">
      <c r="A4" s="7" t="s">
        <v>346</v>
      </c>
      <c r="B4" s="4"/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81" customHeight="1" x14ac:dyDescent="0.25">
      <c r="A5" s="7" t="s">
        <v>14</v>
      </c>
      <c r="B5" s="4"/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81" customHeight="1" x14ac:dyDescent="0.25">
      <c r="A6" s="7" t="s">
        <v>330</v>
      </c>
      <c r="B6" s="4"/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81" customHeight="1" x14ac:dyDescent="0.25">
      <c r="A7" s="7" t="s">
        <v>23</v>
      </c>
      <c r="B7" s="4"/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77.25" customHeight="1" x14ac:dyDescent="0.25">
      <c r="A12" s="7" t="s">
        <v>27</v>
      </c>
      <c r="B12" s="4"/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77.25" customHeight="1" x14ac:dyDescent="0.25">
      <c r="A13" s="7" t="s">
        <v>314</v>
      </c>
      <c r="B13" s="4"/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77.25" customHeight="1" x14ac:dyDescent="0.25">
      <c r="A14" s="7" t="s">
        <v>35</v>
      </c>
      <c r="B14" s="4"/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70.5" customHeight="1" x14ac:dyDescent="0.25">
      <c r="A20" s="7" t="s">
        <v>40</v>
      </c>
      <c r="B20" s="4"/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70.5" customHeight="1" x14ac:dyDescent="0.25">
      <c r="A21" s="7" t="s">
        <v>43</v>
      </c>
      <c r="B21" s="4"/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69" customHeight="1" x14ac:dyDescent="0.25">
      <c r="A26" s="7" t="s">
        <v>48</v>
      </c>
      <c r="B26" s="4"/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64.5" customHeight="1" x14ac:dyDescent="0.25">
      <c r="A31" s="7" t="s">
        <v>52</v>
      </c>
      <c r="B31" s="4"/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75.75" customHeight="1" x14ac:dyDescent="0.25">
      <c r="A36" s="7" t="s">
        <v>56</v>
      </c>
      <c r="B36" s="4"/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75.75" customHeight="1" x14ac:dyDescent="0.25">
      <c r="A37" s="7" t="s">
        <v>59</v>
      </c>
      <c r="B37" s="4"/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75.75" customHeight="1" x14ac:dyDescent="0.25">
      <c r="A38" s="7" t="s">
        <v>68</v>
      </c>
      <c r="B38" s="4"/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54.75" customHeight="1" x14ac:dyDescent="0.25">
      <c r="A44" s="7" t="s">
        <v>72</v>
      </c>
      <c r="B44" s="4"/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54.75" customHeight="1" x14ac:dyDescent="0.25">
      <c r="A45" s="7" t="s">
        <v>75</v>
      </c>
      <c r="B45" s="4"/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54.75" customHeight="1" x14ac:dyDescent="0.25">
      <c r="A46" s="7" t="s">
        <v>77</v>
      </c>
      <c r="B46" s="4"/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54.75" customHeight="1" x14ac:dyDescent="0.25">
      <c r="A47" s="7" t="s">
        <v>83</v>
      </c>
      <c r="B47" s="4"/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54.75" customHeight="1" x14ac:dyDescent="0.25">
      <c r="A48" s="7" t="s">
        <v>89</v>
      </c>
      <c r="B48" s="4"/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54.75" customHeight="1" x14ac:dyDescent="0.25">
      <c r="A49" s="7" t="s">
        <v>92</v>
      </c>
      <c r="B49" s="4"/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61.5" customHeight="1" x14ac:dyDescent="0.25">
      <c r="A54" s="7" t="s">
        <v>96</v>
      </c>
      <c r="B54" s="4"/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61.5" customHeight="1" x14ac:dyDescent="0.25">
      <c r="A55" s="74" t="s">
        <v>328</v>
      </c>
      <c r="B55" s="4"/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61.5" customHeight="1" x14ac:dyDescent="0.25">
      <c r="A56" s="7" t="s">
        <v>102</v>
      </c>
      <c r="B56" s="4"/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61.5" customHeight="1" x14ac:dyDescent="0.25">
      <c r="A57" s="7" t="s">
        <v>105</v>
      </c>
      <c r="B57" s="4"/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61.5" customHeight="1" x14ac:dyDescent="0.25">
      <c r="A58" s="7" t="s">
        <v>108</v>
      </c>
      <c r="B58" s="4"/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63" customHeight="1" x14ac:dyDescent="0.25">
      <c r="A64" s="7" t="s">
        <v>111</v>
      </c>
      <c r="B64" s="4"/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70.5" customHeight="1" x14ac:dyDescent="0.25">
      <c r="A69" s="64" t="s">
        <v>122</v>
      </c>
      <c r="B69" s="65"/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70.5" customHeight="1" x14ac:dyDescent="0.25">
      <c r="A70" s="11" t="s">
        <v>125</v>
      </c>
      <c r="B70" s="4"/>
      <c r="C70" s="4" t="s">
        <v>127</v>
      </c>
      <c r="D70" s="10">
        <v>3148</v>
      </c>
      <c r="E70" s="10"/>
      <c r="F70" s="13">
        <v>113.32</v>
      </c>
      <c r="G70" s="68">
        <f t="shared" ref="G70:G77" si="4">SUM(D70-F70)</f>
        <v>3034.68</v>
      </c>
      <c r="H70" s="3"/>
    </row>
    <row r="71" spans="1:8" ht="70.5" customHeight="1" x14ac:dyDescent="0.25">
      <c r="A71" s="11" t="s">
        <v>338</v>
      </c>
      <c r="B71" s="65"/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70.5" customHeight="1" x14ac:dyDescent="0.25">
      <c r="A72" s="11" t="s">
        <v>131</v>
      </c>
      <c r="B72" s="4"/>
      <c r="C72" s="4" t="s">
        <v>13</v>
      </c>
      <c r="D72" s="10">
        <v>2779</v>
      </c>
      <c r="E72" s="10"/>
      <c r="F72" s="13">
        <v>52.92</v>
      </c>
      <c r="G72" s="68">
        <f t="shared" si="4"/>
        <v>2726.08</v>
      </c>
      <c r="H72" s="3"/>
    </row>
    <row r="73" spans="1:8" ht="70.5" customHeight="1" x14ac:dyDescent="0.25">
      <c r="A73" s="80" t="s">
        <v>363</v>
      </c>
      <c r="B73" s="81"/>
      <c r="C73" s="81" t="s">
        <v>135</v>
      </c>
      <c r="D73" s="82">
        <v>2839</v>
      </c>
      <c r="E73" s="82"/>
      <c r="F73" s="83">
        <v>59.45</v>
      </c>
      <c r="G73" s="84">
        <f t="shared" si="4"/>
        <v>2779.55</v>
      </c>
      <c r="H73" s="3"/>
    </row>
    <row r="74" spans="1:8" ht="70.5" customHeight="1" x14ac:dyDescent="0.25">
      <c r="A74" s="11" t="s">
        <v>136</v>
      </c>
      <c r="B74" s="4"/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70.5" customHeight="1" x14ac:dyDescent="0.25">
      <c r="A75" s="11" t="s">
        <v>139</v>
      </c>
      <c r="B75" s="4"/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70.5" customHeight="1" x14ac:dyDescent="0.25">
      <c r="A76" s="11" t="s">
        <v>142</v>
      </c>
      <c r="B76" s="4"/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70.5" customHeight="1" x14ac:dyDescent="0.25">
      <c r="A77" s="11" t="s">
        <v>143</v>
      </c>
      <c r="B77" s="4"/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35533</v>
      </c>
      <c r="E78" s="35"/>
      <c r="F78" s="35">
        <f>SUM(F69:F77)</f>
        <v>2784.24</v>
      </c>
      <c r="G78" s="35">
        <f>SUM(G69:G77)</f>
        <v>32748.760000000006</v>
      </c>
    </row>
    <row r="79" spans="1:8" x14ac:dyDescent="0.25">
      <c r="C79" s="2" t="s">
        <v>26</v>
      </c>
      <c r="D79" s="47">
        <f>SUM(D78+D65)</f>
        <v>40591</v>
      </c>
      <c r="E79" s="35">
        <f>SUM(E65)</f>
        <v>0</v>
      </c>
      <c r="F79" s="35">
        <f>SUM(F78+F65)</f>
        <v>3318.14</v>
      </c>
      <c r="G79" s="35">
        <f>SUM(G78+G65)</f>
        <v>37272.860000000008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52.5" customHeight="1" x14ac:dyDescent="0.25">
      <c r="A83" s="11" t="s">
        <v>152</v>
      </c>
      <c r="B83" s="4"/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52.5" customHeight="1" x14ac:dyDescent="0.25">
      <c r="A84" s="11" t="s">
        <v>154</v>
      </c>
      <c r="B84" s="4"/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52.5" customHeight="1" x14ac:dyDescent="0.25">
      <c r="A85" s="11" t="s">
        <v>327</v>
      </c>
      <c r="B85" s="4"/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52.5" customHeight="1" x14ac:dyDescent="0.25">
      <c r="A86" s="11" t="s">
        <v>157</v>
      </c>
      <c r="B86" s="4"/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52.5" customHeight="1" x14ac:dyDescent="0.25">
      <c r="A87" s="11" t="s">
        <v>345</v>
      </c>
      <c r="B87" s="65"/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52.5" customHeight="1" x14ac:dyDescent="0.25">
      <c r="A88" s="11" t="s">
        <v>163</v>
      </c>
      <c r="B88" s="4"/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52.5" customHeight="1" x14ac:dyDescent="0.25">
      <c r="A89" s="11" t="s">
        <v>332</v>
      </c>
      <c r="B89" s="4"/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52.5" customHeight="1" x14ac:dyDescent="0.25">
      <c r="A90" s="11" t="s">
        <v>165</v>
      </c>
      <c r="B90" s="4"/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52.5" customHeight="1" x14ac:dyDescent="0.25">
      <c r="A91" s="11" t="s">
        <v>171</v>
      </c>
      <c r="B91" s="4"/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2.5" customHeight="1" x14ac:dyDescent="0.25">
      <c r="A92" s="11" t="s">
        <v>174</v>
      </c>
      <c r="B92" s="4"/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52.5" customHeight="1" x14ac:dyDescent="0.25">
      <c r="A93" s="11" t="s">
        <v>176</v>
      </c>
      <c r="B93" s="4"/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2.5" customHeight="1" x14ac:dyDescent="0.25">
      <c r="A94" s="11" t="s">
        <v>179</v>
      </c>
      <c r="B94" s="4"/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52.5" customHeight="1" x14ac:dyDescent="0.25">
      <c r="A95" s="11" t="s">
        <v>182</v>
      </c>
      <c r="B95" s="4"/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52.5" customHeight="1" x14ac:dyDescent="0.25">
      <c r="A96" s="11" t="s">
        <v>309</v>
      </c>
      <c r="B96" s="4"/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v>257.64999999999998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81.75" customHeight="1" x14ac:dyDescent="0.25">
      <c r="A101" s="7" t="s">
        <v>188</v>
      </c>
      <c r="B101" s="4"/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81.75" customHeight="1" x14ac:dyDescent="0.25">
      <c r="A102" s="7" t="s">
        <v>191</v>
      </c>
      <c r="B102" s="4"/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81.75" customHeight="1" x14ac:dyDescent="0.25">
      <c r="A103" s="7" t="s">
        <v>194</v>
      </c>
      <c r="B103" s="4"/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76.5" customHeight="1" x14ac:dyDescent="0.25">
      <c r="A108" s="7" t="s">
        <v>197</v>
      </c>
      <c r="B108" s="4"/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76.5" customHeight="1" x14ac:dyDescent="0.25">
      <c r="A109" s="7" t="s">
        <v>200</v>
      </c>
      <c r="B109" s="4"/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76.5" customHeight="1" x14ac:dyDescent="0.25">
      <c r="A110" s="7" t="s">
        <v>206</v>
      </c>
      <c r="B110" s="4"/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76.5" customHeight="1" x14ac:dyDescent="0.25">
      <c r="A111" s="7" t="s">
        <v>208</v>
      </c>
      <c r="B111" s="4"/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72.75" customHeight="1" x14ac:dyDescent="0.25">
      <c r="A117" s="7" t="s">
        <v>212</v>
      </c>
      <c r="B117" s="4"/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72.75" customHeight="1" x14ac:dyDescent="0.25">
      <c r="A118" s="7" t="s">
        <v>306</v>
      </c>
      <c r="B118" s="4"/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72.75" customHeight="1" x14ac:dyDescent="0.25">
      <c r="A119" s="7" t="s">
        <v>218</v>
      </c>
      <c r="B119" s="4"/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72.75" customHeight="1" x14ac:dyDescent="0.25">
      <c r="A120" s="7" t="s">
        <v>220</v>
      </c>
      <c r="B120" s="4"/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72.75" customHeight="1" x14ac:dyDescent="0.25">
      <c r="A121" s="7" t="s">
        <v>222</v>
      </c>
      <c r="B121" s="4"/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72.75" customHeight="1" x14ac:dyDescent="0.25">
      <c r="A122" s="7" t="s">
        <v>226</v>
      </c>
      <c r="B122" s="4"/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72.75" customHeight="1" x14ac:dyDescent="0.25">
      <c r="A123" s="7" t="s">
        <v>316</v>
      </c>
      <c r="B123" s="4"/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72.75" customHeight="1" x14ac:dyDescent="0.25">
      <c r="A124" s="7" t="s">
        <v>228</v>
      </c>
      <c r="B124" s="4"/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72.75" customHeight="1" x14ac:dyDescent="0.25">
      <c r="A125" s="7" t="s">
        <v>230</v>
      </c>
      <c r="B125" s="4"/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72.75" customHeight="1" x14ac:dyDescent="0.25">
      <c r="A126" s="7" t="s">
        <v>232</v>
      </c>
      <c r="B126" s="4"/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57" customHeight="1" x14ac:dyDescent="0.25">
      <c r="A131" s="41" t="s">
        <v>235</v>
      </c>
      <c r="B131" s="42"/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57" customHeight="1" x14ac:dyDescent="0.25">
      <c r="A132" s="64" t="s">
        <v>351</v>
      </c>
      <c r="B132" s="65"/>
      <c r="C132" s="65" t="s">
        <v>13</v>
      </c>
      <c r="D132" s="10">
        <v>2779</v>
      </c>
      <c r="E132" s="3"/>
      <c r="F132" s="10">
        <v>52.92</v>
      </c>
      <c r="G132" s="45">
        <f t="shared" ref="G132:G141" si="9">SUM(D132-F132)</f>
        <v>2726.08</v>
      </c>
      <c r="H132" s="3"/>
    </row>
    <row r="133" spans="1:8" ht="57" customHeight="1" x14ac:dyDescent="0.25">
      <c r="A133" s="41" t="s">
        <v>340</v>
      </c>
      <c r="B133" s="42"/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8" ht="57" customHeight="1" x14ac:dyDescent="0.25">
      <c r="A134" s="11" t="s">
        <v>244</v>
      </c>
      <c r="B134" s="4"/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57" customHeight="1" x14ac:dyDescent="0.25">
      <c r="A135" s="11" t="s">
        <v>246</v>
      </c>
      <c r="B135" s="4"/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57" customHeight="1" x14ac:dyDescent="0.25">
      <c r="A136" s="11" t="s">
        <v>353</v>
      </c>
      <c r="B136" s="4"/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57" customHeight="1" x14ac:dyDescent="0.25">
      <c r="A137" s="11" t="s">
        <v>355</v>
      </c>
      <c r="B137" s="4"/>
      <c r="C137" s="4" t="s">
        <v>243</v>
      </c>
      <c r="D137" s="76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57" customHeight="1" x14ac:dyDescent="0.25">
      <c r="A138" s="11" t="s">
        <v>365</v>
      </c>
      <c r="B138" s="4"/>
      <c r="C138" s="4" t="s">
        <v>243</v>
      </c>
      <c r="D138" s="10">
        <v>3190</v>
      </c>
      <c r="E138" s="85"/>
      <c r="F138" s="10">
        <v>117.89</v>
      </c>
      <c r="G138" s="45">
        <f t="shared" si="9"/>
        <v>3072.11</v>
      </c>
      <c r="H138" s="3"/>
    </row>
    <row r="139" spans="1:8" ht="57" customHeight="1" x14ac:dyDescent="0.25">
      <c r="A139" s="11" t="s">
        <v>359</v>
      </c>
      <c r="B139" s="4"/>
      <c r="C139" s="4" t="s">
        <v>243</v>
      </c>
      <c r="D139" s="10">
        <v>3190</v>
      </c>
      <c r="E139" s="85"/>
      <c r="F139" s="10">
        <v>117.89</v>
      </c>
      <c r="G139" s="45">
        <f t="shared" si="9"/>
        <v>3072.11</v>
      </c>
      <c r="H139" s="3"/>
    </row>
    <row r="140" spans="1:8" ht="57" customHeight="1" x14ac:dyDescent="0.25">
      <c r="A140" s="11" t="s">
        <v>361</v>
      </c>
      <c r="B140" s="4"/>
      <c r="C140" s="4" t="s">
        <v>243</v>
      </c>
      <c r="D140" s="10">
        <v>3190</v>
      </c>
      <c r="E140" s="85"/>
      <c r="F140" s="10">
        <v>117.89</v>
      </c>
      <c r="G140" s="45">
        <f t="shared" si="9"/>
        <v>3072.11</v>
      </c>
      <c r="H140" s="3"/>
    </row>
    <row r="141" spans="1:8" ht="57" customHeight="1" x14ac:dyDescent="0.25">
      <c r="A141" s="11" t="s">
        <v>317</v>
      </c>
      <c r="B141" s="4"/>
      <c r="C141" s="4" t="s">
        <v>243</v>
      </c>
      <c r="D141" s="10">
        <v>3190</v>
      </c>
      <c r="E141" s="3"/>
      <c r="F141" s="10">
        <v>117.89</v>
      </c>
      <c r="G141" s="45">
        <f t="shared" si="9"/>
        <v>3072.11</v>
      </c>
      <c r="H141" s="3"/>
    </row>
    <row r="142" spans="1:8" x14ac:dyDescent="0.25">
      <c r="A142" s="14"/>
      <c r="C142" s="29" t="s">
        <v>26</v>
      </c>
      <c r="D142" s="49">
        <f>SUM(D131:D141)</f>
        <v>40632</v>
      </c>
      <c r="E142" s="40"/>
      <c r="F142" s="49">
        <f>SUM(F131:F141)</f>
        <v>2559.91</v>
      </c>
      <c r="G142" s="47">
        <f>SUM(G131:G141)</f>
        <v>38072.090000000004</v>
      </c>
    </row>
    <row r="143" spans="1:8" x14ac:dyDescent="0.25">
      <c r="A143" s="32"/>
    </row>
    <row r="144" spans="1:8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2" t="s">
        <v>6</v>
      </c>
      <c r="H144" s="1" t="s">
        <v>7</v>
      </c>
    </row>
    <row r="145" spans="1:8" ht="74.25" customHeight="1" x14ac:dyDescent="0.25">
      <c r="A145" s="7" t="s">
        <v>276</v>
      </c>
      <c r="B145" s="4"/>
      <c r="C145" s="4" t="s">
        <v>292</v>
      </c>
      <c r="D145" s="10">
        <v>836</v>
      </c>
      <c r="E145" s="13">
        <v>158.36000000000001</v>
      </c>
      <c r="F145" s="11"/>
      <c r="G145" s="22">
        <f>SUM(D145+E145)</f>
        <v>994.36</v>
      </c>
      <c r="H145" s="3"/>
    </row>
    <row r="146" spans="1:8" ht="74.25" customHeight="1" x14ac:dyDescent="0.25">
      <c r="A146" s="7" t="s">
        <v>277</v>
      </c>
      <c r="B146" s="4"/>
      <c r="C146" s="4" t="s">
        <v>293</v>
      </c>
      <c r="D146" s="10">
        <v>836</v>
      </c>
      <c r="E146" s="13">
        <v>158.36000000000001</v>
      </c>
      <c r="F146" s="3"/>
      <c r="G146" s="22">
        <f t="shared" ref="G146:G153" si="10">SUM(D146+E146)</f>
        <v>994.36</v>
      </c>
      <c r="H146" s="3"/>
    </row>
    <row r="147" spans="1:8" ht="74.25" customHeight="1" x14ac:dyDescent="0.25">
      <c r="A147" s="7" t="s">
        <v>278</v>
      </c>
      <c r="B147" s="4"/>
      <c r="C147" s="4" t="s">
        <v>294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74.25" customHeight="1" x14ac:dyDescent="0.25">
      <c r="A148" s="7" t="s">
        <v>280</v>
      </c>
      <c r="B148" s="4"/>
      <c r="C148" s="4" t="s">
        <v>295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4.25" customHeight="1" x14ac:dyDescent="0.25">
      <c r="A149" s="7" t="s">
        <v>282</v>
      </c>
      <c r="B149" s="4"/>
      <c r="C149" s="4" t="s">
        <v>296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74.25" customHeight="1" x14ac:dyDescent="0.25">
      <c r="A150" s="7" t="s">
        <v>284</v>
      </c>
      <c r="B150" s="4"/>
      <c r="C150" s="4" t="s">
        <v>297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ht="74.25" customHeight="1" x14ac:dyDescent="0.25">
      <c r="A151" s="7" t="s">
        <v>286</v>
      </c>
      <c r="B151" s="4"/>
      <c r="C151" s="4" t="s">
        <v>298</v>
      </c>
      <c r="D151" s="10">
        <v>836</v>
      </c>
      <c r="E151" s="13">
        <v>158.36000000000001</v>
      </c>
      <c r="F151" s="3"/>
      <c r="G151" s="22">
        <f t="shared" si="10"/>
        <v>994.36</v>
      </c>
      <c r="H151" s="3"/>
    </row>
    <row r="152" spans="1:8" ht="74.25" customHeight="1" x14ac:dyDescent="0.25">
      <c r="A152" s="7" t="s">
        <v>288</v>
      </c>
      <c r="B152" s="4"/>
      <c r="C152" s="4" t="s">
        <v>299</v>
      </c>
      <c r="D152" s="10">
        <v>836</v>
      </c>
      <c r="E152" s="13">
        <v>158.36000000000001</v>
      </c>
      <c r="F152" s="3"/>
      <c r="G152" s="22">
        <f t="shared" si="10"/>
        <v>994.36</v>
      </c>
      <c r="H152" s="3"/>
    </row>
    <row r="153" spans="1:8" ht="74.25" customHeight="1" x14ac:dyDescent="0.25">
      <c r="A153" s="7" t="s">
        <v>290</v>
      </c>
      <c r="B153" s="4" t="s">
        <v>291</v>
      </c>
      <c r="C153" s="4" t="s">
        <v>300</v>
      </c>
      <c r="D153" s="10">
        <v>836</v>
      </c>
      <c r="E153" s="13">
        <v>158.36000000000001</v>
      </c>
      <c r="F153" s="3"/>
      <c r="G153" s="22">
        <f t="shared" si="10"/>
        <v>994.36</v>
      </c>
      <c r="H153" s="3"/>
    </row>
    <row r="154" spans="1:8" x14ac:dyDescent="0.25">
      <c r="C154" s="2" t="s">
        <v>26</v>
      </c>
      <c r="D154" s="47">
        <f>SUM(D145:D153)</f>
        <v>7524</v>
      </c>
      <c r="E154" s="35">
        <f>SUM(E145:E153)</f>
        <v>1425.2400000000002</v>
      </c>
      <c r="F154" s="35"/>
      <c r="G154" s="35">
        <f>SUM(G145:G153)</f>
        <v>8949.24</v>
      </c>
    </row>
  </sheetData>
  <mergeCells count="15">
    <mergeCell ref="A35:H35"/>
    <mergeCell ref="A2:H2"/>
    <mergeCell ref="A11:H11"/>
    <mergeCell ref="A19:H19"/>
    <mergeCell ref="A25:H25"/>
    <mergeCell ref="A30:H30"/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</mergeCells>
  <pageMargins left="0.70866141732283472" right="0.70866141732283472" top="0.74803149606299213" bottom="0.74803149606299213" header="0.31496062992125984" footer="0.31496062992125984"/>
  <pageSetup scale="57" orientation="landscape" r:id="rId1"/>
  <headerFooter>
    <oddHeader>&amp;CNOMINA DE EMPLEADOS DEL H. AYUNTAMIENTO DE ATENGO, JAL.
CORRESPONDIENTE AL  PERIODO DEL    15   AL     31  DE  JULIO 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16383" man="1"/>
    <brk id="127" max="7" man="1"/>
    <brk id="14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opLeftCell="A160" zoomScaleNormal="100" zoomScaleSheetLayoutView="100" workbookViewId="0">
      <selection sqref="A1:H164"/>
    </sheetView>
  </sheetViews>
  <sheetFormatPr baseColWidth="10" defaultRowHeight="15" x14ac:dyDescent="0.25"/>
  <cols>
    <col min="1" max="1" width="38.5703125" customWidth="1"/>
    <col min="2" max="2" width="16.42578125" customWidth="1"/>
    <col min="3" max="3" width="36.140625" customWidth="1"/>
    <col min="7" max="7" width="13.42578125" customWidth="1"/>
    <col min="8" max="8" width="60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9.2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59.2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59.2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59.2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59.2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59.2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4.5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4.5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4.5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4.5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55.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55.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48.7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44.2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6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66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6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66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ht="15" customHeight="1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51.7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51.7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51.7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51.7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51.7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51.7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51.7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51.7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44.25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44.25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44.25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44.25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44.25" customHeight="1" x14ac:dyDescent="0.25">
      <c r="A63" s="7" t="s">
        <v>108</v>
      </c>
      <c r="B63" s="4" t="s">
        <v>109</v>
      </c>
      <c r="C63" s="5" t="s">
        <v>110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48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:G70" si="9">D69+E69-F69</f>
        <v>4211.13</v>
      </c>
      <c r="H69" s="3"/>
    </row>
    <row r="70" spans="1:8" ht="48" customHeight="1" x14ac:dyDescent="0.25">
      <c r="A70" s="7" t="s">
        <v>114</v>
      </c>
      <c r="B70" s="4" t="s">
        <v>115</v>
      </c>
      <c r="C70" s="4" t="s">
        <v>116</v>
      </c>
      <c r="D70" s="10">
        <v>2568.83</v>
      </c>
      <c r="E70" s="10"/>
      <c r="F70" s="10">
        <v>15.06</v>
      </c>
      <c r="G70" s="22">
        <f t="shared" si="9"/>
        <v>2553.77</v>
      </c>
      <c r="H70" s="3"/>
    </row>
    <row r="71" spans="1:8" x14ac:dyDescent="0.25">
      <c r="C71" s="12" t="s">
        <v>37</v>
      </c>
      <c r="D71" s="35">
        <f>SUM(D69:D70)</f>
        <v>7245.53</v>
      </c>
      <c r="E71" s="35">
        <f t="shared" ref="E71:G71" si="10">SUM(E69:E70)</f>
        <v>0</v>
      </c>
      <c r="F71" s="35">
        <f t="shared" si="10"/>
        <v>480.63</v>
      </c>
      <c r="G71" s="35">
        <f t="shared" si="10"/>
        <v>6764.9</v>
      </c>
    </row>
    <row r="73" spans="1:8" x14ac:dyDescent="0.25">
      <c r="A73" s="1" t="s">
        <v>0</v>
      </c>
      <c r="B73" s="1" t="s">
        <v>1</v>
      </c>
      <c r="C73" s="1" t="s">
        <v>2</v>
      </c>
      <c r="D73" s="1" t="s">
        <v>3</v>
      </c>
      <c r="E73" s="1" t="s">
        <v>4</v>
      </c>
      <c r="F73" s="1" t="s">
        <v>5</v>
      </c>
      <c r="G73" s="2" t="s">
        <v>6</v>
      </c>
      <c r="H73" s="1" t="s">
        <v>7</v>
      </c>
    </row>
    <row r="74" spans="1:8" x14ac:dyDescent="0.25">
      <c r="A74" s="133" t="s">
        <v>117</v>
      </c>
      <c r="B74" s="133"/>
      <c r="C74" s="133"/>
      <c r="D74" s="133"/>
      <c r="E74" s="133"/>
      <c r="F74" s="133"/>
      <c r="G74" s="133"/>
      <c r="H74" s="133"/>
    </row>
    <row r="75" spans="1:8" ht="52.5" customHeight="1" x14ac:dyDescent="0.25">
      <c r="A75" s="11" t="s">
        <v>119</v>
      </c>
      <c r="B75" s="4" t="s">
        <v>120</v>
      </c>
      <c r="C75" s="4" t="s">
        <v>121</v>
      </c>
      <c r="D75" s="10">
        <v>8295</v>
      </c>
      <c r="E75" s="10"/>
      <c r="F75" s="13">
        <v>1224.6199999999999</v>
      </c>
      <c r="G75" s="22">
        <f t="shared" ref="G75:G83" si="11">D75+E75-F75</f>
        <v>7070.38</v>
      </c>
      <c r="H75" s="3"/>
    </row>
    <row r="76" spans="1:8" ht="52.5" customHeight="1" x14ac:dyDescent="0.25">
      <c r="A76" s="11" t="s">
        <v>122</v>
      </c>
      <c r="B76" s="4" t="s">
        <v>123</v>
      </c>
      <c r="C76" s="4" t="s">
        <v>124</v>
      </c>
      <c r="D76" s="10">
        <v>3756.9</v>
      </c>
      <c r="E76" s="10"/>
      <c r="F76" s="13">
        <v>310.19</v>
      </c>
      <c r="G76" s="22">
        <f t="shared" si="11"/>
        <v>3446.71</v>
      </c>
      <c r="H76" s="3"/>
    </row>
    <row r="77" spans="1:8" ht="52.5" customHeight="1" x14ac:dyDescent="0.25">
      <c r="A77" s="11" t="s">
        <v>125</v>
      </c>
      <c r="B77" s="4" t="s">
        <v>126</v>
      </c>
      <c r="C77" s="4" t="s">
        <v>127</v>
      </c>
      <c r="D77" s="10">
        <v>2910.6</v>
      </c>
      <c r="E77" s="10"/>
      <c r="F77" s="13">
        <v>67.239999999999995</v>
      </c>
      <c r="G77" s="22">
        <f t="shared" si="11"/>
        <v>2843.36</v>
      </c>
      <c r="H77" s="3"/>
    </row>
    <row r="78" spans="1:8" ht="52.5" customHeight="1" x14ac:dyDescent="0.25">
      <c r="A78" s="11" t="s">
        <v>128</v>
      </c>
      <c r="B78" s="4" t="s">
        <v>129</v>
      </c>
      <c r="C78" s="4" t="s">
        <v>130</v>
      </c>
      <c r="D78" s="10">
        <v>2625</v>
      </c>
      <c r="E78" s="10"/>
      <c r="F78" s="13">
        <v>21.17</v>
      </c>
      <c r="G78" s="22">
        <f t="shared" si="11"/>
        <v>2603.83</v>
      </c>
      <c r="H78" s="3"/>
    </row>
    <row r="79" spans="1:8" ht="52.5" customHeight="1" x14ac:dyDescent="0.25">
      <c r="A79" s="11" t="s">
        <v>131</v>
      </c>
      <c r="B79" s="4" t="s">
        <v>132</v>
      </c>
      <c r="C79" s="4" t="s">
        <v>13</v>
      </c>
      <c r="D79" s="10">
        <v>2568.83</v>
      </c>
      <c r="E79" s="10"/>
      <c r="F79" s="13">
        <v>15.06</v>
      </c>
      <c r="G79" s="22">
        <f t="shared" si="11"/>
        <v>2553.77</v>
      </c>
      <c r="H79" s="3"/>
    </row>
    <row r="80" spans="1:8" ht="52.5" customHeight="1" x14ac:dyDescent="0.25">
      <c r="A80" s="11" t="s">
        <v>133</v>
      </c>
      <c r="B80" s="4" t="s">
        <v>134</v>
      </c>
      <c r="C80" s="4" t="s">
        <v>135</v>
      </c>
      <c r="D80" s="10">
        <v>2625</v>
      </c>
      <c r="E80" s="10"/>
      <c r="F80" s="13">
        <v>21.17</v>
      </c>
      <c r="G80" s="22">
        <f t="shared" si="11"/>
        <v>2603.83</v>
      </c>
      <c r="H80" s="3"/>
    </row>
    <row r="81" spans="1:8" ht="52.5" customHeight="1" x14ac:dyDescent="0.25">
      <c r="A81" s="11" t="s">
        <v>136</v>
      </c>
      <c r="B81" s="4" t="s">
        <v>137</v>
      </c>
      <c r="C81" s="4" t="s">
        <v>138</v>
      </c>
      <c r="D81" s="10">
        <v>2910.6</v>
      </c>
      <c r="E81" s="10"/>
      <c r="F81" s="13">
        <v>67.239999999999995</v>
      </c>
      <c r="G81" s="22">
        <f t="shared" si="11"/>
        <v>2843.36</v>
      </c>
      <c r="H81" s="3"/>
    </row>
    <row r="82" spans="1:8" ht="52.5" customHeight="1" x14ac:dyDescent="0.25">
      <c r="A82" s="11" t="s">
        <v>139</v>
      </c>
      <c r="B82" s="4" t="s">
        <v>140</v>
      </c>
      <c r="C82" s="4" t="s">
        <v>141</v>
      </c>
      <c r="D82" s="10">
        <v>3638.25</v>
      </c>
      <c r="E82" s="10"/>
      <c r="F82" s="13">
        <v>184.36</v>
      </c>
      <c r="G82" s="22">
        <f t="shared" si="11"/>
        <v>3453.89</v>
      </c>
      <c r="H82" s="3"/>
    </row>
    <row r="83" spans="1:8" ht="52.5" customHeight="1" x14ac:dyDescent="0.25">
      <c r="A83" s="11" t="s">
        <v>142</v>
      </c>
      <c r="B83" s="4" t="s">
        <v>145</v>
      </c>
      <c r="C83" s="4" t="s">
        <v>146</v>
      </c>
      <c r="D83" s="10">
        <v>3638.25</v>
      </c>
      <c r="E83" s="10"/>
      <c r="F83" s="13">
        <v>184.36</v>
      </c>
      <c r="G83" s="22">
        <f t="shared" si="11"/>
        <v>3453.89</v>
      </c>
      <c r="H83" s="3"/>
    </row>
    <row r="84" spans="1:8" ht="52.5" customHeight="1" x14ac:dyDescent="0.25">
      <c r="A84" s="11" t="s">
        <v>143</v>
      </c>
      <c r="B84" s="4" t="s">
        <v>144</v>
      </c>
      <c r="C84" s="4" t="s">
        <v>147</v>
      </c>
      <c r="D84" s="10">
        <v>3638.2550000000001</v>
      </c>
      <c r="E84" s="10"/>
      <c r="F84" s="13">
        <v>184.36</v>
      </c>
      <c r="G84" s="22">
        <v>3453.89</v>
      </c>
      <c r="H84" s="3"/>
    </row>
    <row r="85" spans="1:8" x14ac:dyDescent="0.25">
      <c r="C85" s="2" t="s">
        <v>37</v>
      </c>
      <c r="D85" s="35">
        <f>SUM(D75:D84)</f>
        <v>36606.684999999998</v>
      </c>
      <c r="E85" s="35">
        <f t="shared" ref="E85:G85" si="12">SUM(E75:E84)</f>
        <v>0</v>
      </c>
      <c r="F85" s="35">
        <f t="shared" si="12"/>
        <v>2279.7700000000004</v>
      </c>
      <c r="G85" s="35">
        <f t="shared" si="12"/>
        <v>34326.909999999996</v>
      </c>
    </row>
    <row r="86" spans="1:8" x14ac:dyDescent="0.25">
      <c r="C86" s="2" t="s">
        <v>26</v>
      </c>
      <c r="D86" s="35">
        <f>D71+D85</f>
        <v>43852.214999999997</v>
      </c>
      <c r="E86" s="35">
        <f t="shared" ref="E86:G86" si="13">E71+E85</f>
        <v>0</v>
      </c>
      <c r="F86" s="35">
        <f t="shared" si="13"/>
        <v>2760.4000000000005</v>
      </c>
      <c r="G86" s="35">
        <f t="shared" si="13"/>
        <v>41091.81</v>
      </c>
    </row>
    <row r="88" spans="1:8" x14ac:dyDescent="0.25">
      <c r="A88" s="1" t="s">
        <v>0</v>
      </c>
      <c r="B88" s="1" t="s">
        <v>1</v>
      </c>
      <c r="C88" s="1" t="s">
        <v>2</v>
      </c>
      <c r="D88" s="1" t="s">
        <v>3</v>
      </c>
      <c r="E88" s="1" t="s">
        <v>4</v>
      </c>
      <c r="F88" s="1" t="s">
        <v>5</v>
      </c>
      <c r="G88" s="2" t="s">
        <v>6</v>
      </c>
      <c r="H88" s="1" t="s">
        <v>7</v>
      </c>
    </row>
    <row r="89" spans="1:8" x14ac:dyDescent="0.25">
      <c r="A89" s="131" t="s">
        <v>148</v>
      </c>
      <c r="B89" s="131"/>
      <c r="C89" s="131"/>
      <c r="D89" s="131"/>
      <c r="E89" s="131"/>
      <c r="F89" s="131"/>
      <c r="G89" s="131"/>
      <c r="H89" s="131"/>
    </row>
    <row r="90" spans="1:8" ht="50.25" customHeight="1" x14ac:dyDescent="0.25">
      <c r="A90" s="11" t="s">
        <v>149</v>
      </c>
      <c r="B90" s="11" t="s">
        <v>150</v>
      </c>
      <c r="C90" s="4" t="s">
        <v>151</v>
      </c>
      <c r="D90" s="10">
        <v>3756.9</v>
      </c>
      <c r="E90" s="10"/>
      <c r="F90" s="10">
        <v>310.19</v>
      </c>
      <c r="G90" s="22">
        <f t="shared" ref="G90:G103" si="14">D90+E90-F90</f>
        <v>3446.71</v>
      </c>
      <c r="H90" s="3"/>
    </row>
    <row r="91" spans="1:8" ht="50.25" customHeight="1" x14ac:dyDescent="0.25">
      <c r="A91" s="11" t="s">
        <v>152</v>
      </c>
      <c r="B91" s="11" t="s">
        <v>153</v>
      </c>
      <c r="C91" s="4" t="s">
        <v>13</v>
      </c>
      <c r="D91" s="10">
        <v>1680</v>
      </c>
      <c r="E91" s="10">
        <v>104.2</v>
      </c>
      <c r="F91" s="10"/>
      <c r="G91" s="22">
        <f t="shared" si="14"/>
        <v>1784.2</v>
      </c>
      <c r="H91" s="3"/>
    </row>
    <row r="92" spans="1:8" ht="50.25" customHeight="1" x14ac:dyDescent="0.25">
      <c r="A92" s="11" t="s">
        <v>154</v>
      </c>
      <c r="B92" s="11" t="s">
        <v>155</v>
      </c>
      <c r="C92" s="4" t="s">
        <v>156</v>
      </c>
      <c r="D92" s="10">
        <v>6825</v>
      </c>
      <c r="E92" s="10"/>
      <c r="F92" s="10">
        <v>910.63</v>
      </c>
      <c r="G92" s="22">
        <f t="shared" si="14"/>
        <v>5914.37</v>
      </c>
      <c r="H92" s="3"/>
    </row>
    <row r="93" spans="1:8" ht="50.25" customHeight="1" x14ac:dyDescent="0.25">
      <c r="A93" s="11" t="s">
        <v>157</v>
      </c>
      <c r="B93" s="11" t="s">
        <v>158</v>
      </c>
      <c r="C93" s="4" t="s">
        <v>159</v>
      </c>
      <c r="D93" s="10">
        <v>2910.6</v>
      </c>
      <c r="E93" s="10"/>
      <c r="F93" s="10">
        <v>67.239999999999995</v>
      </c>
      <c r="G93" s="22">
        <f t="shared" si="14"/>
        <v>2843.36</v>
      </c>
      <c r="H93" s="3"/>
    </row>
    <row r="94" spans="1:8" ht="50.25" customHeight="1" x14ac:dyDescent="0.25">
      <c r="A94" s="11" t="s">
        <v>160</v>
      </c>
      <c r="B94" s="11" t="s">
        <v>161</v>
      </c>
      <c r="C94" s="4" t="s">
        <v>162</v>
      </c>
      <c r="D94" s="10">
        <v>1890</v>
      </c>
      <c r="E94" s="10">
        <v>78.760000000000005</v>
      </c>
      <c r="F94" s="10"/>
      <c r="G94" s="22">
        <f t="shared" si="14"/>
        <v>1968.76</v>
      </c>
      <c r="H94" s="3"/>
    </row>
    <row r="95" spans="1:8" ht="50.25" customHeight="1" x14ac:dyDescent="0.25">
      <c r="A95" s="11" t="s">
        <v>163</v>
      </c>
      <c r="B95" s="11" t="s">
        <v>164</v>
      </c>
      <c r="C95" s="4" t="s">
        <v>91</v>
      </c>
      <c r="D95" s="10">
        <v>2465.9299999999998</v>
      </c>
      <c r="E95" s="10"/>
      <c r="F95" s="10">
        <v>3.86</v>
      </c>
      <c r="G95" s="22">
        <f t="shared" si="14"/>
        <v>2462.0699999999997</v>
      </c>
      <c r="H95" s="3"/>
    </row>
    <row r="96" spans="1:8" ht="50.25" customHeight="1" x14ac:dyDescent="0.25">
      <c r="A96" s="11" t="s">
        <v>165</v>
      </c>
      <c r="B96" s="11" t="s">
        <v>166</v>
      </c>
      <c r="C96" s="4" t="s">
        <v>167</v>
      </c>
      <c r="D96" s="10">
        <v>2873.85</v>
      </c>
      <c r="E96" s="10"/>
      <c r="F96" s="10">
        <v>63.24</v>
      </c>
      <c r="G96" s="22">
        <f t="shared" si="14"/>
        <v>2810.61</v>
      </c>
      <c r="H96" s="3"/>
    </row>
    <row r="97" spans="1:8" ht="50.25" customHeight="1" x14ac:dyDescent="0.25">
      <c r="A97" s="11" t="s">
        <v>168</v>
      </c>
      <c r="B97" s="11" t="s">
        <v>169</v>
      </c>
      <c r="C97" s="4" t="s">
        <v>170</v>
      </c>
      <c r="D97" s="10">
        <v>2756.25</v>
      </c>
      <c r="E97" s="10"/>
      <c r="F97" s="10">
        <v>50.45</v>
      </c>
      <c r="G97" s="22">
        <f t="shared" si="14"/>
        <v>2705.8</v>
      </c>
      <c r="H97" s="3"/>
    </row>
    <row r="98" spans="1:8" ht="50.25" customHeight="1" x14ac:dyDescent="0.25">
      <c r="A98" s="11" t="s">
        <v>171</v>
      </c>
      <c r="B98" s="11" t="s">
        <v>172</v>
      </c>
      <c r="C98" s="4" t="s">
        <v>173</v>
      </c>
      <c r="D98" s="10">
        <v>1751.4</v>
      </c>
      <c r="E98" s="10">
        <v>87.63</v>
      </c>
      <c r="F98" s="10"/>
      <c r="G98" s="22">
        <f t="shared" si="14"/>
        <v>1839.0300000000002</v>
      </c>
      <c r="H98" s="3"/>
    </row>
    <row r="99" spans="1:8" ht="50.25" customHeight="1" x14ac:dyDescent="0.25">
      <c r="A99" s="11" t="s">
        <v>174</v>
      </c>
      <c r="B99" s="11" t="s">
        <v>175</v>
      </c>
      <c r="C99" s="4" t="s">
        <v>173</v>
      </c>
      <c r="D99" s="10">
        <v>1751.4</v>
      </c>
      <c r="E99" s="10">
        <v>87.63</v>
      </c>
      <c r="F99" s="10"/>
      <c r="G99" s="22">
        <f t="shared" si="14"/>
        <v>1839.0300000000002</v>
      </c>
      <c r="H99" s="3"/>
    </row>
    <row r="100" spans="1:8" ht="50.25" customHeight="1" x14ac:dyDescent="0.25">
      <c r="A100" s="11" t="s">
        <v>176</v>
      </c>
      <c r="B100" s="11" t="s">
        <v>177</v>
      </c>
      <c r="C100" s="4" t="s">
        <v>178</v>
      </c>
      <c r="D100" s="10">
        <v>3104.85</v>
      </c>
      <c r="E100" s="10"/>
      <c r="F100" s="10">
        <v>108.62</v>
      </c>
      <c r="G100" s="22">
        <f t="shared" si="14"/>
        <v>2996.23</v>
      </c>
      <c r="H100" s="3"/>
    </row>
    <row r="101" spans="1:8" ht="50.25" customHeight="1" x14ac:dyDescent="0.25">
      <c r="A101" s="11" t="s">
        <v>179</v>
      </c>
      <c r="B101" s="11" t="s">
        <v>180</v>
      </c>
      <c r="C101" s="4" t="s">
        <v>181</v>
      </c>
      <c r="D101" s="10">
        <v>3104.85</v>
      </c>
      <c r="E101" s="10"/>
      <c r="F101" s="10">
        <v>108.62</v>
      </c>
      <c r="G101" s="22">
        <f t="shared" si="14"/>
        <v>2996.23</v>
      </c>
      <c r="H101" s="3"/>
    </row>
    <row r="102" spans="1:8" ht="50.25" customHeight="1" x14ac:dyDescent="0.25">
      <c r="A102" s="11" t="s">
        <v>182</v>
      </c>
      <c r="B102" s="11" t="s">
        <v>183</v>
      </c>
      <c r="C102" s="4" t="s">
        <v>265</v>
      </c>
      <c r="D102" s="10">
        <v>2668.05</v>
      </c>
      <c r="E102" s="10"/>
      <c r="F102" s="10">
        <v>40.85</v>
      </c>
      <c r="G102" s="22">
        <f t="shared" si="14"/>
        <v>2627.2000000000003</v>
      </c>
      <c r="H102" s="3"/>
    </row>
    <row r="103" spans="1:8" ht="50.25" customHeight="1" x14ac:dyDescent="0.25">
      <c r="A103" s="11" t="s">
        <v>184</v>
      </c>
      <c r="B103" s="11" t="s">
        <v>185</v>
      </c>
      <c r="C103" s="4" t="s">
        <v>186</v>
      </c>
      <c r="D103" s="10">
        <v>1890</v>
      </c>
      <c r="E103" s="10">
        <v>78.760000000000005</v>
      </c>
      <c r="F103" s="10"/>
      <c r="G103" s="22">
        <f t="shared" si="14"/>
        <v>1968.76</v>
      </c>
      <c r="H103" s="3"/>
    </row>
    <row r="104" spans="1:8" x14ac:dyDescent="0.25">
      <c r="C104" s="12" t="s">
        <v>26</v>
      </c>
      <c r="D104" s="19">
        <f>SUM(D90:D103)</f>
        <v>39429.08</v>
      </c>
      <c r="E104" s="19">
        <f t="shared" ref="E104:G104" si="15">SUM(E90:E103)</f>
        <v>436.98</v>
      </c>
      <c r="F104" s="19">
        <f t="shared" si="15"/>
        <v>1663.6999999999998</v>
      </c>
      <c r="G104" s="19">
        <f t="shared" si="15"/>
        <v>38202.36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187</v>
      </c>
      <c r="B107" s="130"/>
      <c r="C107" s="130"/>
      <c r="D107" s="130"/>
      <c r="E107" s="130"/>
      <c r="F107" s="130"/>
      <c r="G107" s="130"/>
      <c r="H107" s="130"/>
    </row>
    <row r="108" spans="1:8" ht="60" customHeight="1" x14ac:dyDescent="0.25">
      <c r="A108" s="7" t="s">
        <v>188</v>
      </c>
      <c r="B108" s="4" t="s">
        <v>189</v>
      </c>
      <c r="C108" s="4" t="s">
        <v>190</v>
      </c>
      <c r="D108" s="10">
        <v>3406.73</v>
      </c>
      <c r="E108" s="10"/>
      <c r="F108" s="10">
        <v>141.74</v>
      </c>
      <c r="G108" s="22">
        <f t="shared" ref="G108:G110" si="16">D108+E108-F108</f>
        <v>3264.99</v>
      </c>
      <c r="H108" s="3"/>
    </row>
    <row r="109" spans="1:8" ht="60" customHeight="1" x14ac:dyDescent="0.25">
      <c r="A109" s="7" t="s">
        <v>191</v>
      </c>
      <c r="B109" s="4" t="s">
        <v>192</v>
      </c>
      <c r="C109" s="4" t="s">
        <v>193</v>
      </c>
      <c r="D109" s="10">
        <v>2315.25</v>
      </c>
      <c r="E109" s="10">
        <v>26.93</v>
      </c>
      <c r="F109" s="10"/>
      <c r="G109" s="22">
        <f t="shared" si="16"/>
        <v>2342.1799999999998</v>
      </c>
      <c r="H109" s="3"/>
    </row>
    <row r="110" spans="1:8" ht="60" customHeight="1" x14ac:dyDescent="0.25">
      <c r="A110" s="7" t="s">
        <v>194</v>
      </c>
      <c r="B110" s="4" t="s">
        <v>195</v>
      </c>
      <c r="C110" s="4" t="s">
        <v>193</v>
      </c>
      <c r="D110" s="10">
        <v>2315.25</v>
      </c>
      <c r="E110" s="10">
        <v>26.93</v>
      </c>
      <c r="F110" s="10"/>
      <c r="G110" s="22">
        <f t="shared" si="16"/>
        <v>2342.1799999999998</v>
      </c>
      <c r="H110" s="3"/>
    </row>
    <row r="111" spans="1:8" x14ac:dyDescent="0.25">
      <c r="C111" s="12" t="s">
        <v>37</v>
      </c>
      <c r="D111" s="38">
        <f>SUM(D108:D110)</f>
        <v>8037.23</v>
      </c>
      <c r="E111" s="38">
        <f t="shared" ref="E111:G111" si="17">SUM(E108:E110)</f>
        <v>53.86</v>
      </c>
      <c r="F111" s="38">
        <f t="shared" si="17"/>
        <v>141.74</v>
      </c>
      <c r="G111" s="38">
        <f t="shared" si="17"/>
        <v>7949.35</v>
      </c>
    </row>
    <row r="113" spans="1:8" x14ac:dyDescent="0.25">
      <c r="A113" s="1" t="s">
        <v>0</v>
      </c>
      <c r="B113" s="1" t="s">
        <v>1</v>
      </c>
      <c r="C113" s="1" t="s">
        <v>2</v>
      </c>
      <c r="D113" s="1" t="s">
        <v>3</v>
      </c>
      <c r="E113" s="1" t="s">
        <v>4</v>
      </c>
      <c r="F113" s="1" t="s">
        <v>5</v>
      </c>
      <c r="G113" s="2" t="s">
        <v>6</v>
      </c>
      <c r="H113" s="1" t="s">
        <v>7</v>
      </c>
    </row>
    <row r="114" spans="1:8" x14ac:dyDescent="0.25">
      <c r="A114" s="130" t="s">
        <v>196</v>
      </c>
      <c r="B114" s="130"/>
      <c r="C114" s="130"/>
      <c r="D114" s="130"/>
      <c r="E114" s="130"/>
      <c r="F114" s="130"/>
      <c r="G114" s="130"/>
      <c r="H114" s="130"/>
    </row>
    <row r="115" spans="1:8" ht="69.75" customHeight="1" x14ac:dyDescent="0.25">
      <c r="A115" s="7" t="s">
        <v>197</v>
      </c>
      <c r="B115" s="11" t="s">
        <v>198</v>
      </c>
      <c r="C115" s="4" t="s">
        <v>199</v>
      </c>
      <c r="D115" s="13">
        <v>1618.05</v>
      </c>
      <c r="E115" s="13">
        <v>108.16</v>
      </c>
      <c r="F115" s="13"/>
      <c r="G115" s="22">
        <f t="shared" ref="G115:G119" si="18">D115+E115-F115</f>
        <v>1726.21</v>
      </c>
      <c r="H115" s="3"/>
    </row>
    <row r="116" spans="1:8" ht="69.75" customHeight="1" x14ac:dyDescent="0.25">
      <c r="A116" s="7" t="s">
        <v>200</v>
      </c>
      <c r="B116" s="11" t="s">
        <v>201</v>
      </c>
      <c r="C116" s="4" t="s">
        <v>202</v>
      </c>
      <c r="D116" s="13">
        <v>1190.7</v>
      </c>
      <c r="E116" s="13">
        <v>135.51</v>
      </c>
      <c r="F116" s="13"/>
      <c r="G116" s="22">
        <f t="shared" si="18"/>
        <v>1326.21</v>
      </c>
      <c r="H116" s="3"/>
    </row>
    <row r="117" spans="1:8" ht="69.75" customHeight="1" x14ac:dyDescent="0.25">
      <c r="A117" s="7" t="s">
        <v>203</v>
      </c>
      <c r="B117" s="11" t="s">
        <v>204</v>
      </c>
      <c r="C117" s="4" t="s">
        <v>205</v>
      </c>
      <c r="D117" s="13">
        <v>1050</v>
      </c>
      <c r="E117" s="13">
        <v>144.66999999999999</v>
      </c>
      <c r="F117" s="13"/>
      <c r="G117" s="22">
        <f t="shared" si="18"/>
        <v>1194.67</v>
      </c>
      <c r="H117" s="3"/>
    </row>
    <row r="118" spans="1:8" ht="69.75" customHeight="1" x14ac:dyDescent="0.25">
      <c r="A118" s="7" t="s">
        <v>206</v>
      </c>
      <c r="B118" s="11" t="s">
        <v>207</v>
      </c>
      <c r="C118" s="4" t="s">
        <v>88</v>
      </c>
      <c r="D118" s="13">
        <v>2201.33</v>
      </c>
      <c r="E118" s="13">
        <v>39.32</v>
      </c>
      <c r="F118" s="13"/>
      <c r="G118" s="22">
        <f t="shared" si="18"/>
        <v>2240.65</v>
      </c>
      <c r="H118" s="3"/>
    </row>
    <row r="119" spans="1:8" ht="69.75" customHeight="1" x14ac:dyDescent="0.25">
      <c r="A119" s="7" t="s">
        <v>208</v>
      </c>
      <c r="B119" s="11" t="s">
        <v>209</v>
      </c>
      <c r="C119" s="4" t="s">
        <v>210</v>
      </c>
      <c r="D119" s="13">
        <v>1575</v>
      </c>
      <c r="E119" s="13">
        <v>110.92</v>
      </c>
      <c r="F119" s="13"/>
      <c r="G119" s="22">
        <f t="shared" si="18"/>
        <v>1685.92</v>
      </c>
      <c r="H119" s="3"/>
    </row>
    <row r="120" spans="1:8" x14ac:dyDescent="0.25">
      <c r="C120" s="12" t="s">
        <v>37</v>
      </c>
      <c r="D120" s="35">
        <f>SUM(D115:D119)</f>
        <v>7635.08</v>
      </c>
      <c r="E120" s="35">
        <f t="shared" ref="E120:G120" si="19">SUM(E115:E119)</f>
        <v>538.57999999999993</v>
      </c>
      <c r="F120" s="35">
        <f t="shared" si="19"/>
        <v>0</v>
      </c>
      <c r="G120" s="35">
        <f t="shared" si="19"/>
        <v>8173.66</v>
      </c>
      <c r="H120" s="9"/>
    </row>
    <row r="121" spans="1:8" x14ac:dyDescent="0.25">
      <c r="C121" s="12" t="s">
        <v>26</v>
      </c>
      <c r="D121" s="35">
        <f>D111+D120</f>
        <v>15672.31</v>
      </c>
      <c r="E121" s="35">
        <f t="shared" ref="E121:G121" si="20">E111+E120</f>
        <v>592.43999999999994</v>
      </c>
      <c r="F121" s="35">
        <f t="shared" si="20"/>
        <v>141.74</v>
      </c>
      <c r="G121" s="35">
        <f t="shared" si="20"/>
        <v>16123.01</v>
      </c>
      <c r="H121" s="9"/>
    </row>
    <row r="123" spans="1:8" x14ac:dyDescent="0.25">
      <c r="A123" s="1" t="s">
        <v>0</v>
      </c>
      <c r="B123" s="1" t="s">
        <v>1</v>
      </c>
      <c r="C123" s="1" t="s">
        <v>2</v>
      </c>
      <c r="D123" s="1" t="s">
        <v>3</v>
      </c>
      <c r="E123" s="1" t="s">
        <v>4</v>
      </c>
      <c r="F123" s="1" t="s">
        <v>5</v>
      </c>
      <c r="G123" s="2" t="s">
        <v>6</v>
      </c>
      <c r="H123" s="1" t="s">
        <v>7</v>
      </c>
    </row>
    <row r="124" spans="1:8" x14ac:dyDescent="0.25">
      <c r="A124" s="131" t="s">
        <v>211</v>
      </c>
      <c r="B124" s="131"/>
      <c r="C124" s="131"/>
      <c r="D124" s="131"/>
      <c r="E124" s="131"/>
      <c r="F124" s="131"/>
      <c r="G124" s="131"/>
      <c r="H124" s="131"/>
    </row>
    <row r="125" spans="1:8" ht="72.75" customHeight="1" x14ac:dyDescent="0.25">
      <c r="A125" s="7" t="s">
        <v>212</v>
      </c>
      <c r="B125" s="4" t="s">
        <v>213</v>
      </c>
      <c r="C125" s="4" t="s">
        <v>214</v>
      </c>
      <c r="D125" s="13">
        <v>8400</v>
      </c>
      <c r="E125" s="13"/>
      <c r="F125" s="13">
        <v>1247.05</v>
      </c>
      <c r="G125" s="22">
        <f t="shared" ref="G125:G134" si="21">D125+E125-F125</f>
        <v>7152.95</v>
      </c>
      <c r="H125" s="3"/>
    </row>
    <row r="126" spans="1:8" ht="72.75" customHeight="1" x14ac:dyDescent="0.25">
      <c r="A126" s="7" t="s">
        <v>215</v>
      </c>
      <c r="B126" s="4" t="s">
        <v>216</v>
      </c>
      <c r="C126" s="4" t="s">
        <v>217</v>
      </c>
      <c r="D126" s="13">
        <v>3858.75</v>
      </c>
      <c r="E126" s="13"/>
      <c r="F126" s="13">
        <v>326.49</v>
      </c>
      <c r="G126" s="22">
        <f t="shared" si="21"/>
        <v>3532.26</v>
      </c>
      <c r="H126" s="3"/>
    </row>
    <row r="127" spans="1:8" ht="72.75" customHeight="1" x14ac:dyDescent="0.25">
      <c r="A127" s="7" t="s">
        <v>218</v>
      </c>
      <c r="B127" s="4" t="s">
        <v>219</v>
      </c>
      <c r="C127" s="4" t="s">
        <v>217</v>
      </c>
      <c r="D127" s="13">
        <v>3858.75</v>
      </c>
      <c r="E127" s="13"/>
      <c r="F127" s="13">
        <v>326.49</v>
      </c>
      <c r="G127" s="22">
        <f t="shared" si="21"/>
        <v>3532.26</v>
      </c>
      <c r="H127" s="3"/>
    </row>
    <row r="128" spans="1:8" ht="72.75" customHeight="1" x14ac:dyDescent="0.25">
      <c r="A128" s="7" t="s">
        <v>220</v>
      </c>
      <c r="B128" s="4" t="s">
        <v>221</v>
      </c>
      <c r="C128" s="4" t="s">
        <v>217</v>
      </c>
      <c r="D128" s="13">
        <v>3858.75</v>
      </c>
      <c r="E128" s="13"/>
      <c r="F128" s="13">
        <v>326.49</v>
      </c>
      <c r="G128" s="22">
        <f t="shared" si="21"/>
        <v>3532.26</v>
      </c>
      <c r="H128" s="3"/>
    </row>
    <row r="129" spans="1:8" ht="72.75" customHeight="1" x14ac:dyDescent="0.25">
      <c r="A129" s="7" t="s">
        <v>222</v>
      </c>
      <c r="B129" s="4" t="s">
        <v>223</v>
      </c>
      <c r="C129" s="4" t="s">
        <v>217</v>
      </c>
      <c r="D129" s="13">
        <v>3858.75</v>
      </c>
      <c r="E129" s="13"/>
      <c r="F129" s="13">
        <v>326.49</v>
      </c>
      <c r="G129" s="22">
        <f t="shared" si="21"/>
        <v>3532.26</v>
      </c>
      <c r="H129" s="3"/>
    </row>
    <row r="130" spans="1:8" ht="72.75" customHeight="1" x14ac:dyDescent="0.25">
      <c r="A130" s="7" t="s">
        <v>224</v>
      </c>
      <c r="B130" s="4" t="s">
        <v>225</v>
      </c>
      <c r="C130" s="4" t="s">
        <v>217</v>
      </c>
      <c r="D130" s="13">
        <v>3858.75</v>
      </c>
      <c r="E130" s="13"/>
      <c r="F130" s="13">
        <v>326.49</v>
      </c>
      <c r="G130" s="22">
        <f t="shared" si="21"/>
        <v>3532.26</v>
      </c>
      <c r="H130" s="3"/>
    </row>
    <row r="131" spans="1:8" ht="72.75" customHeight="1" x14ac:dyDescent="0.25">
      <c r="A131" s="7" t="s">
        <v>226</v>
      </c>
      <c r="B131" s="4" t="s">
        <v>227</v>
      </c>
      <c r="C131" s="4" t="s">
        <v>217</v>
      </c>
      <c r="D131" s="13">
        <v>3858.75</v>
      </c>
      <c r="E131" s="13"/>
      <c r="F131" s="13">
        <v>326.49</v>
      </c>
      <c r="G131" s="22">
        <f t="shared" si="21"/>
        <v>3532.26</v>
      </c>
      <c r="H131" s="3"/>
    </row>
    <row r="132" spans="1:8" ht="72.75" customHeight="1" x14ac:dyDescent="0.25">
      <c r="A132" s="7" t="s">
        <v>228</v>
      </c>
      <c r="B132" s="4" t="s">
        <v>229</v>
      </c>
      <c r="C132" s="4" t="s">
        <v>217</v>
      </c>
      <c r="D132" s="13">
        <v>3858.75</v>
      </c>
      <c r="E132" s="13"/>
      <c r="F132" s="13">
        <v>326.49</v>
      </c>
      <c r="G132" s="22">
        <f t="shared" si="21"/>
        <v>3532.26</v>
      </c>
      <c r="H132" s="3"/>
    </row>
    <row r="133" spans="1:8" ht="72.75" customHeight="1" x14ac:dyDescent="0.25">
      <c r="A133" s="7" t="s">
        <v>230</v>
      </c>
      <c r="B133" s="4" t="s">
        <v>231</v>
      </c>
      <c r="C133" s="4" t="s">
        <v>217</v>
      </c>
      <c r="D133" s="13">
        <v>3858.75</v>
      </c>
      <c r="E133" s="13"/>
      <c r="F133" s="13">
        <v>326.49</v>
      </c>
      <c r="G133" s="22">
        <f t="shared" si="21"/>
        <v>3532.26</v>
      </c>
      <c r="H133" s="3"/>
    </row>
    <row r="134" spans="1:8" ht="72.75" customHeight="1" x14ac:dyDescent="0.25">
      <c r="A134" s="7" t="s">
        <v>232</v>
      </c>
      <c r="B134" s="4" t="s">
        <v>233</v>
      </c>
      <c r="C134" s="4" t="s">
        <v>217</v>
      </c>
      <c r="D134" s="13">
        <v>3858.75</v>
      </c>
      <c r="E134" s="13"/>
      <c r="F134" s="13">
        <v>326.49</v>
      </c>
      <c r="G134" s="22">
        <f t="shared" si="21"/>
        <v>3532.26</v>
      </c>
      <c r="H134" s="3"/>
    </row>
    <row r="135" spans="1:8" x14ac:dyDescent="0.25">
      <c r="A135" s="16"/>
      <c r="B135" s="17"/>
      <c r="C135" s="2" t="s">
        <v>26</v>
      </c>
      <c r="D135" s="39">
        <f>SUM(D125:D134)</f>
        <v>43128.75</v>
      </c>
      <c r="E135" s="39">
        <f t="shared" ref="E135:G135" si="22">SUM(E125:E134)</f>
        <v>0</v>
      </c>
      <c r="F135" s="39">
        <f t="shared" si="22"/>
        <v>4185.4599999999991</v>
      </c>
      <c r="G135" s="39">
        <f t="shared" si="22"/>
        <v>38943.290000000008</v>
      </c>
      <c r="H135" s="9"/>
    </row>
    <row r="137" spans="1:8" x14ac:dyDescent="0.25">
      <c r="A137" s="1" t="s">
        <v>0</v>
      </c>
      <c r="B137" s="1" t="s">
        <v>1</v>
      </c>
      <c r="C137" s="1" t="s">
        <v>2</v>
      </c>
      <c r="D137" s="1" t="s">
        <v>3</v>
      </c>
      <c r="E137" s="1" t="s">
        <v>4</v>
      </c>
      <c r="F137" s="1" t="s">
        <v>5</v>
      </c>
      <c r="G137" s="2" t="s">
        <v>6</v>
      </c>
      <c r="H137" s="1" t="s">
        <v>7</v>
      </c>
    </row>
    <row r="138" spans="1:8" x14ac:dyDescent="0.25">
      <c r="A138" s="131" t="s">
        <v>234</v>
      </c>
      <c r="B138" s="131"/>
      <c r="C138" s="131"/>
      <c r="D138" s="131"/>
      <c r="E138" s="131"/>
      <c r="F138" s="131"/>
      <c r="G138" s="131"/>
      <c r="H138" s="131"/>
    </row>
    <row r="139" spans="1:8" ht="53.25" customHeight="1" x14ac:dyDescent="0.25">
      <c r="A139" s="11" t="s">
        <v>235</v>
      </c>
      <c r="B139" s="4" t="s">
        <v>236</v>
      </c>
      <c r="C139" s="4" t="s">
        <v>237</v>
      </c>
      <c r="D139" s="10">
        <v>7350</v>
      </c>
      <c r="E139" s="3"/>
      <c r="F139" s="10">
        <v>1022.77</v>
      </c>
      <c r="G139" s="15">
        <f>D139+E139-F139</f>
        <v>6327.23</v>
      </c>
      <c r="H139" s="3"/>
    </row>
    <row r="140" spans="1:8" ht="53.25" customHeight="1" x14ac:dyDescent="0.25">
      <c r="A140" s="11" t="s">
        <v>238</v>
      </c>
      <c r="B140" s="4" t="s">
        <v>239</v>
      </c>
      <c r="C140" s="4" t="s">
        <v>240</v>
      </c>
      <c r="D140" s="10">
        <v>4051.95</v>
      </c>
      <c r="E140" s="3"/>
      <c r="F140" s="33">
        <v>357.4</v>
      </c>
      <c r="G140" s="15">
        <f t="shared" ref="G140:G151" si="23">D140+E140-F140</f>
        <v>3694.5499999999997</v>
      </c>
      <c r="H140" s="34"/>
    </row>
    <row r="141" spans="1:8" ht="53.25" customHeight="1" x14ac:dyDescent="0.25">
      <c r="A141" s="11" t="s">
        <v>263</v>
      </c>
      <c r="B141" s="4" t="s">
        <v>264</v>
      </c>
      <c r="C141" s="4" t="s">
        <v>240</v>
      </c>
      <c r="D141" s="10">
        <v>4051.95</v>
      </c>
      <c r="E141" s="34"/>
      <c r="F141" s="33">
        <v>357.4</v>
      </c>
      <c r="G141" s="15">
        <f t="shared" si="23"/>
        <v>3694.5499999999997</v>
      </c>
      <c r="H141" s="34"/>
    </row>
    <row r="142" spans="1:8" ht="53.25" customHeight="1" x14ac:dyDescent="0.25">
      <c r="A142" s="11" t="s">
        <v>241</v>
      </c>
      <c r="B142" s="4" t="s">
        <v>242</v>
      </c>
      <c r="C142" s="4" t="s">
        <v>243</v>
      </c>
      <c r="D142" s="10">
        <v>2949.45</v>
      </c>
      <c r="E142" s="34"/>
      <c r="F142" s="10">
        <v>71.47</v>
      </c>
      <c r="G142" s="15">
        <f t="shared" si="23"/>
        <v>2877.98</v>
      </c>
      <c r="H142" s="3"/>
    </row>
    <row r="143" spans="1:8" ht="53.25" customHeight="1" x14ac:dyDescent="0.25">
      <c r="A143" s="11" t="s">
        <v>244</v>
      </c>
      <c r="B143" s="4" t="s">
        <v>245</v>
      </c>
      <c r="C143" s="4" t="s">
        <v>243</v>
      </c>
      <c r="D143" s="10">
        <v>2949.45</v>
      </c>
      <c r="E143" s="3"/>
      <c r="F143" s="10">
        <v>71.47</v>
      </c>
      <c r="G143" s="15">
        <f t="shared" si="23"/>
        <v>2877.98</v>
      </c>
      <c r="H143" s="3"/>
    </row>
    <row r="144" spans="1:8" ht="53.25" customHeight="1" x14ac:dyDescent="0.25">
      <c r="A144" s="11" t="s">
        <v>246</v>
      </c>
      <c r="B144" s="4" t="s">
        <v>247</v>
      </c>
      <c r="C144" s="4" t="s">
        <v>243</v>
      </c>
      <c r="D144" s="10">
        <v>2949.45</v>
      </c>
      <c r="E144" s="3"/>
      <c r="F144" s="10">
        <v>71.47</v>
      </c>
      <c r="G144" s="15">
        <f t="shared" si="23"/>
        <v>2877.98</v>
      </c>
      <c r="H144" s="3"/>
    </row>
    <row r="145" spans="1:15" ht="53.25" customHeight="1" x14ac:dyDescent="0.25">
      <c r="A145" s="11" t="s">
        <v>248</v>
      </c>
      <c r="B145" s="4" t="s">
        <v>249</v>
      </c>
      <c r="C145" s="4" t="s">
        <v>243</v>
      </c>
      <c r="D145" s="10">
        <v>2949.45</v>
      </c>
      <c r="E145" s="3"/>
      <c r="F145" s="10">
        <v>71.47</v>
      </c>
      <c r="G145" s="15">
        <f t="shared" si="23"/>
        <v>2877.98</v>
      </c>
      <c r="H145" s="3"/>
    </row>
    <row r="146" spans="1:15" ht="53.25" customHeight="1" x14ac:dyDescent="0.25">
      <c r="A146" s="11" t="s">
        <v>252</v>
      </c>
      <c r="B146" s="4" t="s">
        <v>253</v>
      </c>
      <c r="C146" s="4" t="s">
        <v>243</v>
      </c>
      <c r="D146" s="10">
        <v>2949.45</v>
      </c>
      <c r="E146" s="3"/>
      <c r="F146" s="10">
        <v>71.47</v>
      </c>
      <c r="G146" s="15">
        <f t="shared" si="23"/>
        <v>2877.98</v>
      </c>
      <c r="H146" s="3"/>
      <c r="K146" s="32"/>
    </row>
    <row r="147" spans="1:15" ht="53.25" customHeight="1" x14ac:dyDescent="0.25">
      <c r="A147" s="11" t="s">
        <v>266</v>
      </c>
      <c r="B147" s="4" t="s">
        <v>254</v>
      </c>
      <c r="C147" s="4" t="s">
        <v>243</v>
      </c>
      <c r="D147" s="10">
        <v>2949.45</v>
      </c>
      <c r="E147" s="3"/>
      <c r="F147" s="10">
        <v>71.47</v>
      </c>
      <c r="G147" s="15">
        <f t="shared" si="23"/>
        <v>2877.98</v>
      </c>
      <c r="H147" s="3"/>
    </row>
    <row r="148" spans="1:15" ht="53.25" customHeight="1" x14ac:dyDescent="0.25">
      <c r="A148" s="11" t="s">
        <v>255</v>
      </c>
      <c r="B148" s="4" t="s">
        <v>256</v>
      </c>
      <c r="C148" s="4" t="s">
        <v>243</v>
      </c>
      <c r="D148" s="10">
        <v>2949.45</v>
      </c>
      <c r="E148" s="3"/>
      <c r="F148" s="10">
        <v>71.47</v>
      </c>
      <c r="G148" s="15">
        <f t="shared" si="23"/>
        <v>2877.98</v>
      </c>
      <c r="H148" s="3"/>
    </row>
    <row r="149" spans="1:15" ht="53.25" customHeight="1" x14ac:dyDescent="0.25">
      <c r="A149" s="11" t="s">
        <v>258</v>
      </c>
      <c r="B149" s="4" t="s">
        <v>257</v>
      </c>
      <c r="C149" s="4" t="s">
        <v>243</v>
      </c>
      <c r="D149" s="10">
        <v>2949.45</v>
      </c>
      <c r="E149" s="3"/>
      <c r="F149" s="10">
        <v>71.47</v>
      </c>
      <c r="G149" s="15">
        <f t="shared" si="23"/>
        <v>2877.98</v>
      </c>
      <c r="H149" s="3"/>
    </row>
    <row r="150" spans="1:15" ht="53.25" customHeight="1" x14ac:dyDescent="0.25">
      <c r="A150" s="11" t="s">
        <v>259</v>
      </c>
      <c r="B150" s="4" t="s">
        <v>260</v>
      </c>
      <c r="C150" s="4" t="s">
        <v>243</v>
      </c>
      <c r="D150" s="10">
        <v>2949.45</v>
      </c>
      <c r="E150" s="3"/>
      <c r="F150" s="10">
        <v>71.47</v>
      </c>
      <c r="G150" s="15">
        <f t="shared" si="23"/>
        <v>2877.98</v>
      </c>
      <c r="H150" s="3"/>
    </row>
    <row r="151" spans="1:15" ht="53.25" customHeight="1" x14ac:dyDescent="0.25">
      <c r="A151" s="11" t="s">
        <v>261</v>
      </c>
      <c r="B151" s="4" t="s">
        <v>262</v>
      </c>
      <c r="C151" s="4" t="s">
        <v>243</v>
      </c>
      <c r="D151" s="10">
        <v>2949.45</v>
      </c>
      <c r="E151" s="3"/>
      <c r="F151" s="10">
        <v>71.47</v>
      </c>
      <c r="G151" s="15">
        <f t="shared" si="23"/>
        <v>2877.98</v>
      </c>
      <c r="H151" s="3"/>
    </row>
    <row r="152" spans="1:15" x14ac:dyDescent="0.25">
      <c r="A152" s="14"/>
      <c r="C152" s="29" t="s">
        <v>26</v>
      </c>
      <c r="D152" s="40">
        <f>SUM(D139:D151)</f>
        <v>44948.399999999994</v>
      </c>
      <c r="E152" s="40">
        <f>SUM(E139:E151)</f>
        <v>0</v>
      </c>
      <c r="F152" s="40">
        <f>SUM(F139:F151)</f>
        <v>2452.2699999999991</v>
      </c>
      <c r="G152" s="40">
        <f>SUM(G139:G151)</f>
        <v>42496.130000000005</v>
      </c>
    </row>
    <row r="153" spans="1:15" x14ac:dyDescent="0.25">
      <c r="A153" s="32"/>
    </row>
    <row r="154" spans="1:15" x14ac:dyDescent="0.25">
      <c r="A154" s="1" t="s">
        <v>0</v>
      </c>
      <c r="B154" s="1" t="s">
        <v>1</v>
      </c>
      <c r="C154" s="1" t="s">
        <v>2</v>
      </c>
      <c r="D154" s="1" t="s">
        <v>3</v>
      </c>
      <c r="E154" s="1" t="s">
        <v>4</v>
      </c>
      <c r="F154" s="1" t="s">
        <v>5</v>
      </c>
      <c r="G154" s="2" t="s">
        <v>6</v>
      </c>
      <c r="H154" s="1" t="s">
        <v>7</v>
      </c>
    </row>
    <row r="155" spans="1:15" ht="75.75" customHeight="1" x14ac:dyDescent="0.25">
      <c r="A155" s="7" t="s">
        <v>276</v>
      </c>
      <c r="B155" s="4" t="s">
        <v>275</v>
      </c>
      <c r="C155" s="4" t="s">
        <v>292</v>
      </c>
      <c r="D155" s="10">
        <v>588</v>
      </c>
      <c r="E155" s="11">
        <v>174.24</v>
      </c>
      <c r="F155" s="11"/>
      <c r="G155" s="22">
        <f>D155+E155</f>
        <v>762.24</v>
      </c>
      <c r="H155" s="3"/>
    </row>
    <row r="156" spans="1:15" ht="75.75" customHeight="1" x14ac:dyDescent="0.25">
      <c r="A156" s="7" t="s">
        <v>277</v>
      </c>
      <c r="B156" s="4" t="s">
        <v>301</v>
      </c>
      <c r="C156" s="4" t="s">
        <v>293</v>
      </c>
      <c r="D156" s="10">
        <v>588</v>
      </c>
      <c r="E156" s="11">
        <v>174.24</v>
      </c>
      <c r="F156" s="3"/>
      <c r="G156" s="22">
        <f t="shared" ref="G156:G163" si="24">D156+E156</f>
        <v>762.24</v>
      </c>
      <c r="H156" s="3"/>
    </row>
    <row r="157" spans="1:15" ht="75.75" customHeight="1" x14ac:dyDescent="0.25">
      <c r="A157" s="7" t="s">
        <v>278</v>
      </c>
      <c r="B157" s="4" t="s">
        <v>279</v>
      </c>
      <c r="C157" s="4" t="s">
        <v>294</v>
      </c>
      <c r="D157" s="10">
        <v>588</v>
      </c>
      <c r="E157" s="11">
        <v>174.24</v>
      </c>
      <c r="F157" s="3"/>
      <c r="G157" s="22">
        <f t="shared" si="24"/>
        <v>762.24</v>
      </c>
      <c r="H157" s="3"/>
      <c r="O157" s="32"/>
    </row>
    <row r="158" spans="1:15" ht="75.75" customHeight="1" x14ac:dyDescent="0.25">
      <c r="A158" s="7" t="s">
        <v>280</v>
      </c>
      <c r="B158" s="4" t="s">
        <v>281</v>
      </c>
      <c r="C158" s="4" t="s">
        <v>295</v>
      </c>
      <c r="D158" s="10">
        <v>588</v>
      </c>
      <c r="E158" s="11">
        <v>174.24</v>
      </c>
      <c r="F158" s="3"/>
      <c r="G158" s="22">
        <f t="shared" si="24"/>
        <v>762.24</v>
      </c>
      <c r="H158" s="3"/>
    </row>
    <row r="159" spans="1:15" ht="75.75" customHeight="1" x14ac:dyDescent="0.25">
      <c r="A159" s="7" t="s">
        <v>282</v>
      </c>
      <c r="B159" s="4" t="s">
        <v>283</v>
      </c>
      <c r="C159" s="4" t="s">
        <v>296</v>
      </c>
      <c r="D159" s="10">
        <v>588</v>
      </c>
      <c r="E159" s="11">
        <v>174.24</v>
      </c>
      <c r="F159" s="3"/>
      <c r="G159" s="22">
        <f t="shared" si="24"/>
        <v>762.24</v>
      </c>
      <c r="H159" s="3"/>
    </row>
    <row r="160" spans="1:15" ht="75.75" customHeight="1" x14ac:dyDescent="0.25">
      <c r="A160" s="7" t="s">
        <v>284</v>
      </c>
      <c r="B160" s="4" t="s">
        <v>285</v>
      </c>
      <c r="C160" s="4" t="s">
        <v>297</v>
      </c>
      <c r="D160" s="10">
        <v>588</v>
      </c>
      <c r="E160" s="11">
        <v>174.24</v>
      </c>
      <c r="F160" s="3"/>
      <c r="G160" s="22">
        <f t="shared" si="24"/>
        <v>762.24</v>
      </c>
      <c r="H160" s="3"/>
    </row>
    <row r="161" spans="1:8" ht="75.75" customHeight="1" x14ac:dyDescent="0.25">
      <c r="A161" s="7" t="s">
        <v>286</v>
      </c>
      <c r="B161" s="4" t="s">
        <v>287</v>
      </c>
      <c r="C161" s="4" t="s">
        <v>298</v>
      </c>
      <c r="D161" s="10">
        <v>588</v>
      </c>
      <c r="E161" s="11">
        <v>174.24</v>
      </c>
      <c r="F161" s="3"/>
      <c r="G161" s="22">
        <f t="shared" si="24"/>
        <v>762.24</v>
      </c>
      <c r="H161" s="3"/>
    </row>
    <row r="162" spans="1:8" ht="75.75" customHeight="1" x14ac:dyDescent="0.25">
      <c r="A162" s="7" t="s">
        <v>288</v>
      </c>
      <c r="B162" s="4" t="s">
        <v>289</v>
      </c>
      <c r="C162" s="4" t="s">
        <v>299</v>
      </c>
      <c r="D162" s="10">
        <v>588</v>
      </c>
      <c r="E162" s="11">
        <v>174.24</v>
      </c>
      <c r="F162" s="3"/>
      <c r="G162" s="22">
        <f t="shared" si="24"/>
        <v>762.24</v>
      </c>
      <c r="H162" s="3"/>
    </row>
    <row r="163" spans="1:8" ht="75.75" customHeight="1" x14ac:dyDescent="0.25">
      <c r="A163" s="7" t="s">
        <v>290</v>
      </c>
      <c r="B163" s="4" t="s">
        <v>291</v>
      </c>
      <c r="C163" s="4" t="s">
        <v>300</v>
      </c>
      <c r="D163" s="10">
        <v>588</v>
      </c>
      <c r="E163" s="11">
        <v>174.24</v>
      </c>
      <c r="F163" s="3"/>
      <c r="G163" s="22">
        <f t="shared" si="24"/>
        <v>762.24</v>
      </c>
      <c r="H163" s="3"/>
    </row>
    <row r="164" spans="1:8" x14ac:dyDescent="0.25">
      <c r="C164" s="2" t="s">
        <v>26</v>
      </c>
      <c r="D164" s="35">
        <f>SUM(D155:D163)</f>
        <v>5292</v>
      </c>
      <c r="E164" s="35">
        <f>SUM(E155:E163)</f>
        <v>1568.16</v>
      </c>
      <c r="F164" s="35">
        <f>SUM(F155:F163)</f>
        <v>0</v>
      </c>
      <c r="G164" s="35">
        <f>SUM(G155:G163)</f>
        <v>6860.1599999999989</v>
      </c>
    </row>
  </sheetData>
  <mergeCells count="15">
    <mergeCell ref="A114:H114"/>
    <mergeCell ref="A124:H124"/>
    <mergeCell ref="A138:H138"/>
    <mergeCell ref="A46:H46"/>
    <mergeCell ref="A58:H58"/>
    <mergeCell ref="A68:H68"/>
    <mergeCell ref="A74:H74"/>
    <mergeCell ref="A89:H89"/>
    <mergeCell ref="A107:H107"/>
    <mergeCell ref="A37:H37"/>
    <mergeCell ref="A2:H2"/>
    <mergeCell ref="A12:H12"/>
    <mergeCell ref="A21:H21"/>
    <mergeCell ref="A27:H27"/>
    <mergeCell ref="A32:H32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headerFooter>
    <oddHeader>&amp;CNOMINA DE EMPLEADOS DEL H. AYUNTAMIENTO DE ATENGO, JAL.
PERIODO DE PAGO DE    16     AL     30   DE ENERO DE 2013.</oddHeader>
    <oddFooter>&amp;L____________________________________________________
ROSENDO PEREZ LEPE
PRESIDENTE MUNICIPAL&amp;R____________________________________________________
KARINA MAGAÑA PATIÑO
SECRETARIO GENERAL</oddFooter>
  </headerFooter>
  <rowBreaks count="8" manualBreakCount="8">
    <brk id="18" max="16383" man="1"/>
    <brk id="43" max="16383" man="1"/>
    <brk id="65" max="16383" man="1"/>
    <brk id="86" max="16383" man="1"/>
    <brk id="104" max="16383" man="1"/>
    <brk id="121" max="16383" man="1"/>
    <brk id="135" max="16383" man="1"/>
    <brk id="152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zoomScaleNormal="100" workbookViewId="0">
      <selection activeCell="A140" sqref="A140:H140"/>
    </sheetView>
  </sheetViews>
  <sheetFormatPr baseColWidth="10" defaultRowHeight="15" x14ac:dyDescent="0.25"/>
  <cols>
    <col min="1" max="1" width="40" customWidth="1"/>
    <col min="2" max="2" width="12.28515625" customWidth="1"/>
    <col min="3" max="3" width="38" customWidth="1"/>
    <col min="4" max="4" width="12.85546875" customWidth="1"/>
    <col min="6" max="6" width="12.85546875" customWidth="1"/>
    <col min="7" max="7" width="13.7109375" customWidth="1"/>
    <col min="8" max="8" width="63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81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81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81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81" customHeight="1" x14ac:dyDescent="0.25">
      <c r="A6" s="7" t="s">
        <v>330</v>
      </c>
      <c r="B6" s="4" t="s">
        <v>331</v>
      </c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81" customHeight="1" x14ac:dyDescent="0.25">
      <c r="A7" s="7" t="s">
        <v>23</v>
      </c>
      <c r="B7" s="4" t="s">
        <v>24</v>
      </c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80.25" customHeight="1" x14ac:dyDescent="0.25">
      <c r="A12" s="7" t="s">
        <v>27</v>
      </c>
      <c r="B12" s="4" t="s">
        <v>28</v>
      </c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80.25" customHeight="1" x14ac:dyDescent="0.25">
      <c r="A13" s="7" t="s">
        <v>314</v>
      </c>
      <c r="B13" s="4" t="s">
        <v>31</v>
      </c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80.25" customHeight="1" x14ac:dyDescent="0.25">
      <c r="A14" s="7" t="s">
        <v>35</v>
      </c>
      <c r="B14" s="4" t="s">
        <v>36</v>
      </c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69" customHeight="1" x14ac:dyDescent="0.25">
      <c r="A20" s="7" t="s">
        <v>40</v>
      </c>
      <c r="B20" s="4" t="s">
        <v>41</v>
      </c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69" customHeight="1" x14ac:dyDescent="0.25">
      <c r="A21" s="7" t="s">
        <v>43</v>
      </c>
      <c r="B21" s="4" t="s">
        <v>44</v>
      </c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70.5" customHeight="1" x14ac:dyDescent="0.25">
      <c r="A26" s="7" t="s">
        <v>48</v>
      </c>
      <c r="B26" s="4" t="s">
        <v>49</v>
      </c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67.5" customHeight="1" x14ac:dyDescent="0.25">
      <c r="A31" s="7" t="s">
        <v>52</v>
      </c>
      <c r="B31" s="4" t="s">
        <v>53</v>
      </c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72" customHeight="1" x14ac:dyDescent="0.25">
      <c r="A36" s="7" t="s">
        <v>56</v>
      </c>
      <c r="B36" s="4" t="s">
        <v>57</v>
      </c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72" customHeight="1" x14ac:dyDescent="0.25">
      <c r="A37" s="7" t="s">
        <v>59</v>
      </c>
      <c r="B37" s="4" t="s">
        <v>60</v>
      </c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72" customHeight="1" x14ac:dyDescent="0.25">
      <c r="A38" s="7" t="s">
        <v>68</v>
      </c>
      <c r="B38" s="4" t="s">
        <v>69</v>
      </c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60" customHeight="1" x14ac:dyDescent="0.25">
      <c r="A44" s="7" t="s">
        <v>72</v>
      </c>
      <c r="B44" s="4" t="s">
        <v>73</v>
      </c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60" customHeight="1" x14ac:dyDescent="0.25">
      <c r="A45" s="7" t="s">
        <v>75</v>
      </c>
      <c r="B45" s="4" t="s">
        <v>76</v>
      </c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60" customHeight="1" x14ac:dyDescent="0.25">
      <c r="A46" s="7" t="s">
        <v>77</v>
      </c>
      <c r="B46" s="4" t="s">
        <v>78</v>
      </c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60" customHeight="1" x14ac:dyDescent="0.25">
      <c r="A47" s="7" t="s">
        <v>83</v>
      </c>
      <c r="B47" s="4" t="s">
        <v>84</v>
      </c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60" customHeight="1" x14ac:dyDescent="0.25">
      <c r="A48" s="7" t="s">
        <v>89</v>
      </c>
      <c r="B48" s="4" t="s">
        <v>90</v>
      </c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60" customHeight="1" x14ac:dyDescent="0.25">
      <c r="A49" s="7" t="s">
        <v>92</v>
      </c>
      <c r="B49" s="4" t="s">
        <v>93</v>
      </c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57" customHeight="1" x14ac:dyDescent="0.25">
      <c r="A54" s="7" t="s">
        <v>96</v>
      </c>
      <c r="B54" s="4" t="s">
        <v>97</v>
      </c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57" customHeight="1" x14ac:dyDescent="0.25">
      <c r="A55" s="74" t="s">
        <v>328</v>
      </c>
      <c r="B55" s="4" t="s">
        <v>329</v>
      </c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57" customHeight="1" x14ac:dyDescent="0.25">
      <c r="A56" s="7" t="s">
        <v>102</v>
      </c>
      <c r="B56" s="4" t="s">
        <v>103</v>
      </c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57" customHeight="1" x14ac:dyDescent="0.25">
      <c r="A57" s="7" t="s">
        <v>105</v>
      </c>
      <c r="B57" s="4" t="s">
        <v>106</v>
      </c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57" customHeight="1" x14ac:dyDescent="0.25">
      <c r="A58" s="7" t="s">
        <v>108</v>
      </c>
      <c r="B58" s="4" t="s">
        <v>109</v>
      </c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65.2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66" customHeight="1" x14ac:dyDescent="0.25">
      <c r="A69" s="64" t="s">
        <v>122</v>
      </c>
      <c r="B69" s="65" t="s">
        <v>123</v>
      </c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66" customHeight="1" x14ac:dyDescent="0.25">
      <c r="A70" s="11" t="s">
        <v>125</v>
      </c>
      <c r="B70" s="4" t="s">
        <v>126</v>
      </c>
      <c r="C70" s="4" t="s">
        <v>127</v>
      </c>
      <c r="D70" s="10">
        <v>3148</v>
      </c>
      <c r="E70" s="10"/>
      <c r="F70" s="13">
        <v>113.32</v>
      </c>
      <c r="G70" s="68">
        <f t="shared" ref="G70:G77" si="4">SUM(D70-F70)</f>
        <v>3034.68</v>
      </c>
      <c r="H70" s="3"/>
    </row>
    <row r="71" spans="1:8" ht="66" customHeight="1" x14ac:dyDescent="0.25">
      <c r="A71" s="11" t="s">
        <v>338</v>
      </c>
      <c r="B71" s="65" t="s">
        <v>339</v>
      </c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66" customHeight="1" x14ac:dyDescent="0.25">
      <c r="A72" s="11" t="s">
        <v>131</v>
      </c>
      <c r="B72" s="4" t="s">
        <v>132</v>
      </c>
      <c r="C72" s="4" t="s">
        <v>13</v>
      </c>
      <c r="D72" s="10">
        <v>2779</v>
      </c>
      <c r="E72" s="10"/>
      <c r="F72" s="13">
        <v>52.92</v>
      </c>
      <c r="G72" s="68">
        <f t="shared" si="4"/>
        <v>2726.08</v>
      </c>
      <c r="H72" s="3"/>
    </row>
    <row r="73" spans="1:8" ht="66" customHeight="1" x14ac:dyDescent="0.25">
      <c r="A73" s="80" t="s">
        <v>363</v>
      </c>
      <c r="B73" s="81" t="s">
        <v>364</v>
      </c>
      <c r="C73" s="81" t="s">
        <v>135</v>
      </c>
      <c r="D73" s="82">
        <v>2839</v>
      </c>
      <c r="E73" s="82"/>
      <c r="F73" s="83">
        <v>59.45</v>
      </c>
      <c r="G73" s="84">
        <f t="shared" si="4"/>
        <v>2779.55</v>
      </c>
      <c r="H73" s="3"/>
    </row>
    <row r="74" spans="1:8" ht="66" customHeight="1" x14ac:dyDescent="0.25">
      <c r="A74" s="11" t="s">
        <v>136</v>
      </c>
      <c r="B74" s="4" t="s">
        <v>137</v>
      </c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66" customHeight="1" x14ac:dyDescent="0.25">
      <c r="A75" s="11" t="s">
        <v>139</v>
      </c>
      <c r="B75" s="4" t="s">
        <v>140</v>
      </c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66" customHeight="1" x14ac:dyDescent="0.25">
      <c r="A76" s="11" t="s">
        <v>142</v>
      </c>
      <c r="B76" s="4" t="s">
        <v>145</v>
      </c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66" customHeight="1" x14ac:dyDescent="0.25">
      <c r="A77" s="11" t="s">
        <v>143</v>
      </c>
      <c r="B77" s="4" t="s">
        <v>144</v>
      </c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35533</v>
      </c>
      <c r="E78" s="35"/>
      <c r="F78" s="35">
        <f>SUM(F69:F77)</f>
        <v>2784.24</v>
      </c>
      <c r="G78" s="35">
        <f>SUM(G69:G77)</f>
        <v>32748.760000000006</v>
      </c>
    </row>
    <row r="79" spans="1:8" x14ac:dyDescent="0.25">
      <c r="C79" s="2" t="s">
        <v>26</v>
      </c>
      <c r="D79" s="47">
        <f>SUM(D78+D65)</f>
        <v>40591</v>
      </c>
      <c r="E79" s="35">
        <f>SUM(E65)</f>
        <v>0</v>
      </c>
      <c r="F79" s="35">
        <f>SUM(F78+F65)</f>
        <v>3318.14</v>
      </c>
      <c r="G79" s="35">
        <f>SUM(G78+G65)</f>
        <v>37272.860000000008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57.75" customHeight="1" x14ac:dyDescent="0.25">
      <c r="A83" s="11" t="s">
        <v>152</v>
      </c>
      <c r="B83" s="4" t="s">
        <v>153</v>
      </c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57.75" customHeight="1" x14ac:dyDescent="0.25">
      <c r="A84" s="11" t="s">
        <v>154</v>
      </c>
      <c r="B84" s="4" t="s">
        <v>155</v>
      </c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57.75" customHeight="1" x14ac:dyDescent="0.25">
      <c r="A85" s="11" t="s">
        <v>327</v>
      </c>
      <c r="B85" s="4" t="s">
        <v>334</v>
      </c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57.75" customHeight="1" x14ac:dyDescent="0.25">
      <c r="A86" s="11" t="s">
        <v>157</v>
      </c>
      <c r="B86" s="4" t="s">
        <v>158</v>
      </c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57.75" customHeight="1" x14ac:dyDescent="0.25">
      <c r="A87" s="11" t="s">
        <v>345</v>
      </c>
      <c r="B87" s="65" t="s">
        <v>348</v>
      </c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57.75" customHeight="1" x14ac:dyDescent="0.25">
      <c r="A88" s="11" t="s">
        <v>163</v>
      </c>
      <c r="B88" s="4" t="s">
        <v>164</v>
      </c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57.75" customHeight="1" x14ac:dyDescent="0.25">
      <c r="A89" s="11" t="s">
        <v>332</v>
      </c>
      <c r="B89" s="4" t="s">
        <v>333</v>
      </c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57.75" customHeight="1" x14ac:dyDescent="0.25">
      <c r="A90" s="11" t="s">
        <v>165</v>
      </c>
      <c r="B90" s="4" t="s">
        <v>166</v>
      </c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57.75" customHeight="1" x14ac:dyDescent="0.25">
      <c r="A91" s="11" t="s">
        <v>171</v>
      </c>
      <c r="B91" s="4" t="s">
        <v>172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7.75" customHeight="1" x14ac:dyDescent="0.25">
      <c r="A92" s="11" t="s">
        <v>174</v>
      </c>
      <c r="B92" s="4" t="s">
        <v>175</v>
      </c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57.75" customHeight="1" x14ac:dyDescent="0.25">
      <c r="A93" s="11" t="s">
        <v>176</v>
      </c>
      <c r="B93" s="4" t="s">
        <v>177</v>
      </c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7.75" customHeight="1" x14ac:dyDescent="0.25">
      <c r="A94" s="11" t="s">
        <v>179</v>
      </c>
      <c r="B94" s="4" t="s">
        <v>180</v>
      </c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57.75" customHeight="1" x14ac:dyDescent="0.25">
      <c r="A95" s="11" t="s">
        <v>182</v>
      </c>
      <c r="B95" s="4" t="s">
        <v>183</v>
      </c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57.75" customHeight="1" x14ac:dyDescent="0.25">
      <c r="A96" s="11" t="s">
        <v>309</v>
      </c>
      <c r="B96" s="4" t="s">
        <v>310</v>
      </c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v>257.64999999999998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65.25" customHeight="1" x14ac:dyDescent="0.25">
      <c r="A101" s="7" t="s">
        <v>188</v>
      </c>
      <c r="B101" s="4" t="s">
        <v>189</v>
      </c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65.25" customHeight="1" x14ac:dyDescent="0.25">
      <c r="A102" s="7" t="s">
        <v>191</v>
      </c>
      <c r="B102" s="4" t="s">
        <v>192</v>
      </c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65.25" customHeight="1" x14ac:dyDescent="0.25">
      <c r="A103" s="7" t="s">
        <v>194</v>
      </c>
      <c r="B103" s="4" t="s">
        <v>195</v>
      </c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72" customHeight="1" x14ac:dyDescent="0.25">
      <c r="A108" s="7" t="s">
        <v>197</v>
      </c>
      <c r="B108" s="4" t="s">
        <v>198</v>
      </c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72" customHeight="1" x14ac:dyDescent="0.25">
      <c r="A109" s="7" t="s">
        <v>200</v>
      </c>
      <c r="B109" s="4" t="s">
        <v>201</v>
      </c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72" customHeight="1" x14ac:dyDescent="0.25">
      <c r="A110" s="7" t="s">
        <v>206</v>
      </c>
      <c r="B110" s="4" t="s">
        <v>207</v>
      </c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72" customHeight="1" x14ac:dyDescent="0.25">
      <c r="A111" s="7" t="s">
        <v>208</v>
      </c>
      <c r="B111" s="4" t="s">
        <v>209</v>
      </c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67.5" customHeight="1" x14ac:dyDescent="0.25">
      <c r="A117" s="7" t="s">
        <v>212</v>
      </c>
      <c r="B117" s="4" t="s">
        <v>213</v>
      </c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67.5" customHeight="1" x14ac:dyDescent="0.25">
      <c r="A118" s="7" t="s">
        <v>306</v>
      </c>
      <c r="B118" s="4" t="s">
        <v>216</v>
      </c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67.5" customHeight="1" x14ac:dyDescent="0.25">
      <c r="A119" s="7" t="s">
        <v>218</v>
      </c>
      <c r="B119" s="4" t="s">
        <v>219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67.5" customHeight="1" x14ac:dyDescent="0.25">
      <c r="A120" s="7" t="s">
        <v>220</v>
      </c>
      <c r="B120" s="4" t="s">
        <v>221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67.5" customHeight="1" x14ac:dyDescent="0.25">
      <c r="A121" s="7" t="s">
        <v>222</v>
      </c>
      <c r="B121" s="4" t="s">
        <v>223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67.5" customHeight="1" x14ac:dyDescent="0.25">
      <c r="A122" s="7" t="s">
        <v>226</v>
      </c>
      <c r="B122" s="4" t="s">
        <v>227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67.5" customHeight="1" x14ac:dyDescent="0.25">
      <c r="A123" s="7" t="s">
        <v>316</v>
      </c>
      <c r="B123" s="4" t="s">
        <v>315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67.5" customHeight="1" x14ac:dyDescent="0.25">
      <c r="A124" s="7" t="s">
        <v>228</v>
      </c>
      <c r="B124" s="4" t="s">
        <v>229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67.5" customHeight="1" x14ac:dyDescent="0.25">
      <c r="A125" s="7" t="s">
        <v>230</v>
      </c>
      <c r="B125" s="4" t="s">
        <v>231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67.5" customHeight="1" x14ac:dyDescent="0.25">
      <c r="A126" s="7" t="s">
        <v>232</v>
      </c>
      <c r="B126" s="4" t="s">
        <v>233</v>
      </c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60.75" customHeight="1" x14ac:dyDescent="0.25">
      <c r="A131" s="41" t="s">
        <v>235</v>
      </c>
      <c r="B131" s="42" t="s">
        <v>236</v>
      </c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60.75" customHeight="1" x14ac:dyDescent="0.25">
      <c r="A132" s="64" t="s">
        <v>351</v>
      </c>
      <c r="B132" s="65" t="s">
        <v>352</v>
      </c>
      <c r="C132" s="65" t="s">
        <v>13</v>
      </c>
      <c r="D132" s="10">
        <v>2779</v>
      </c>
      <c r="E132" s="3"/>
      <c r="F132" s="10">
        <v>52.92</v>
      </c>
      <c r="G132" s="45">
        <f t="shared" ref="G132:G142" si="9">SUM(D132-F132)</f>
        <v>2726.08</v>
      </c>
      <c r="H132" s="3"/>
    </row>
    <row r="133" spans="1:8" ht="60.75" customHeight="1" x14ac:dyDescent="0.25">
      <c r="A133" s="41" t="s">
        <v>340</v>
      </c>
      <c r="B133" s="42" t="s">
        <v>341</v>
      </c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8" ht="60.75" customHeight="1" x14ac:dyDescent="0.25">
      <c r="A134" s="11" t="s">
        <v>244</v>
      </c>
      <c r="B134" s="4" t="s">
        <v>245</v>
      </c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60.75" customHeight="1" x14ac:dyDescent="0.25">
      <c r="A135" s="11" t="s">
        <v>246</v>
      </c>
      <c r="B135" s="4" t="s">
        <v>247</v>
      </c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60.75" customHeight="1" x14ac:dyDescent="0.25">
      <c r="A136" s="11" t="s">
        <v>353</v>
      </c>
      <c r="B136" s="4" t="s">
        <v>354</v>
      </c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60.75" customHeight="1" x14ac:dyDescent="0.25">
      <c r="A137" s="11" t="s">
        <v>355</v>
      </c>
      <c r="B137" s="4" t="s">
        <v>356</v>
      </c>
      <c r="C137" s="4" t="s">
        <v>243</v>
      </c>
      <c r="D137" s="76">
        <v>3190</v>
      </c>
      <c r="E137" s="3"/>
      <c r="F137" s="10">
        <v>117.89</v>
      </c>
      <c r="G137" s="45">
        <f t="shared" si="9"/>
        <v>3072.11</v>
      </c>
      <c r="H137" s="3"/>
    </row>
    <row r="138" spans="1:8" ht="60.75" customHeight="1" x14ac:dyDescent="0.25">
      <c r="A138" s="11" t="s">
        <v>358</v>
      </c>
      <c r="B138" s="4" t="s">
        <v>254</v>
      </c>
      <c r="C138" s="4" t="s">
        <v>243</v>
      </c>
      <c r="D138" s="10">
        <v>3190</v>
      </c>
      <c r="E138" s="85"/>
      <c r="F138" s="10">
        <v>117.89</v>
      </c>
      <c r="G138" s="45">
        <f t="shared" si="9"/>
        <v>3072.11</v>
      </c>
      <c r="H138" s="3"/>
    </row>
    <row r="139" spans="1:8" ht="60.75" customHeight="1" x14ac:dyDescent="0.25">
      <c r="A139" s="11" t="s">
        <v>365</v>
      </c>
      <c r="B139" s="4" t="s">
        <v>251</v>
      </c>
      <c r="C139" s="4" t="s">
        <v>243</v>
      </c>
      <c r="D139" s="10">
        <v>3190</v>
      </c>
      <c r="E139" s="85"/>
      <c r="F139" s="10">
        <v>117.89</v>
      </c>
      <c r="G139" s="45">
        <f t="shared" si="9"/>
        <v>3072.11</v>
      </c>
      <c r="H139" s="3"/>
    </row>
    <row r="140" spans="1:8" ht="60.75" customHeight="1" x14ac:dyDescent="0.25">
      <c r="A140" s="11" t="s">
        <v>359</v>
      </c>
      <c r="B140" s="4" t="s">
        <v>360</v>
      </c>
      <c r="C140" s="4" t="s">
        <v>243</v>
      </c>
      <c r="D140" s="10">
        <v>3190</v>
      </c>
      <c r="E140" s="85"/>
      <c r="F140" s="10">
        <v>117.89</v>
      </c>
      <c r="G140" s="45">
        <f t="shared" si="9"/>
        <v>3072.11</v>
      </c>
      <c r="H140" s="3"/>
    </row>
    <row r="141" spans="1:8" ht="60.75" customHeight="1" x14ac:dyDescent="0.25">
      <c r="A141" s="11" t="s">
        <v>361</v>
      </c>
      <c r="B141" s="4" t="s">
        <v>362</v>
      </c>
      <c r="C141" s="4" t="s">
        <v>243</v>
      </c>
      <c r="D141" s="10">
        <v>3190</v>
      </c>
      <c r="E141" s="85"/>
      <c r="F141" s="10">
        <v>117.89</v>
      </c>
      <c r="G141" s="45">
        <f t="shared" si="9"/>
        <v>3072.11</v>
      </c>
      <c r="H141" s="3"/>
    </row>
    <row r="142" spans="1:8" ht="60.75" customHeight="1" x14ac:dyDescent="0.25">
      <c r="A142" s="11" t="s">
        <v>317</v>
      </c>
      <c r="B142" s="4" t="s">
        <v>337</v>
      </c>
      <c r="C142" s="4" t="s">
        <v>243</v>
      </c>
      <c r="D142" s="10">
        <v>3190</v>
      </c>
      <c r="E142" s="3"/>
      <c r="F142" s="10">
        <v>117.89</v>
      </c>
      <c r="G142" s="45">
        <f t="shared" si="9"/>
        <v>3072.11</v>
      </c>
      <c r="H142" s="3"/>
    </row>
    <row r="143" spans="1:8" x14ac:dyDescent="0.25">
      <c r="A143" s="14"/>
      <c r="C143" s="29" t="s">
        <v>26</v>
      </c>
      <c r="D143" s="49">
        <f>SUM(D131:D142)</f>
        <v>43822</v>
      </c>
      <c r="E143" s="40"/>
      <c r="F143" s="49">
        <f>SUM(F131:F142)</f>
        <v>2677.7999999999997</v>
      </c>
      <c r="G143" s="47">
        <f>SUM(G131:G142)</f>
        <v>41144.200000000004</v>
      </c>
    </row>
    <row r="144" spans="1:8" x14ac:dyDescent="0.25">
      <c r="A144" s="32"/>
    </row>
    <row r="145" spans="1:8" x14ac:dyDescent="0.2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2" t="s">
        <v>6</v>
      </c>
      <c r="H145" s="1" t="s">
        <v>7</v>
      </c>
    </row>
    <row r="146" spans="1:8" ht="72.75" customHeight="1" x14ac:dyDescent="0.25">
      <c r="A146" s="7" t="s">
        <v>276</v>
      </c>
      <c r="B146" s="4" t="s">
        <v>275</v>
      </c>
      <c r="C146" s="4" t="s">
        <v>292</v>
      </c>
      <c r="D146" s="10">
        <v>836</v>
      </c>
      <c r="E146" s="13">
        <v>158.36000000000001</v>
      </c>
      <c r="F146" s="11"/>
      <c r="G146" s="22">
        <f>SUM(D146+E146)</f>
        <v>994.36</v>
      </c>
      <c r="H146" s="3"/>
    </row>
    <row r="147" spans="1:8" ht="72.75" customHeight="1" x14ac:dyDescent="0.25">
      <c r="A147" s="7" t="s">
        <v>277</v>
      </c>
      <c r="B147" s="4" t="s">
        <v>302</v>
      </c>
      <c r="C147" s="4" t="s">
        <v>293</v>
      </c>
      <c r="D147" s="10">
        <v>836</v>
      </c>
      <c r="E147" s="13">
        <v>158.36000000000001</v>
      </c>
      <c r="F147" s="3"/>
      <c r="G147" s="22">
        <f t="shared" ref="G147:G154" si="10">SUM(D147+E147)</f>
        <v>994.36</v>
      </c>
      <c r="H147" s="3"/>
    </row>
    <row r="148" spans="1:8" ht="72.75" customHeight="1" x14ac:dyDescent="0.25">
      <c r="A148" s="7" t="s">
        <v>278</v>
      </c>
      <c r="B148" s="4" t="s">
        <v>279</v>
      </c>
      <c r="C148" s="4" t="s">
        <v>294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2.75" customHeight="1" x14ac:dyDescent="0.25">
      <c r="A149" s="7" t="s">
        <v>280</v>
      </c>
      <c r="B149" s="4" t="s">
        <v>281</v>
      </c>
      <c r="C149" s="4" t="s">
        <v>295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72.75" customHeight="1" x14ac:dyDescent="0.25">
      <c r="A150" s="7" t="s">
        <v>282</v>
      </c>
      <c r="B150" s="4" t="s">
        <v>283</v>
      </c>
      <c r="C150" s="4" t="s">
        <v>296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ht="72.75" customHeight="1" x14ac:dyDescent="0.25">
      <c r="A151" s="7" t="s">
        <v>284</v>
      </c>
      <c r="B151" s="4" t="s">
        <v>285</v>
      </c>
      <c r="C151" s="4" t="s">
        <v>297</v>
      </c>
      <c r="D151" s="10">
        <v>836</v>
      </c>
      <c r="E151" s="13">
        <v>158.36000000000001</v>
      </c>
      <c r="F151" s="3"/>
      <c r="G151" s="22">
        <f t="shared" si="10"/>
        <v>994.36</v>
      </c>
      <c r="H151" s="3"/>
    </row>
    <row r="152" spans="1:8" ht="72.75" customHeight="1" x14ac:dyDescent="0.25">
      <c r="A152" s="7" t="s">
        <v>286</v>
      </c>
      <c r="B152" s="4" t="s">
        <v>287</v>
      </c>
      <c r="C152" s="4" t="s">
        <v>298</v>
      </c>
      <c r="D152" s="10">
        <v>836</v>
      </c>
      <c r="E152" s="13">
        <v>158.36000000000001</v>
      </c>
      <c r="F152" s="3"/>
      <c r="G152" s="22">
        <f t="shared" si="10"/>
        <v>994.36</v>
      </c>
      <c r="H152" s="3"/>
    </row>
    <row r="153" spans="1:8" ht="72.75" customHeight="1" x14ac:dyDescent="0.25">
      <c r="A153" s="7" t="s">
        <v>288</v>
      </c>
      <c r="B153" s="4" t="s">
        <v>289</v>
      </c>
      <c r="C153" s="4" t="s">
        <v>299</v>
      </c>
      <c r="D153" s="10">
        <v>836</v>
      </c>
      <c r="E153" s="13">
        <v>158.36000000000001</v>
      </c>
      <c r="F153" s="3"/>
      <c r="G153" s="22">
        <f t="shared" si="10"/>
        <v>994.36</v>
      </c>
      <c r="H153" s="3"/>
    </row>
    <row r="154" spans="1:8" ht="72.75" customHeight="1" x14ac:dyDescent="0.25">
      <c r="A154" s="7" t="s">
        <v>290</v>
      </c>
      <c r="B154" s="4" t="s">
        <v>291</v>
      </c>
      <c r="C154" s="4" t="s">
        <v>300</v>
      </c>
      <c r="D154" s="10">
        <v>836</v>
      </c>
      <c r="E154" s="13">
        <v>158.36000000000001</v>
      </c>
      <c r="F154" s="3"/>
      <c r="G154" s="22">
        <f t="shared" si="10"/>
        <v>994.36</v>
      </c>
      <c r="H154" s="3"/>
    </row>
    <row r="155" spans="1:8" x14ac:dyDescent="0.25">
      <c r="C155" s="2" t="s">
        <v>26</v>
      </c>
      <c r="D155" s="47">
        <f>SUM(D146:D154)</f>
        <v>7524</v>
      </c>
      <c r="E155" s="35">
        <f>SUM(E146:E154)</f>
        <v>1425.2400000000002</v>
      </c>
      <c r="F155" s="35"/>
      <c r="G155" s="35">
        <f>SUM(G146:G154)</f>
        <v>8949.24</v>
      </c>
    </row>
  </sheetData>
  <mergeCells count="15"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  <mergeCell ref="A35:H35"/>
    <mergeCell ref="A2:H2"/>
    <mergeCell ref="A11:H11"/>
    <mergeCell ref="A19:H19"/>
    <mergeCell ref="A25:H25"/>
    <mergeCell ref="A30:H30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&amp;CNOMINA DE EMPLEADOS DEL H. AYUNTAMIENTO DE ATENGO,
CORRESPONDIENTE AL PERIODO DE   01   AL    15   DE AGOSTO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16383" man="1"/>
    <brk id="127" max="7" man="1"/>
    <brk id="143" max="7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3"/>
  <sheetViews>
    <sheetView topLeftCell="A29" zoomScaleNormal="100" workbookViewId="0">
      <selection activeCell="H139" sqref="H139"/>
    </sheetView>
  </sheetViews>
  <sheetFormatPr baseColWidth="10" defaultRowHeight="15" x14ac:dyDescent="0.25"/>
  <cols>
    <col min="1" max="1" width="39" customWidth="1"/>
    <col min="2" max="2" width="12.85546875" customWidth="1"/>
    <col min="3" max="3" width="35.140625" customWidth="1"/>
    <col min="4" max="5" width="12.42578125" customWidth="1"/>
    <col min="6" max="6" width="13.42578125" customWidth="1"/>
    <col min="7" max="7" width="13" customWidth="1"/>
    <col min="8" max="8" width="6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92.25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92.25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92.25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92.25" customHeight="1" x14ac:dyDescent="0.25">
      <c r="A6" s="7" t="s">
        <v>330</v>
      </c>
      <c r="B6" s="4" t="s">
        <v>331</v>
      </c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92.25" customHeight="1" x14ac:dyDescent="0.25">
      <c r="A7" s="7" t="s">
        <v>23</v>
      </c>
      <c r="B7" s="4" t="s">
        <v>24</v>
      </c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89.25" customHeight="1" x14ac:dyDescent="0.25">
      <c r="A12" s="7" t="s">
        <v>27</v>
      </c>
      <c r="B12" s="4" t="s">
        <v>28</v>
      </c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89.25" customHeight="1" x14ac:dyDescent="0.25">
      <c r="A13" s="7" t="s">
        <v>314</v>
      </c>
      <c r="B13" s="4" t="s">
        <v>31</v>
      </c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89.25" customHeight="1" x14ac:dyDescent="0.25">
      <c r="A14" s="7" t="s">
        <v>35</v>
      </c>
      <c r="B14" s="4" t="s">
        <v>36</v>
      </c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93" customHeight="1" x14ac:dyDescent="0.25">
      <c r="A20" s="7" t="s">
        <v>40</v>
      </c>
      <c r="B20" s="4" t="s">
        <v>41</v>
      </c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93" customHeight="1" x14ac:dyDescent="0.25">
      <c r="A21" s="7" t="s">
        <v>43</v>
      </c>
      <c r="B21" s="4" t="s">
        <v>44</v>
      </c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83.25" customHeight="1" x14ac:dyDescent="0.25">
      <c r="A26" s="7" t="s">
        <v>48</v>
      </c>
      <c r="B26" s="4" t="s">
        <v>49</v>
      </c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85.5" customHeight="1" x14ac:dyDescent="0.25">
      <c r="A31" s="7" t="s">
        <v>52</v>
      </c>
      <c r="B31" s="4" t="s">
        <v>53</v>
      </c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90" customHeight="1" x14ac:dyDescent="0.25">
      <c r="A36" s="7" t="s">
        <v>56</v>
      </c>
      <c r="B36" s="4" t="s">
        <v>57</v>
      </c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90" customHeight="1" x14ac:dyDescent="0.25">
      <c r="A37" s="7" t="s">
        <v>59</v>
      </c>
      <c r="B37" s="4" t="s">
        <v>60</v>
      </c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90" customHeight="1" x14ac:dyDescent="0.25">
      <c r="A38" s="7" t="s">
        <v>68</v>
      </c>
      <c r="B38" s="4" t="s">
        <v>69</v>
      </c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67.5" customHeight="1" x14ac:dyDescent="0.25">
      <c r="A44" s="7" t="s">
        <v>72</v>
      </c>
      <c r="B44" s="4" t="s">
        <v>73</v>
      </c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67.5" customHeight="1" x14ac:dyDescent="0.25">
      <c r="A45" s="7" t="s">
        <v>75</v>
      </c>
      <c r="B45" s="4" t="s">
        <v>76</v>
      </c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67.5" customHeight="1" x14ac:dyDescent="0.25">
      <c r="A46" s="7" t="s">
        <v>77</v>
      </c>
      <c r="B46" s="4" t="s">
        <v>78</v>
      </c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67.5" customHeight="1" x14ac:dyDescent="0.25">
      <c r="A47" s="7" t="s">
        <v>83</v>
      </c>
      <c r="B47" s="4" t="s">
        <v>84</v>
      </c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67.5" customHeight="1" x14ac:dyDescent="0.25">
      <c r="A48" s="7" t="s">
        <v>89</v>
      </c>
      <c r="B48" s="4" t="s">
        <v>90</v>
      </c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67.5" customHeight="1" x14ac:dyDescent="0.25">
      <c r="A49" s="7" t="s">
        <v>92</v>
      </c>
      <c r="B49" s="4" t="s">
        <v>93</v>
      </c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77.25" customHeight="1" x14ac:dyDescent="0.25">
      <c r="A54" s="7" t="s">
        <v>96</v>
      </c>
      <c r="B54" s="4" t="s">
        <v>97</v>
      </c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77.25" customHeight="1" x14ac:dyDescent="0.25">
      <c r="A55" s="74" t="s">
        <v>328</v>
      </c>
      <c r="B55" s="4" t="s">
        <v>329</v>
      </c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77.25" customHeight="1" x14ac:dyDescent="0.25">
      <c r="A56" s="7" t="s">
        <v>102</v>
      </c>
      <c r="B56" s="4" t="s">
        <v>103</v>
      </c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77.25" customHeight="1" x14ac:dyDescent="0.25">
      <c r="A57" s="7" t="s">
        <v>105</v>
      </c>
      <c r="B57" s="4" t="s">
        <v>106</v>
      </c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77.25" customHeight="1" x14ac:dyDescent="0.25">
      <c r="A58" s="7" t="s">
        <v>108</v>
      </c>
      <c r="B58" s="4" t="s">
        <v>109</v>
      </c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69.7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70.5" customHeight="1" x14ac:dyDescent="0.25">
      <c r="A69" s="64" t="s">
        <v>122</v>
      </c>
      <c r="B69" s="65" t="s">
        <v>123</v>
      </c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70.5" customHeight="1" x14ac:dyDescent="0.25">
      <c r="A70" s="11" t="s">
        <v>125</v>
      </c>
      <c r="B70" s="4" t="s">
        <v>126</v>
      </c>
      <c r="C70" s="4" t="s">
        <v>127</v>
      </c>
      <c r="D70" s="10">
        <v>3148</v>
      </c>
      <c r="E70" s="10"/>
      <c r="F70" s="13">
        <v>113.32</v>
      </c>
      <c r="G70" s="68">
        <f t="shared" ref="G70:G77" si="4">SUM(D70-F70)</f>
        <v>3034.68</v>
      </c>
      <c r="H70" s="3"/>
    </row>
    <row r="71" spans="1:8" ht="70.5" customHeight="1" x14ac:dyDescent="0.25">
      <c r="A71" s="11" t="s">
        <v>338</v>
      </c>
      <c r="B71" s="65" t="s">
        <v>339</v>
      </c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70.5" customHeight="1" x14ac:dyDescent="0.25">
      <c r="A72" s="11" t="s">
        <v>131</v>
      </c>
      <c r="B72" s="4" t="s">
        <v>132</v>
      </c>
      <c r="C72" s="4" t="s">
        <v>13</v>
      </c>
      <c r="D72" s="10">
        <v>2779</v>
      </c>
      <c r="E72" s="10"/>
      <c r="F72" s="13">
        <v>52.92</v>
      </c>
      <c r="G72" s="68">
        <f t="shared" si="4"/>
        <v>2726.08</v>
      </c>
      <c r="H72" s="3"/>
    </row>
    <row r="73" spans="1:8" ht="70.5" customHeight="1" x14ac:dyDescent="0.25">
      <c r="A73" s="80" t="s">
        <v>363</v>
      </c>
      <c r="B73" s="81" t="s">
        <v>364</v>
      </c>
      <c r="C73" s="81" t="s">
        <v>135</v>
      </c>
      <c r="D73" s="82">
        <v>2839</v>
      </c>
      <c r="E73" s="82"/>
      <c r="F73" s="83">
        <v>59.45</v>
      </c>
      <c r="G73" s="84">
        <f t="shared" si="4"/>
        <v>2779.55</v>
      </c>
      <c r="H73" s="3"/>
    </row>
    <row r="74" spans="1:8" ht="70.5" customHeight="1" x14ac:dyDescent="0.25">
      <c r="A74" s="11" t="s">
        <v>136</v>
      </c>
      <c r="B74" s="4" t="s">
        <v>137</v>
      </c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70.5" customHeight="1" x14ac:dyDescent="0.25">
      <c r="A75" s="11" t="s">
        <v>139</v>
      </c>
      <c r="B75" s="4" t="s">
        <v>140</v>
      </c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70.5" customHeight="1" x14ac:dyDescent="0.25">
      <c r="A76" s="11" t="s">
        <v>142</v>
      </c>
      <c r="B76" s="4" t="s">
        <v>145</v>
      </c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70.5" customHeight="1" x14ac:dyDescent="0.25">
      <c r="A77" s="11" t="s">
        <v>143</v>
      </c>
      <c r="B77" s="4" t="s">
        <v>144</v>
      </c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35533</v>
      </c>
      <c r="E78" s="35"/>
      <c r="F78" s="35">
        <f>SUM(F69:F77)</f>
        <v>2784.24</v>
      </c>
      <c r="G78" s="35">
        <f>SUM(G69:G77)</f>
        <v>32748.760000000006</v>
      </c>
    </row>
    <row r="79" spans="1:8" x14ac:dyDescent="0.25">
      <c r="C79" s="2" t="s">
        <v>26</v>
      </c>
      <c r="D79" s="47">
        <f>SUM(D78+D65)</f>
        <v>40591</v>
      </c>
      <c r="E79" s="35">
        <f>SUM(E65)</f>
        <v>0</v>
      </c>
      <c r="F79" s="35">
        <f>SUM(F78+F65)</f>
        <v>3318.14</v>
      </c>
      <c r="G79" s="35">
        <f>SUM(G78+G65)</f>
        <v>37272.860000000008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60" customHeight="1" x14ac:dyDescent="0.25">
      <c r="A83" s="11" t="s">
        <v>152</v>
      </c>
      <c r="B83" s="4" t="s">
        <v>153</v>
      </c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60" customHeight="1" x14ac:dyDescent="0.25">
      <c r="A84" s="11" t="s">
        <v>154</v>
      </c>
      <c r="B84" s="4" t="s">
        <v>155</v>
      </c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60" customHeight="1" x14ac:dyDescent="0.25">
      <c r="A85" s="11" t="s">
        <v>327</v>
      </c>
      <c r="B85" s="4" t="s">
        <v>334</v>
      </c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60" customHeight="1" x14ac:dyDescent="0.25">
      <c r="A86" s="11" t="s">
        <v>157</v>
      </c>
      <c r="B86" s="4" t="s">
        <v>158</v>
      </c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60" customHeight="1" x14ac:dyDescent="0.25">
      <c r="A87" s="11" t="s">
        <v>345</v>
      </c>
      <c r="B87" s="65" t="s">
        <v>348</v>
      </c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60" customHeight="1" x14ac:dyDescent="0.25">
      <c r="A88" s="11" t="s">
        <v>163</v>
      </c>
      <c r="B88" s="4" t="s">
        <v>164</v>
      </c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60" customHeight="1" x14ac:dyDescent="0.25">
      <c r="A89" s="11" t="s">
        <v>332</v>
      </c>
      <c r="B89" s="4" t="s">
        <v>333</v>
      </c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60" customHeight="1" x14ac:dyDescent="0.25">
      <c r="A90" s="11" t="s">
        <v>165</v>
      </c>
      <c r="B90" s="4" t="s">
        <v>166</v>
      </c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60" customHeight="1" x14ac:dyDescent="0.25">
      <c r="A91" s="11" t="s">
        <v>171</v>
      </c>
      <c r="B91" s="4" t="s">
        <v>172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60" customHeight="1" x14ac:dyDescent="0.25">
      <c r="A92" s="11" t="s">
        <v>174</v>
      </c>
      <c r="B92" s="4" t="s">
        <v>175</v>
      </c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60" customHeight="1" x14ac:dyDescent="0.25">
      <c r="A93" s="11" t="s">
        <v>176</v>
      </c>
      <c r="B93" s="4" t="s">
        <v>177</v>
      </c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60" customHeight="1" x14ac:dyDescent="0.25">
      <c r="A94" s="11" t="s">
        <v>179</v>
      </c>
      <c r="B94" s="4" t="s">
        <v>180</v>
      </c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60" customHeight="1" x14ac:dyDescent="0.25">
      <c r="A95" s="11" t="s">
        <v>182</v>
      </c>
      <c r="B95" s="4" t="s">
        <v>183</v>
      </c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60" customHeight="1" x14ac:dyDescent="0.25">
      <c r="A96" s="11" t="s">
        <v>309</v>
      </c>
      <c r="B96" s="4" t="s">
        <v>310</v>
      </c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v>257.64999999999998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77.25" customHeight="1" x14ac:dyDescent="0.25">
      <c r="A101" s="7" t="s">
        <v>188</v>
      </c>
      <c r="B101" s="4" t="s">
        <v>189</v>
      </c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77.25" customHeight="1" x14ac:dyDescent="0.25">
      <c r="A102" s="7" t="s">
        <v>191</v>
      </c>
      <c r="B102" s="4" t="s">
        <v>192</v>
      </c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77.25" customHeight="1" x14ac:dyDescent="0.25">
      <c r="A103" s="7" t="s">
        <v>194</v>
      </c>
      <c r="B103" s="4" t="s">
        <v>195</v>
      </c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78.75" customHeight="1" x14ac:dyDescent="0.25">
      <c r="A108" s="7" t="s">
        <v>197</v>
      </c>
      <c r="B108" s="4" t="s">
        <v>198</v>
      </c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78.75" customHeight="1" x14ac:dyDescent="0.25">
      <c r="A109" s="7" t="s">
        <v>200</v>
      </c>
      <c r="B109" s="4" t="s">
        <v>201</v>
      </c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78.75" customHeight="1" x14ac:dyDescent="0.25">
      <c r="A110" s="7" t="s">
        <v>206</v>
      </c>
      <c r="B110" s="4" t="s">
        <v>207</v>
      </c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78.75" customHeight="1" x14ac:dyDescent="0.25">
      <c r="A111" s="7" t="s">
        <v>208</v>
      </c>
      <c r="B111" s="4" t="s">
        <v>209</v>
      </c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87.75" customHeight="1" x14ac:dyDescent="0.25">
      <c r="A117" s="7" t="s">
        <v>212</v>
      </c>
      <c r="B117" s="4" t="s">
        <v>213</v>
      </c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87.75" customHeight="1" x14ac:dyDescent="0.25">
      <c r="A118" s="7" t="s">
        <v>306</v>
      </c>
      <c r="B118" s="4" t="s">
        <v>216</v>
      </c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87.75" customHeight="1" x14ac:dyDescent="0.25">
      <c r="A119" s="7" t="s">
        <v>218</v>
      </c>
      <c r="B119" s="4" t="s">
        <v>219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87.75" customHeight="1" x14ac:dyDescent="0.25">
      <c r="A120" s="7" t="s">
        <v>220</v>
      </c>
      <c r="B120" s="4" t="s">
        <v>221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87.75" customHeight="1" x14ac:dyDescent="0.25">
      <c r="A121" s="7" t="s">
        <v>222</v>
      </c>
      <c r="B121" s="4" t="s">
        <v>223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87.75" customHeight="1" x14ac:dyDescent="0.25">
      <c r="A122" s="7" t="s">
        <v>226</v>
      </c>
      <c r="B122" s="4" t="s">
        <v>227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87.75" customHeight="1" x14ac:dyDescent="0.25">
      <c r="A123" s="7" t="s">
        <v>316</v>
      </c>
      <c r="B123" s="4" t="s">
        <v>315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87.75" customHeight="1" x14ac:dyDescent="0.25">
      <c r="A124" s="7" t="s">
        <v>228</v>
      </c>
      <c r="B124" s="4" t="s">
        <v>229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87.75" customHeight="1" x14ac:dyDescent="0.25">
      <c r="A125" s="7" t="s">
        <v>230</v>
      </c>
      <c r="B125" s="4" t="s">
        <v>231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87.75" customHeight="1" x14ac:dyDescent="0.25">
      <c r="A126" s="7" t="s">
        <v>232</v>
      </c>
      <c r="B126" s="4" t="s">
        <v>233</v>
      </c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16384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16384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16384" ht="75.75" customHeight="1" x14ac:dyDescent="0.25">
      <c r="A131" s="41" t="s">
        <v>235</v>
      </c>
      <c r="B131" s="42" t="s">
        <v>236</v>
      </c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16384" ht="75.75" customHeight="1" x14ac:dyDescent="0.25">
      <c r="A132" s="64" t="s">
        <v>351</v>
      </c>
      <c r="B132" s="65" t="s">
        <v>352</v>
      </c>
      <c r="C132" s="65" t="s">
        <v>13</v>
      </c>
      <c r="D132" s="10">
        <v>2779</v>
      </c>
      <c r="E132" s="3"/>
      <c r="F132" s="10">
        <v>52.92</v>
      </c>
      <c r="G132" s="45">
        <f t="shared" ref="G132:O140" si="9">SUM(D132-F132)</f>
        <v>2726.08</v>
      </c>
      <c r="H132" s="3"/>
    </row>
    <row r="133" spans="1:16384" ht="75.75" customHeight="1" x14ac:dyDescent="0.25">
      <c r="A133" s="41" t="s">
        <v>340</v>
      </c>
      <c r="B133" s="42" t="s">
        <v>341</v>
      </c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16384" ht="75.75" customHeight="1" x14ac:dyDescent="0.25">
      <c r="A134" s="11" t="s">
        <v>244</v>
      </c>
      <c r="B134" s="4" t="s">
        <v>245</v>
      </c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16384" ht="75.75" customHeight="1" x14ac:dyDescent="0.25">
      <c r="A135" s="11" t="s">
        <v>246</v>
      </c>
      <c r="B135" s="4" t="s">
        <v>247</v>
      </c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16384" ht="75.75" customHeight="1" x14ac:dyDescent="0.25">
      <c r="A136" s="11" t="s">
        <v>353</v>
      </c>
      <c r="B136" s="4" t="s">
        <v>354</v>
      </c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16384" ht="75.75" customHeight="1" x14ac:dyDescent="0.25">
      <c r="A137" s="11" t="s">
        <v>365</v>
      </c>
      <c r="B137" s="4" t="s">
        <v>251</v>
      </c>
      <c r="C137" s="4" t="s">
        <v>243</v>
      </c>
      <c r="D137" s="10">
        <v>3190</v>
      </c>
      <c r="E137" s="85"/>
      <c r="F137" s="10">
        <v>117.89</v>
      </c>
      <c r="G137" s="45">
        <f t="shared" si="9"/>
        <v>3072.11</v>
      </c>
      <c r="H137" s="3"/>
    </row>
    <row r="138" spans="1:16384" ht="75.75" customHeight="1" x14ac:dyDescent="0.25">
      <c r="A138" s="11" t="s">
        <v>359</v>
      </c>
      <c r="B138" s="4" t="s">
        <v>360</v>
      </c>
      <c r="C138" s="4" t="s">
        <v>243</v>
      </c>
      <c r="D138" s="10">
        <v>3190</v>
      </c>
      <c r="E138" s="85"/>
      <c r="F138" s="10">
        <v>117.89</v>
      </c>
      <c r="G138" s="45">
        <f t="shared" si="9"/>
        <v>3072.11</v>
      </c>
      <c r="H138" s="3"/>
      <c r="I138" s="11" t="s">
        <v>359</v>
      </c>
      <c r="J138" s="4" t="s">
        <v>360</v>
      </c>
      <c r="K138" s="4" t="s">
        <v>243</v>
      </c>
      <c r="L138" s="10">
        <v>3190</v>
      </c>
      <c r="M138" s="85"/>
      <c r="N138" s="10">
        <v>117.89</v>
      </c>
      <c r="O138" s="45">
        <f t="shared" si="9"/>
        <v>3072.11</v>
      </c>
      <c r="P138" s="3"/>
      <c r="Q138" s="11" t="s">
        <v>359</v>
      </c>
      <c r="R138" s="4" t="s">
        <v>360</v>
      </c>
      <c r="S138" s="4" t="s">
        <v>243</v>
      </c>
      <c r="T138" s="10">
        <v>3190</v>
      </c>
      <c r="U138" s="85"/>
      <c r="V138" s="10">
        <v>117.89</v>
      </c>
      <c r="W138" s="45">
        <f t="shared" ref="W138:CA138" si="10">SUM(T138-V138)</f>
        <v>3072.11</v>
      </c>
      <c r="X138" s="3"/>
      <c r="Y138" s="11" t="s">
        <v>359</v>
      </c>
      <c r="Z138" s="4" t="s">
        <v>360</v>
      </c>
      <c r="AA138" s="4" t="s">
        <v>243</v>
      </c>
      <c r="AB138" s="10">
        <v>3190</v>
      </c>
      <c r="AC138" s="85"/>
      <c r="AD138" s="10">
        <v>117.89</v>
      </c>
      <c r="AE138" s="45">
        <f t="shared" si="10"/>
        <v>3072.11</v>
      </c>
      <c r="AF138" s="3"/>
      <c r="AG138" s="11" t="s">
        <v>359</v>
      </c>
      <c r="AH138" s="4" t="s">
        <v>360</v>
      </c>
      <c r="AI138" s="4" t="s">
        <v>243</v>
      </c>
      <c r="AJ138" s="10">
        <v>3190</v>
      </c>
      <c r="AK138" s="85"/>
      <c r="AL138" s="10">
        <v>117.89</v>
      </c>
      <c r="AM138" s="45">
        <f t="shared" si="10"/>
        <v>3072.11</v>
      </c>
      <c r="AN138" s="3"/>
      <c r="AO138" s="11" t="s">
        <v>359</v>
      </c>
      <c r="AP138" s="4" t="s">
        <v>360</v>
      </c>
      <c r="AQ138" s="4" t="s">
        <v>243</v>
      </c>
      <c r="AR138" s="10">
        <v>3190</v>
      </c>
      <c r="AS138" s="85"/>
      <c r="AT138" s="10">
        <v>117.89</v>
      </c>
      <c r="AU138" s="45">
        <f t="shared" si="10"/>
        <v>3072.11</v>
      </c>
      <c r="AV138" s="3"/>
      <c r="AW138" s="11" t="s">
        <v>359</v>
      </c>
      <c r="AX138" s="4" t="s">
        <v>360</v>
      </c>
      <c r="AY138" s="4" t="s">
        <v>243</v>
      </c>
      <c r="AZ138" s="10">
        <v>3190</v>
      </c>
      <c r="BA138" s="85"/>
      <c r="BB138" s="10">
        <v>117.89</v>
      </c>
      <c r="BC138" s="45">
        <f t="shared" si="10"/>
        <v>3072.11</v>
      </c>
      <c r="BD138" s="3"/>
      <c r="BE138" s="11" t="s">
        <v>359</v>
      </c>
      <c r="BF138" s="4" t="s">
        <v>360</v>
      </c>
      <c r="BG138" s="4" t="s">
        <v>243</v>
      </c>
      <c r="BH138" s="10">
        <v>3190</v>
      </c>
      <c r="BI138" s="85"/>
      <c r="BJ138" s="10">
        <v>117.89</v>
      </c>
      <c r="BK138" s="45">
        <f t="shared" si="10"/>
        <v>3072.11</v>
      </c>
      <c r="BL138" s="3"/>
      <c r="BM138" s="11" t="s">
        <v>359</v>
      </c>
      <c r="BN138" s="4" t="s">
        <v>360</v>
      </c>
      <c r="BO138" s="4" t="s">
        <v>243</v>
      </c>
      <c r="BP138" s="10">
        <v>3190</v>
      </c>
      <c r="BQ138" s="85"/>
      <c r="BR138" s="10">
        <v>117.89</v>
      </c>
      <c r="BS138" s="45">
        <f t="shared" si="10"/>
        <v>3072.11</v>
      </c>
      <c r="BT138" s="3"/>
      <c r="BU138" s="11" t="s">
        <v>359</v>
      </c>
      <c r="BV138" s="4" t="s">
        <v>360</v>
      </c>
      <c r="BW138" s="4" t="s">
        <v>243</v>
      </c>
      <c r="BX138" s="10">
        <v>3190</v>
      </c>
      <c r="BY138" s="85"/>
      <c r="BZ138" s="10">
        <v>117.89</v>
      </c>
      <c r="CA138" s="45">
        <f t="shared" si="10"/>
        <v>3072.11</v>
      </c>
      <c r="CB138" s="3"/>
      <c r="CC138" s="11" t="s">
        <v>359</v>
      </c>
      <c r="CD138" s="4" t="s">
        <v>360</v>
      </c>
      <c r="CE138" s="4" t="s">
        <v>243</v>
      </c>
      <c r="CF138" s="10">
        <v>3190</v>
      </c>
      <c r="CG138" s="85"/>
      <c r="CH138" s="10">
        <v>117.89</v>
      </c>
      <c r="CI138" s="45">
        <f t="shared" ref="CI138:EM138" si="11">SUM(CF138-CH138)</f>
        <v>3072.11</v>
      </c>
      <c r="CJ138" s="3"/>
      <c r="CK138" s="11" t="s">
        <v>359</v>
      </c>
      <c r="CL138" s="4" t="s">
        <v>360</v>
      </c>
      <c r="CM138" s="4" t="s">
        <v>243</v>
      </c>
      <c r="CN138" s="10">
        <v>3190</v>
      </c>
      <c r="CO138" s="85"/>
      <c r="CP138" s="10">
        <v>117.89</v>
      </c>
      <c r="CQ138" s="45">
        <f t="shared" si="11"/>
        <v>3072.11</v>
      </c>
      <c r="CR138" s="3"/>
      <c r="CS138" s="11" t="s">
        <v>359</v>
      </c>
      <c r="CT138" s="4" t="s">
        <v>360</v>
      </c>
      <c r="CU138" s="4" t="s">
        <v>243</v>
      </c>
      <c r="CV138" s="10">
        <v>3190</v>
      </c>
      <c r="CW138" s="85"/>
      <c r="CX138" s="10">
        <v>117.89</v>
      </c>
      <c r="CY138" s="45">
        <f t="shared" si="11"/>
        <v>3072.11</v>
      </c>
      <c r="CZ138" s="3"/>
      <c r="DA138" s="11" t="s">
        <v>359</v>
      </c>
      <c r="DB138" s="4" t="s">
        <v>360</v>
      </c>
      <c r="DC138" s="4" t="s">
        <v>243</v>
      </c>
      <c r="DD138" s="10">
        <v>3190</v>
      </c>
      <c r="DE138" s="85"/>
      <c r="DF138" s="10">
        <v>117.89</v>
      </c>
      <c r="DG138" s="45">
        <f t="shared" si="11"/>
        <v>3072.11</v>
      </c>
      <c r="DH138" s="3"/>
      <c r="DI138" s="11" t="s">
        <v>359</v>
      </c>
      <c r="DJ138" s="4" t="s">
        <v>360</v>
      </c>
      <c r="DK138" s="4" t="s">
        <v>243</v>
      </c>
      <c r="DL138" s="10">
        <v>3190</v>
      </c>
      <c r="DM138" s="85"/>
      <c r="DN138" s="10">
        <v>117.89</v>
      </c>
      <c r="DO138" s="45">
        <f t="shared" si="11"/>
        <v>3072.11</v>
      </c>
      <c r="DP138" s="3"/>
      <c r="DQ138" s="11" t="s">
        <v>359</v>
      </c>
      <c r="DR138" s="4" t="s">
        <v>360</v>
      </c>
      <c r="DS138" s="4" t="s">
        <v>243</v>
      </c>
      <c r="DT138" s="10">
        <v>3190</v>
      </c>
      <c r="DU138" s="85"/>
      <c r="DV138" s="10">
        <v>117.89</v>
      </c>
      <c r="DW138" s="45">
        <f t="shared" si="11"/>
        <v>3072.11</v>
      </c>
      <c r="DX138" s="3"/>
      <c r="DY138" s="11" t="s">
        <v>359</v>
      </c>
      <c r="DZ138" s="4" t="s">
        <v>360</v>
      </c>
      <c r="EA138" s="4" t="s">
        <v>243</v>
      </c>
      <c r="EB138" s="10">
        <v>3190</v>
      </c>
      <c r="EC138" s="85"/>
      <c r="ED138" s="10">
        <v>117.89</v>
      </c>
      <c r="EE138" s="45">
        <f t="shared" si="11"/>
        <v>3072.11</v>
      </c>
      <c r="EF138" s="3"/>
      <c r="EG138" s="11" t="s">
        <v>359</v>
      </c>
      <c r="EH138" s="4" t="s">
        <v>360</v>
      </c>
      <c r="EI138" s="4" t="s">
        <v>243</v>
      </c>
      <c r="EJ138" s="10">
        <v>3190</v>
      </c>
      <c r="EK138" s="85"/>
      <c r="EL138" s="10">
        <v>117.89</v>
      </c>
      <c r="EM138" s="45">
        <f t="shared" si="11"/>
        <v>3072.11</v>
      </c>
      <c r="EN138" s="3"/>
      <c r="EO138" s="11" t="s">
        <v>359</v>
      </c>
      <c r="EP138" s="4" t="s">
        <v>360</v>
      </c>
      <c r="EQ138" s="4" t="s">
        <v>243</v>
      </c>
      <c r="ER138" s="10">
        <v>3190</v>
      </c>
      <c r="ES138" s="85"/>
      <c r="ET138" s="10">
        <v>117.89</v>
      </c>
      <c r="EU138" s="45">
        <f t="shared" ref="EU138:GY138" si="12">SUM(ER138-ET138)</f>
        <v>3072.11</v>
      </c>
      <c r="EV138" s="3"/>
      <c r="EW138" s="11" t="s">
        <v>359</v>
      </c>
      <c r="EX138" s="4" t="s">
        <v>360</v>
      </c>
      <c r="EY138" s="4" t="s">
        <v>243</v>
      </c>
      <c r="EZ138" s="10">
        <v>3190</v>
      </c>
      <c r="FA138" s="85"/>
      <c r="FB138" s="10">
        <v>117.89</v>
      </c>
      <c r="FC138" s="45">
        <f t="shared" si="12"/>
        <v>3072.11</v>
      </c>
      <c r="FD138" s="3"/>
      <c r="FE138" s="11" t="s">
        <v>359</v>
      </c>
      <c r="FF138" s="4" t="s">
        <v>360</v>
      </c>
      <c r="FG138" s="4" t="s">
        <v>243</v>
      </c>
      <c r="FH138" s="10">
        <v>3190</v>
      </c>
      <c r="FI138" s="85"/>
      <c r="FJ138" s="10">
        <v>117.89</v>
      </c>
      <c r="FK138" s="45">
        <f t="shared" si="12"/>
        <v>3072.11</v>
      </c>
      <c r="FL138" s="3"/>
      <c r="FM138" s="11" t="s">
        <v>359</v>
      </c>
      <c r="FN138" s="4" t="s">
        <v>360</v>
      </c>
      <c r="FO138" s="4" t="s">
        <v>243</v>
      </c>
      <c r="FP138" s="10">
        <v>3190</v>
      </c>
      <c r="FQ138" s="85"/>
      <c r="FR138" s="10">
        <v>117.89</v>
      </c>
      <c r="FS138" s="45">
        <f t="shared" si="12"/>
        <v>3072.11</v>
      </c>
      <c r="FT138" s="3"/>
      <c r="FU138" s="11" t="s">
        <v>359</v>
      </c>
      <c r="FV138" s="4" t="s">
        <v>360</v>
      </c>
      <c r="FW138" s="4" t="s">
        <v>243</v>
      </c>
      <c r="FX138" s="10">
        <v>3190</v>
      </c>
      <c r="FY138" s="85"/>
      <c r="FZ138" s="10">
        <v>117.89</v>
      </c>
      <c r="GA138" s="45">
        <f t="shared" si="12"/>
        <v>3072.11</v>
      </c>
      <c r="GB138" s="3"/>
      <c r="GC138" s="11" t="s">
        <v>359</v>
      </c>
      <c r="GD138" s="4" t="s">
        <v>360</v>
      </c>
      <c r="GE138" s="4" t="s">
        <v>243</v>
      </c>
      <c r="GF138" s="10">
        <v>3190</v>
      </c>
      <c r="GG138" s="85"/>
      <c r="GH138" s="10">
        <v>117.89</v>
      </c>
      <c r="GI138" s="45">
        <f t="shared" si="12"/>
        <v>3072.11</v>
      </c>
      <c r="GJ138" s="3"/>
      <c r="GK138" s="11" t="s">
        <v>359</v>
      </c>
      <c r="GL138" s="4" t="s">
        <v>360</v>
      </c>
      <c r="GM138" s="4" t="s">
        <v>243</v>
      </c>
      <c r="GN138" s="10">
        <v>3190</v>
      </c>
      <c r="GO138" s="85"/>
      <c r="GP138" s="10">
        <v>117.89</v>
      </c>
      <c r="GQ138" s="45">
        <f t="shared" si="12"/>
        <v>3072.11</v>
      </c>
      <c r="GR138" s="3"/>
      <c r="GS138" s="11" t="s">
        <v>359</v>
      </c>
      <c r="GT138" s="4" t="s">
        <v>360</v>
      </c>
      <c r="GU138" s="4" t="s">
        <v>243</v>
      </c>
      <c r="GV138" s="10">
        <v>3190</v>
      </c>
      <c r="GW138" s="85"/>
      <c r="GX138" s="10">
        <v>117.89</v>
      </c>
      <c r="GY138" s="45">
        <f t="shared" si="12"/>
        <v>3072.11</v>
      </c>
      <c r="GZ138" s="3"/>
      <c r="HA138" s="11" t="s">
        <v>359</v>
      </c>
      <c r="HB138" s="4" t="s">
        <v>360</v>
      </c>
      <c r="HC138" s="4" t="s">
        <v>243</v>
      </c>
      <c r="HD138" s="10">
        <v>3190</v>
      </c>
      <c r="HE138" s="85"/>
      <c r="HF138" s="10">
        <v>117.89</v>
      </c>
      <c r="HG138" s="45">
        <f t="shared" ref="HG138:JK138" si="13">SUM(HD138-HF138)</f>
        <v>3072.11</v>
      </c>
      <c r="HH138" s="3"/>
      <c r="HI138" s="11" t="s">
        <v>359</v>
      </c>
      <c r="HJ138" s="4" t="s">
        <v>360</v>
      </c>
      <c r="HK138" s="4" t="s">
        <v>243</v>
      </c>
      <c r="HL138" s="10">
        <v>3190</v>
      </c>
      <c r="HM138" s="85"/>
      <c r="HN138" s="10">
        <v>117.89</v>
      </c>
      <c r="HO138" s="45">
        <f t="shared" si="13"/>
        <v>3072.11</v>
      </c>
      <c r="HP138" s="3"/>
      <c r="HQ138" s="11" t="s">
        <v>359</v>
      </c>
      <c r="HR138" s="4" t="s">
        <v>360</v>
      </c>
      <c r="HS138" s="4" t="s">
        <v>243</v>
      </c>
      <c r="HT138" s="10">
        <v>3190</v>
      </c>
      <c r="HU138" s="85"/>
      <c r="HV138" s="10">
        <v>117.89</v>
      </c>
      <c r="HW138" s="45">
        <f t="shared" si="13"/>
        <v>3072.11</v>
      </c>
      <c r="HX138" s="3"/>
      <c r="HY138" s="11" t="s">
        <v>359</v>
      </c>
      <c r="HZ138" s="4" t="s">
        <v>360</v>
      </c>
      <c r="IA138" s="4" t="s">
        <v>243</v>
      </c>
      <c r="IB138" s="10">
        <v>3190</v>
      </c>
      <c r="IC138" s="85"/>
      <c r="ID138" s="10">
        <v>117.89</v>
      </c>
      <c r="IE138" s="45">
        <f t="shared" si="13"/>
        <v>3072.11</v>
      </c>
      <c r="IF138" s="3"/>
      <c r="IG138" s="11" t="s">
        <v>359</v>
      </c>
      <c r="IH138" s="4" t="s">
        <v>360</v>
      </c>
      <c r="II138" s="4" t="s">
        <v>243</v>
      </c>
      <c r="IJ138" s="10">
        <v>3190</v>
      </c>
      <c r="IK138" s="85"/>
      <c r="IL138" s="10">
        <v>117.89</v>
      </c>
      <c r="IM138" s="45">
        <f t="shared" si="13"/>
        <v>3072.11</v>
      </c>
      <c r="IN138" s="3"/>
      <c r="IO138" s="11" t="s">
        <v>359</v>
      </c>
      <c r="IP138" s="4" t="s">
        <v>360</v>
      </c>
      <c r="IQ138" s="4" t="s">
        <v>243</v>
      </c>
      <c r="IR138" s="10">
        <v>3190</v>
      </c>
      <c r="IS138" s="85"/>
      <c r="IT138" s="10">
        <v>117.89</v>
      </c>
      <c r="IU138" s="45">
        <f t="shared" si="13"/>
        <v>3072.11</v>
      </c>
      <c r="IV138" s="3"/>
      <c r="IW138" s="11" t="s">
        <v>359</v>
      </c>
      <c r="IX138" s="4" t="s">
        <v>360</v>
      </c>
      <c r="IY138" s="4" t="s">
        <v>243</v>
      </c>
      <c r="IZ138" s="10">
        <v>3190</v>
      </c>
      <c r="JA138" s="85"/>
      <c r="JB138" s="10">
        <v>117.89</v>
      </c>
      <c r="JC138" s="45">
        <f t="shared" si="13"/>
        <v>3072.11</v>
      </c>
      <c r="JD138" s="3"/>
      <c r="JE138" s="11" t="s">
        <v>359</v>
      </c>
      <c r="JF138" s="4" t="s">
        <v>360</v>
      </c>
      <c r="JG138" s="4" t="s">
        <v>243</v>
      </c>
      <c r="JH138" s="10">
        <v>3190</v>
      </c>
      <c r="JI138" s="85"/>
      <c r="JJ138" s="10">
        <v>117.89</v>
      </c>
      <c r="JK138" s="45">
        <f t="shared" si="13"/>
        <v>3072.11</v>
      </c>
      <c r="JL138" s="3"/>
      <c r="JM138" s="11" t="s">
        <v>359</v>
      </c>
      <c r="JN138" s="4" t="s">
        <v>360</v>
      </c>
      <c r="JO138" s="4" t="s">
        <v>243</v>
      </c>
      <c r="JP138" s="10">
        <v>3190</v>
      </c>
      <c r="JQ138" s="85"/>
      <c r="JR138" s="10">
        <v>117.89</v>
      </c>
      <c r="JS138" s="45">
        <f t="shared" ref="JS138:LW138" si="14">SUM(JP138-JR138)</f>
        <v>3072.11</v>
      </c>
      <c r="JT138" s="3"/>
      <c r="JU138" s="11" t="s">
        <v>359</v>
      </c>
      <c r="JV138" s="4" t="s">
        <v>360</v>
      </c>
      <c r="JW138" s="4" t="s">
        <v>243</v>
      </c>
      <c r="JX138" s="10">
        <v>3190</v>
      </c>
      <c r="JY138" s="85"/>
      <c r="JZ138" s="10">
        <v>117.89</v>
      </c>
      <c r="KA138" s="45">
        <f t="shared" si="14"/>
        <v>3072.11</v>
      </c>
      <c r="KB138" s="3"/>
      <c r="KC138" s="11" t="s">
        <v>359</v>
      </c>
      <c r="KD138" s="4" t="s">
        <v>360</v>
      </c>
      <c r="KE138" s="4" t="s">
        <v>243</v>
      </c>
      <c r="KF138" s="10">
        <v>3190</v>
      </c>
      <c r="KG138" s="85"/>
      <c r="KH138" s="10">
        <v>117.89</v>
      </c>
      <c r="KI138" s="45">
        <f t="shared" si="14"/>
        <v>3072.11</v>
      </c>
      <c r="KJ138" s="3"/>
      <c r="KK138" s="11" t="s">
        <v>359</v>
      </c>
      <c r="KL138" s="4" t="s">
        <v>360</v>
      </c>
      <c r="KM138" s="4" t="s">
        <v>243</v>
      </c>
      <c r="KN138" s="10">
        <v>3190</v>
      </c>
      <c r="KO138" s="85"/>
      <c r="KP138" s="10">
        <v>117.89</v>
      </c>
      <c r="KQ138" s="45">
        <f t="shared" si="14"/>
        <v>3072.11</v>
      </c>
      <c r="KR138" s="3"/>
      <c r="KS138" s="11" t="s">
        <v>359</v>
      </c>
      <c r="KT138" s="4" t="s">
        <v>360</v>
      </c>
      <c r="KU138" s="4" t="s">
        <v>243</v>
      </c>
      <c r="KV138" s="10">
        <v>3190</v>
      </c>
      <c r="KW138" s="85"/>
      <c r="KX138" s="10">
        <v>117.89</v>
      </c>
      <c r="KY138" s="45">
        <f t="shared" si="14"/>
        <v>3072.11</v>
      </c>
      <c r="KZ138" s="3"/>
      <c r="LA138" s="11" t="s">
        <v>359</v>
      </c>
      <c r="LB138" s="4" t="s">
        <v>360</v>
      </c>
      <c r="LC138" s="4" t="s">
        <v>243</v>
      </c>
      <c r="LD138" s="10">
        <v>3190</v>
      </c>
      <c r="LE138" s="85"/>
      <c r="LF138" s="10">
        <v>117.89</v>
      </c>
      <c r="LG138" s="45">
        <f t="shared" si="14"/>
        <v>3072.11</v>
      </c>
      <c r="LH138" s="3"/>
      <c r="LI138" s="11" t="s">
        <v>359</v>
      </c>
      <c r="LJ138" s="4" t="s">
        <v>360</v>
      </c>
      <c r="LK138" s="4" t="s">
        <v>243</v>
      </c>
      <c r="LL138" s="10">
        <v>3190</v>
      </c>
      <c r="LM138" s="85"/>
      <c r="LN138" s="10">
        <v>117.89</v>
      </c>
      <c r="LO138" s="45">
        <f t="shared" si="14"/>
        <v>3072.11</v>
      </c>
      <c r="LP138" s="3"/>
      <c r="LQ138" s="11" t="s">
        <v>359</v>
      </c>
      <c r="LR138" s="4" t="s">
        <v>360</v>
      </c>
      <c r="LS138" s="4" t="s">
        <v>243</v>
      </c>
      <c r="LT138" s="10">
        <v>3190</v>
      </c>
      <c r="LU138" s="85"/>
      <c r="LV138" s="10">
        <v>117.89</v>
      </c>
      <c r="LW138" s="45">
        <f t="shared" si="14"/>
        <v>3072.11</v>
      </c>
      <c r="LX138" s="3"/>
      <c r="LY138" s="11" t="s">
        <v>359</v>
      </c>
      <c r="LZ138" s="4" t="s">
        <v>360</v>
      </c>
      <c r="MA138" s="4" t="s">
        <v>243</v>
      </c>
      <c r="MB138" s="10">
        <v>3190</v>
      </c>
      <c r="MC138" s="85"/>
      <c r="MD138" s="10">
        <v>117.89</v>
      </c>
      <c r="ME138" s="45">
        <f t="shared" ref="ME138:OI138" si="15">SUM(MB138-MD138)</f>
        <v>3072.11</v>
      </c>
      <c r="MF138" s="3"/>
      <c r="MG138" s="11" t="s">
        <v>359</v>
      </c>
      <c r="MH138" s="4" t="s">
        <v>360</v>
      </c>
      <c r="MI138" s="4" t="s">
        <v>243</v>
      </c>
      <c r="MJ138" s="10">
        <v>3190</v>
      </c>
      <c r="MK138" s="85"/>
      <c r="ML138" s="10">
        <v>117.89</v>
      </c>
      <c r="MM138" s="45">
        <f t="shared" si="15"/>
        <v>3072.11</v>
      </c>
      <c r="MN138" s="3"/>
      <c r="MO138" s="11" t="s">
        <v>359</v>
      </c>
      <c r="MP138" s="4" t="s">
        <v>360</v>
      </c>
      <c r="MQ138" s="4" t="s">
        <v>243</v>
      </c>
      <c r="MR138" s="10">
        <v>3190</v>
      </c>
      <c r="MS138" s="85"/>
      <c r="MT138" s="10">
        <v>117.89</v>
      </c>
      <c r="MU138" s="45">
        <f t="shared" si="15"/>
        <v>3072.11</v>
      </c>
      <c r="MV138" s="3"/>
      <c r="MW138" s="11" t="s">
        <v>359</v>
      </c>
      <c r="MX138" s="4" t="s">
        <v>360</v>
      </c>
      <c r="MY138" s="4" t="s">
        <v>243</v>
      </c>
      <c r="MZ138" s="10">
        <v>3190</v>
      </c>
      <c r="NA138" s="85"/>
      <c r="NB138" s="10">
        <v>117.89</v>
      </c>
      <c r="NC138" s="45">
        <f t="shared" si="15"/>
        <v>3072.11</v>
      </c>
      <c r="ND138" s="3"/>
      <c r="NE138" s="11" t="s">
        <v>359</v>
      </c>
      <c r="NF138" s="4" t="s">
        <v>360</v>
      </c>
      <c r="NG138" s="4" t="s">
        <v>243</v>
      </c>
      <c r="NH138" s="10">
        <v>3190</v>
      </c>
      <c r="NI138" s="85"/>
      <c r="NJ138" s="10">
        <v>117.89</v>
      </c>
      <c r="NK138" s="45">
        <f t="shared" si="15"/>
        <v>3072.11</v>
      </c>
      <c r="NL138" s="3"/>
      <c r="NM138" s="11" t="s">
        <v>359</v>
      </c>
      <c r="NN138" s="4" t="s">
        <v>360</v>
      </c>
      <c r="NO138" s="4" t="s">
        <v>243</v>
      </c>
      <c r="NP138" s="10">
        <v>3190</v>
      </c>
      <c r="NQ138" s="85"/>
      <c r="NR138" s="10">
        <v>117.89</v>
      </c>
      <c r="NS138" s="45">
        <f t="shared" si="15"/>
        <v>3072.11</v>
      </c>
      <c r="NT138" s="3"/>
      <c r="NU138" s="11" t="s">
        <v>359</v>
      </c>
      <c r="NV138" s="4" t="s">
        <v>360</v>
      </c>
      <c r="NW138" s="4" t="s">
        <v>243</v>
      </c>
      <c r="NX138" s="10">
        <v>3190</v>
      </c>
      <c r="NY138" s="85"/>
      <c r="NZ138" s="10">
        <v>117.89</v>
      </c>
      <c r="OA138" s="45">
        <f t="shared" si="15"/>
        <v>3072.11</v>
      </c>
      <c r="OB138" s="3"/>
      <c r="OC138" s="11" t="s">
        <v>359</v>
      </c>
      <c r="OD138" s="4" t="s">
        <v>360</v>
      </c>
      <c r="OE138" s="4" t="s">
        <v>243</v>
      </c>
      <c r="OF138" s="10">
        <v>3190</v>
      </c>
      <c r="OG138" s="85"/>
      <c r="OH138" s="10">
        <v>117.89</v>
      </c>
      <c r="OI138" s="45">
        <f t="shared" si="15"/>
        <v>3072.11</v>
      </c>
      <c r="OJ138" s="3"/>
      <c r="OK138" s="11" t="s">
        <v>359</v>
      </c>
      <c r="OL138" s="4" t="s">
        <v>360</v>
      </c>
      <c r="OM138" s="4" t="s">
        <v>243</v>
      </c>
      <c r="ON138" s="10">
        <v>3190</v>
      </c>
      <c r="OO138" s="85"/>
      <c r="OP138" s="10">
        <v>117.89</v>
      </c>
      <c r="OQ138" s="45">
        <f t="shared" ref="OQ138:QU138" si="16">SUM(ON138-OP138)</f>
        <v>3072.11</v>
      </c>
      <c r="OR138" s="3"/>
      <c r="OS138" s="11" t="s">
        <v>359</v>
      </c>
      <c r="OT138" s="4" t="s">
        <v>360</v>
      </c>
      <c r="OU138" s="4" t="s">
        <v>243</v>
      </c>
      <c r="OV138" s="10">
        <v>3190</v>
      </c>
      <c r="OW138" s="85"/>
      <c r="OX138" s="10">
        <v>117.89</v>
      </c>
      <c r="OY138" s="45">
        <f t="shared" si="16"/>
        <v>3072.11</v>
      </c>
      <c r="OZ138" s="3"/>
      <c r="PA138" s="11" t="s">
        <v>359</v>
      </c>
      <c r="PB138" s="4" t="s">
        <v>360</v>
      </c>
      <c r="PC138" s="4" t="s">
        <v>243</v>
      </c>
      <c r="PD138" s="10">
        <v>3190</v>
      </c>
      <c r="PE138" s="85"/>
      <c r="PF138" s="10">
        <v>117.89</v>
      </c>
      <c r="PG138" s="45">
        <f t="shared" si="16"/>
        <v>3072.11</v>
      </c>
      <c r="PH138" s="3"/>
      <c r="PI138" s="11" t="s">
        <v>359</v>
      </c>
      <c r="PJ138" s="4" t="s">
        <v>360</v>
      </c>
      <c r="PK138" s="4" t="s">
        <v>243</v>
      </c>
      <c r="PL138" s="10">
        <v>3190</v>
      </c>
      <c r="PM138" s="85"/>
      <c r="PN138" s="10">
        <v>117.89</v>
      </c>
      <c r="PO138" s="45">
        <f t="shared" si="16"/>
        <v>3072.11</v>
      </c>
      <c r="PP138" s="3"/>
      <c r="PQ138" s="11" t="s">
        <v>359</v>
      </c>
      <c r="PR138" s="4" t="s">
        <v>360</v>
      </c>
      <c r="PS138" s="4" t="s">
        <v>243</v>
      </c>
      <c r="PT138" s="10">
        <v>3190</v>
      </c>
      <c r="PU138" s="85"/>
      <c r="PV138" s="10">
        <v>117.89</v>
      </c>
      <c r="PW138" s="45">
        <f t="shared" si="16"/>
        <v>3072.11</v>
      </c>
      <c r="PX138" s="3"/>
      <c r="PY138" s="11" t="s">
        <v>359</v>
      </c>
      <c r="PZ138" s="4" t="s">
        <v>360</v>
      </c>
      <c r="QA138" s="4" t="s">
        <v>243</v>
      </c>
      <c r="QB138" s="10">
        <v>3190</v>
      </c>
      <c r="QC138" s="85"/>
      <c r="QD138" s="10">
        <v>117.89</v>
      </c>
      <c r="QE138" s="45">
        <f t="shared" si="16"/>
        <v>3072.11</v>
      </c>
      <c r="QF138" s="3"/>
      <c r="QG138" s="11" t="s">
        <v>359</v>
      </c>
      <c r="QH138" s="4" t="s">
        <v>360</v>
      </c>
      <c r="QI138" s="4" t="s">
        <v>243</v>
      </c>
      <c r="QJ138" s="10">
        <v>3190</v>
      </c>
      <c r="QK138" s="85"/>
      <c r="QL138" s="10">
        <v>117.89</v>
      </c>
      <c r="QM138" s="45">
        <f t="shared" si="16"/>
        <v>3072.11</v>
      </c>
      <c r="QN138" s="3"/>
      <c r="QO138" s="11" t="s">
        <v>359</v>
      </c>
      <c r="QP138" s="4" t="s">
        <v>360</v>
      </c>
      <c r="QQ138" s="4" t="s">
        <v>243</v>
      </c>
      <c r="QR138" s="10">
        <v>3190</v>
      </c>
      <c r="QS138" s="85"/>
      <c r="QT138" s="10">
        <v>117.89</v>
      </c>
      <c r="QU138" s="45">
        <f t="shared" si="16"/>
        <v>3072.11</v>
      </c>
      <c r="QV138" s="3"/>
      <c r="QW138" s="11" t="s">
        <v>359</v>
      </c>
      <c r="QX138" s="4" t="s">
        <v>360</v>
      </c>
      <c r="QY138" s="4" t="s">
        <v>243</v>
      </c>
      <c r="QZ138" s="10">
        <v>3190</v>
      </c>
      <c r="RA138" s="85"/>
      <c r="RB138" s="10">
        <v>117.89</v>
      </c>
      <c r="RC138" s="45">
        <f t="shared" ref="RC138:TG138" si="17">SUM(QZ138-RB138)</f>
        <v>3072.11</v>
      </c>
      <c r="RD138" s="3"/>
      <c r="RE138" s="11" t="s">
        <v>359</v>
      </c>
      <c r="RF138" s="4" t="s">
        <v>360</v>
      </c>
      <c r="RG138" s="4" t="s">
        <v>243</v>
      </c>
      <c r="RH138" s="10">
        <v>3190</v>
      </c>
      <c r="RI138" s="85"/>
      <c r="RJ138" s="10">
        <v>117.89</v>
      </c>
      <c r="RK138" s="45">
        <f t="shared" si="17"/>
        <v>3072.11</v>
      </c>
      <c r="RL138" s="3"/>
      <c r="RM138" s="11" t="s">
        <v>359</v>
      </c>
      <c r="RN138" s="4" t="s">
        <v>360</v>
      </c>
      <c r="RO138" s="4" t="s">
        <v>243</v>
      </c>
      <c r="RP138" s="10">
        <v>3190</v>
      </c>
      <c r="RQ138" s="85"/>
      <c r="RR138" s="10">
        <v>117.89</v>
      </c>
      <c r="RS138" s="45">
        <f t="shared" si="17"/>
        <v>3072.11</v>
      </c>
      <c r="RT138" s="3"/>
      <c r="RU138" s="11" t="s">
        <v>359</v>
      </c>
      <c r="RV138" s="4" t="s">
        <v>360</v>
      </c>
      <c r="RW138" s="4" t="s">
        <v>243</v>
      </c>
      <c r="RX138" s="10">
        <v>3190</v>
      </c>
      <c r="RY138" s="85"/>
      <c r="RZ138" s="10">
        <v>117.89</v>
      </c>
      <c r="SA138" s="45">
        <f t="shared" si="17"/>
        <v>3072.11</v>
      </c>
      <c r="SB138" s="3"/>
      <c r="SC138" s="11" t="s">
        <v>359</v>
      </c>
      <c r="SD138" s="4" t="s">
        <v>360</v>
      </c>
      <c r="SE138" s="4" t="s">
        <v>243</v>
      </c>
      <c r="SF138" s="10">
        <v>3190</v>
      </c>
      <c r="SG138" s="85"/>
      <c r="SH138" s="10">
        <v>117.89</v>
      </c>
      <c r="SI138" s="45">
        <f t="shared" si="17"/>
        <v>3072.11</v>
      </c>
      <c r="SJ138" s="3"/>
      <c r="SK138" s="11" t="s">
        <v>359</v>
      </c>
      <c r="SL138" s="4" t="s">
        <v>360</v>
      </c>
      <c r="SM138" s="4" t="s">
        <v>243</v>
      </c>
      <c r="SN138" s="10">
        <v>3190</v>
      </c>
      <c r="SO138" s="85"/>
      <c r="SP138" s="10">
        <v>117.89</v>
      </c>
      <c r="SQ138" s="45">
        <f t="shared" si="17"/>
        <v>3072.11</v>
      </c>
      <c r="SR138" s="3"/>
      <c r="SS138" s="11" t="s">
        <v>359</v>
      </c>
      <c r="ST138" s="4" t="s">
        <v>360</v>
      </c>
      <c r="SU138" s="4" t="s">
        <v>243</v>
      </c>
      <c r="SV138" s="10">
        <v>3190</v>
      </c>
      <c r="SW138" s="85"/>
      <c r="SX138" s="10">
        <v>117.89</v>
      </c>
      <c r="SY138" s="45">
        <f t="shared" si="17"/>
        <v>3072.11</v>
      </c>
      <c r="SZ138" s="3"/>
      <c r="TA138" s="11" t="s">
        <v>359</v>
      </c>
      <c r="TB138" s="4" t="s">
        <v>360</v>
      </c>
      <c r="TC138" s="4" t="s">
        <v>243</v>
      </c>
      <c r="TD138" s="10">
        <v>3190</v>
      </c>
      <c r="TE138" s="85"/>
      <c r="TF138" s="10">
        <v>117.89</v>
      </c>
      <c r="TG138" s="45">
        <f t="shared" si="17"/>
        <v>3072.11</v>
      </c>
      <c r="TH138" s="3"/>
      <c r="TI138" s="11" t="s">
        <v>359</v>
      </c>
      <c r="TJ138" s="4" t="s">
        <v>360</v>
      </c>
      <c r="TK138" s="4" t="s">
        <v>243</v>
      </c>
      <c r="TL138" s="10">
        <v>3190</v>
      </c>
      <c r="TM138" s="85"/>
      <c r="TN138" s="10">
        <v>117.89</v>
      </c>
      <c r="TO138" s="45">
        <f t="shared" ref="TO138:VS138" si="18">SUM(TL138-TN138)</f>
        <v>3072.11</v>
      </c>
      <c r="TP138" s="3"/>
      <c r="TQ138" s="11" t="s">
        <v>359</v>
      </c>
      <c r="TR138" s="4" t="s">
        <v>360</v>
      </c>
      <c r="TS138" s="4" t="s">
        <v>243</v>
      </c>
      <c r="TT138" s="10">
        <v>3190</v>
      </c>
      <c r="TU138" s="85"/>
      <c r="TV138" s="10">
        <v>117.89</v>
      </c>
      <c r="TW138" s="45">
        <f t="shared" si="18"/>
        <v>3072.11</v>
      </c>
      <c r="TX138" s="3"/>
      <c r="TY138" s="11" t="s">
        <v>359</v>
      </c>
      <c r="TZ138" s="4" t="s">
        <v>360</v>
      </c>
      <c r="UA138" s="4" t="s">
        <v>243</v>
      </c>
      <c r="UB138" s="10">
        <v>3190</v>
      </c>
      <c r="UC138" s="85"/>
      <c r="UD138" s="10">
        <v>117.89</v>
      </c>
      <c r="UE138" s="45">
        <f t="shared" si="18"/>
        <v>3072.11</v>
      </c>
      <c r="UF138" s="3"/>
      <c r="UG138" s="11" t="s">
        <v>359</v>
      </c>
      <c r="UH138" s="4" t="s">
        <v>360</v>
      </c>
      <c r="UI138" s="4" t="s">
        <v>243</v>
      </c>
      <c r="UJ138" s="10">
        <v>3190</v>
      </c>
      <c r="UK138" s="85"/>
      <c r="UL138" s="10">
        <v>117.89</v>
      </c>
      <c r="UM138" s="45">
        <f t="shared" si="18"/>
        <v>3072.11</v>
      </c>
      <c r="UN138" s="3"/>
      <c r="UO138" s="11" t="s">
        <v>359</v>
      </c>
      <c r="UP138" s="4" t="s">
        <v>360</v>
      </c>
      <c r="UQ138" s="4" t="s">
        <v>243</v>
      </c>
      <c r="UR138" s="10">
        <v>3190</v>
      </c>
      <c r="US138" s="85"/>
      <c r="UT138" s="10">
        <v>117.89</v>
      </c>
      <c r="UU138" s="45">
        <f t="shared" si="18"/>
        <v>3072.11</v>
      </c>
      <c r="UV138" s="3"/>
      <c r="UW138" s="11" t="s">
        <v>359</v>
      </c>
      <c r="UX138" s="4" t="s">
        <v>360</v>
      </c>
      <c r="UY138" s="4" t="s">
        <v>243</v>
      </c>
      <c r="UZ138" s="10">
        <v>3190</v>
      </c>
      <c r="VA138" s="85"/>
      <c r="VB138" s="10">
        <v>117.89</v>
      </c>
      <c r="VC138" s="45">
        <f t="shared" si="18"/>
        <v>3072.11</v>
      </c>
      <c r="VD138" s="3"/>
      <c r="VE138" s="11" t="s">
        <v>359</v>
      </c>
      <c r="VF138" s="4" t="s">
        <v>360</v>
      </c>
      <c r="VG138" s="4" t="s">
        <v>243</v>
      </c>
      <c r="VH138" s="10">
        <v>3190</v>
      </c>
      <c r="VI138" s="85"/>
      <c r="VJ138" s="10">
        <v>117.89</v>
      </c>
      <c r="VK138" s="45">
        <f t="shared" si="18"/>
        <v>3072.11</v>
      </c>
      <c r="VL138" s="3"/>
      <c r="VM138" s="11" t="s">
        <v>359</v>
      </c>
      <c r="VN138" s="4" t="s">
        <v>360</v>
      </c>
      <c r="VO138" s="4" t="s">
        <v>243</v>
      </c>
      <c r="VP138" s="10">
        <v>3190</v>
      </c>
      <c r="VQ138" s="85"/>
      <c r="VR138" s="10">
        <v>117.89</v>
      </c>
      <c r="VS138" s="45">
        <f t="shared" si="18"/>
        <v>3072.11</v>
      </c>
      <c r="VT138" s="3"/>
      <c r="VU138" s="11" t="s">
        <v>359</v>
      </c>
      <c r="VV138" s="4" t="s">
        <v>360</v>
      </c>
      <c r="VW138" s="4" t="s">
        <v>243</v>
      </c>
      <c r="VX138" s="10">
        <v>3190</v>
      </c>
      <c r="VY138" s="85"/>
      <c r="VZ138" s="10">
        <v>117.89</v>
      </c>
      <c r="WA138" s="45">
        <f t="shared" ref="WA138:YE138" si="19">SUM(VX138-VZ138)</f>
        <v>3072.11</v>
      </c>
      <c r="WB138" s="3"/>
      <c r="WC138" s="11" t="s">
        <v>359</v>
      </c>
      <c r="WD138" s="4" t="s">
        <v>360</v>
      </c>
      <c r="WE138" s="4" t="s">
        <v>243</v>
      </c>
      <c r="WF138" s="10">
        <v>3190</v>
      </c>
      <c r="WG138" s="85"/>
      <c r="WH138" s="10">
        <v>117.89</v>
      </c>
      <c r="WI138" s="45">
        <f t="shared" si="19"/>
        <v>3072.11</v>
      </c>
      <c r="WJ138" s="3"/>
      <c r="WK138" s="11" t="s">
        <v>359</v>
      </c>
      <c r="WL138" s="4" t="s">
        <v>360</v>
      </c>
      <c r="WM138" s="4" t="s">
        <v>243</v>
      </c>
      <c r="WN138" s="10">
        <v>3190</v>
      </c>
      <c r="WO138" s="85"/>
      <c r="WP138" s="10">
        <v>117.89</v>
      </c>
      <c r="WQ138" s="45">
        <f t="shared" si="19"/>
        <v>3072.11</v>
      </c>
      <c r="WR138" s="3"/>
      <c r="WS138" s="11" t="s">
        <v>359</v>
      </c>
      <c r="WT138" s="4" t="s">
        <v>360</v>
      </c>
      <c r="WU138" s="4" t="s">
        <v>243</v>
      </c>
      <c r="WV138" s="10">
        <v>3190</v>
      </c>
      <c r="WW138" s="85"/>
      <c r="WX138" s="10">
        <v>117.89</v>
      </c>
      <c r="WY138" s="45">
        <f t="shared" si="19"/>
        <v>3072.11</v>
      </c>
      <c r="WZ138" s="3"/>
      <c r="XA138" s="11" t="s">
        <v>359</v>
      </c>
      <c r="XB138" s="4" t="s">
        <v>360</v>
      </c>
      <c r="XC138" s="4" t="s">
        <v>243</v>
      </c>
      <c r="XD138" s="10">
        <v>3190</v>
      </c>
      <c r="XE138" s="85"/>
      <c r="XF138" s="10">
        <v>117.89</v>
      </c>
      <c r="XG138" s="45">
        <f t="shared" si="19"/>
        <v>3072.11</v>
      </c>
      <c r="XH138" s="3"/>
      <c r="XI138" s="11" t="s">
        <v>359</v>
      </c>
      <c r="XJ138" s="4" t="s">
        <v>360</v>
      </c>
      <c r="XK138" s="4" t="s">
        <v>243</v>
      </c>
      <c r="XL138" s="10">
        <v>3190</v>
      </c>
      <c r="XM138" s="85"/>
      <c r="XN138" s="10">
        <v>117.89</v>
      </c>
      <c r="XO138" s="45">
        <f t="shared" si="19"/>
        <v>3072.11</v>
      </c>
      <c r="XP138" s="3"/>
      <c r="XQ138" s="11" t="s">
        <v>359</v>
      </c>
      <c r="XR138" s="4" t="s">
        <v>360</v>
      </c>
      <c r="XS138" s="4" t="s">
        <v>243</v>
      </c>
      <c r="XT138" s="10">
        <v>3190</v>
      </c>
      <c r="XU138" s="85"/>
      <c r="XV138" s="10">
        <v>117.89</v>
      </c>
      <c r="XW138" s="45">
        <f t="shared" si="19"/>
        <v>3072.11</v>
      </c>
      <c r="XX138" s="3"/>
      <c r="XY138" s="11" t="s">
        <v>359</v>
      </c>
      <c r="XZ138" s="4" t="s">
        <v>360</v>
      </c>
      <c r="YA138" s="4" t="s">
        <v>243</v>
      </c>
      <c r="YB138" s="10">
        <v>3190</v>
      </c>
      <c r="YC138" s="85"/>
      <c r="YD138" s="10">
        <v>117.89</v>
      </c>
      <c r="YE138" s="45">
        <f t="shared" si="19"/>
        <v>3072.11</v>
      </c>
      <c r="YF138" s="3"/>
      <c r="YG138" s="11" t="s">
        <v>359</v>
      </c>
      <c r="YH138" s="4" t="s">
        <v>360</v>
      </c>
      <c r="YI138" s="4" t="s">
        <v>243</v>
      </c>
      <c r="YJ138" s="10">
        <v>3190</v>
      </c>
      <c r="YK138" s="85"/>
      <c r="YL138" s="10">
        <v>117.89</v>
      </c>
      <c r="YM138" s="45">
        <f t="shared" ref="YM138:AAQ138" si="20">SUM(YJ138-YL138)</f>
        <v>3072.11</v>
      </c>
      <c r="YN138" s="3"/>
      <c r="YO138" s="11" t="s">
        <v>359</v>
      </c>
      <c r="YP138" s="4" t="s">
        <v>360</v>
      </c>
      <c r="YQ138" s="4" t="s">
        <v>243</v>
      </c>
      <c r="YR138" s="10">
        <v>3190</v>
      </c>
      <c r="YS138" s="85"/>
      <c r="YT138" s="10">
        <v>117.89</v>
      </c>
      <c r="YU138" s="45">
        <f t="shared" si="20"/>
        <v>3072.11</v>
      </c>
      <c r="YV138" s="3"/>
      <c r="YW138" s="11" t="s">
        <v>359</v>
      </c>
      <c r="YX138" s="4" t="s">
        <v>360</v>
      </c>
      <c r="YY138" s="4" t="s">
        <v>243</v>
      </c>
      <c r="YZ138" s="10">
        <v>3190</v>
      </c>
      <c r="ZA138" s="85"/>
      <c r="ZB138" s="10">
        <v>117.89</v>
      </c>
      <c r="ZC138" s="45">
        <f t="shared" si="20"/>
        <v>3072.11</v>
      </c>
      <c r="ZD138" s="3"/>
      <c r="ZE138" s="11" t="s">
        <v>359</v>
      </c>
      <c r="ZF138" s="4" t="s">
        <v>360</v>
      </c>
      <c r="ZG138" s="4" t="s">
        <v>243</v>
      </c>
      <c r="ZH138" s="10">
        <v>3190</v>
      </c>
      <c r="ZI138" s="85"/>
      <c r="ZJ138" s="10">
        <v>117.89</v>
      </c>
      <c r="ZK138" s="45">
        <f t="shared" si="20"/>
        <v>3072.11</v>
      </c>
      <c r="ZL138" s="3"/>
      <c r="ZM138" s="11" t="s">
        <v>359</v>
      </c>
      <c r="ZN138" s="4" t="s">
        <v>360</v>
      </c>
      <c r="ZO138" s="4" t="s">
        <v>243</v>
      </c>
      <c r="ZP138" s="10">
        <v>3190</v>
      </c>
      <c r="ZQ138" s="85"/>
      <c r="ZR138" s="10">
        <v>117.89</v>
      </c>
      <c r="ZS138" s="45">
        <f t="shared" si="20"/>
        <v>3072.11</v>
      </c>
      <c r="ZT138" s="3"/>
      <c r="ZU138" s="11" t="s">
        <v>359</v>
      </c>
      <c r="ZV138" s="4" t="s">
        <v>360</v>
      </c>
      <c r="ZW138" s="4" t="s">
        <v>243</v>
      </c>
      <c r="ZX138" s="10">
        <v>3190</v>
      </c>
      <c r="ZY138" s="85"/>
      <c r="ZZ138" s="10">
        <v>117.89</v>
      </c>
      <c r="AAA138" s="45">
        <f t="shared" si="20"/>
        <v>3072.11</v>
      </c>
      <c r="AAB138" s="3"/>
      <c r="AAC138" s="11" t="s">
        <v>359</v>
      </c>
      <c r="AAD138" s="4" t="s">
        <v>360</v>
      </c>
      <c r="AAE138" s="4" t="s">
        <v>243</v>
      </c>
      <c r="AAF138" s="10">
        <v>3190</v>
      </c>
      <c r="AAG138" s="85"/>
      <c r="AAH138" s="10">
        <v>117.89</v>
      </c>
      <c r="AAI138" s="45">
        <f t="shared" si="20"/>
        <v>3072.11</v>
      </c>
      <c r="AAJ138" s="3"/>
      <c r="AAK138" s="11" t="s">
        <v>359</v>
      </c>
      <c r="AAL138" s="4" t="s">
        <v>360</v>
      </c>
      <c r="AAM138" s="4" t="s">
        <v>243</v>
      </c>
      <c r="AAN138" s="10">
        <v>3190</v>
      </c>
      <c r="AAO138" s="85"/>
      <c r="AAP138" s="10">
        <v>117.89</v>
      </c>
      <c r="AAQ138" s="45">
        <f t="shared" si="20"/>
        <v>3072.11</v>
      </c>
      <c r="AAR138" s="3"/>
      <c r="AAS138" s="11" t="s">
        <v>359</v>
      </c>
      <c r="AAT138" s="4" t="s">
        <v>360</v>
      </c>
      <c r="AAU138" s="4" t="s">
        <v>243</v>
      </c>
      <c r="AAV138" s="10">
        <v>3190</v>
      </c>
      <c r="AAW138" s="85"/>
      <c r="AAX138" s="10">
        <v>117.89</v>
      </c>
      <c r="AAY138" s="45">
        <f t="shared" ref="AAY138:ADC138" si="21">SUM(AAV138-AAX138)</f>
        <v>3072.11</v>
      </c>
      <c r="AAZ138" s="3"/>
      <c r="ABA138" s="11" t="s">
        <v>359</v>
      </c>
      <c r="ABB138" s="4" t="s">
        <v>360</v>
      </c>
      <c r="ABC138" s="4" t="s">
        <v>243</v>
      </c>
      <c r="ABD138" s="10">
        <v>3190</v>
      </c>
      <c r="ABE138" s="85"/>
      <c r="ABF138" s="10">
        <v>117.89</v>
      </c>
      <c r="ABG138" s="45">
        <f t="shared" si="21"/>
        <v>3072.11</v>
      </c>
      <c r="ABH138" s="3"/>
      <c r="ABI138" s="11" t="s">
        <v>359</v>
      </c>
      <c r="ABJ138" s="4" t="s">
        <v>360</v>
      </c>
      <c r="ABK138" s="4" t="s">
        <v>243</v>
      </c>
      <c r="ABL138" s="10">
        <v>3190</v>
      </c>
      <c r="ABM138" s="85"/>
      <c r="ABN138" s="10">
        <v>117.89</v>
      </c>
      <c r="ABO138" s="45">
        <f t="shared" si="21"/>
        <v>3072.11</v>
      </c>
      <c r="ABP138" s="3"/>
      <c r="ABQ138" s="11" t="s">
        <v>359</v>
      </c>
      <c r="ABR138" s="4" t="s">
        <v>360</v>
      </c>
      <c r="ABS138" s="4" t="s">
        <v>243</v>
      </c>
      <c r="ABT138" s="10">
        <v>3190</v>
      </c>
      <c r="ABU138" s="85"/>
      <c r="ABV138" s="10">
        <v>117.89</v>
      </c>
      <c r="ABW138" s="45">
        <f t="shared" si="21"/>
        <v>3072.11</v>
      </c>
      <c r="ABX138" s="3"/>
      <c r="ABY138" s="11" t="s">
        <v>359</v>
      </c>
      <c r="ABZ138" s="4" t="s">
        <v>360</v>
      </c>
      <c r="ACA138" s="4" t="s">
        <v>243</v>
      </c>
      <c r="ACB138" s="10">
        <v>3190</v>
      </c>
      <c r="ACC138" s="85"/>
      <c r="ACD138" s="10">
        <v>117.89</v>
      </c>
      <c r="ACE138" s="45">
        <f t="shared" si="21"/>
        <v>3072.11</v>
      </c>
      <c r="ACF138" s="3"/>
      <c r="ACG138" s="11" t="s">
        <v>359</v>
      </c>
      <c r="ACH138" s="4" t="s">
        <v>360</v>
      </c>
      <c r="ACI138" s="4" t="s">
        <v>243</v>
      </c>
      <c r="ACJ138" s="10">
        <v>3190</v>
      </c>
      <c r="ACK138" s="85"/>
      <c r="ACL138" s="10">
        <v>117.89</v>
      </c>
      <c r="ACM138" s="45">
        <f t="shared" si="21"/>
        <v>3072.11</v>
      </c>
      <c r="ACN138" s="3"/>
      <c r="ACO138" s="11" t="s">
        <v>359</v>
      </c>
      <c r="ACP138" s="4" t="s">
        <v>360</v>
      </c>
      <c r="ACQ138" s="4" t="s">
        <v>243</v>
      </c>
      <c r="ACR138" s="10">
        <v>3190</v>
      </c>
      <c r="ACS138" s="85"/>
      <c r="ACT138" s="10">
        <v>117.89</v>
      </c>
      <c r="ACU138" s="45">
        <f t="shared" si="21"/>
        <v>3072.11</v>
      </c>
      <c r="ACV138" s="3"/>
      <c r="ACW138" s="11" t="s">
        <v>359</v>
      </c>
      <c r="ACX138" s="4" t="s">
        <v>360</v>
      </c>
      <c r="ACY138" s="4" t="s">
        <v>243</v>
      </c>
      <c r="ACZ138" s="10">
        <v>3190</v>
      </c>
      <c r="ADA138" s="85"/>
      <c r="ADB138" s="10">
        <v>117.89</v>
      </c>
      <c r="ADC138" s="45">
        <f t="shared" si="21"/>
        <v>3072.11</v>
      </c>
      <c r="ADD138" s="3"/>
      <c r="ADE138" s="11" t="s">
        <v>359</v>
      </c>
      <c r="ADF138" s="4" t="s">
        <v>360</v>
      </c>
      <c r="ADG138" s="4" t="s">
        <v>243</v>
      </c>
      <c r="ADH138" s="10">
        <v>3190</v>
      </c>
      <c r="ADI138" s="85"/>
      <c r="ADJ138" s="10">
        <v>117.89</v>
      </c>
      <c r="ADK138" s="45">
        <f t="shared" ref="ADK138:AFO138" si="22">SUM(ADH138-ADJ138)</f>
        <v>3072.11</v>
      </c>
      <c r="ADL138" s="3"/>
      <c r="ADM138" s="11" t="s">
        <v>359</v>
      </c>
      <c r="ADN138" s="4" t="s">
        <v>360</v>
      </c>
      <c r="ADO138" s="4" t="s">
        <v>243</v>
      </c>
      <c r="ADP138" s="10">
        <v>3190</v>
      </c>
      <c r="ADQ138" s="85"/>
      <c r="ADR138" s="10">
        <v>117.89</v>
      </c>
      <c r="ADS138" s="45">
        <f t="shared" si="22"/>
        <v>3072.11</v>
      </c>
      <c r="ADT138" s="3"/>
      <c r="ADU138" s="11" t="s">
        <v>359</v>
      </c>
      <c r="ADV138" s="4" t="s">
        <v>360</v>
      </c>
      <c r="ADW138" s="4" t="s">
        <v>243</v>
      </c>
      <c r="ADX138" s="10">
        <v>3190</v>
      </c>
      <c r="ADY138" s="85"/>
      <c r="ADZ138" s="10">
        <v>117.89</v>
      </c>
      <c r="AEA138" s="45">
        <f t="shared" si="22"/>
        <v>3072.11</v>
      </c>
      <c r="AEB138" s="3"/>
      <c r="AEC138" s="11" t="s">
        <v>359</v>
      </c>
      <c r="AED138" s="4" t="s">
        <v>360</v>
      </c>
      <c r="AEE138" s="4" t="s">
        <v>243</v>
      </c>
      <c r="AEF138" s="10">
        <v>3190</v>
      </c>
      <c r="AEG138" s="85"/>
      <c r="AEH138" s="10">
        <v>117.89</v>
      </c>
      <c r="AEI138" s="45">
        <f t="shared" si="22"/>
        <v>3072.11</v>
      </c>
      <c r="AEJ138" s="3"/>
      <c r="AEK138" s="11" t="s">
        <v>359</v>
      </c>
      <c r="AEL138" s="4" t="s">
        <v>360</v>
      </c>
      <c r="AEM138" s="4" t="s">
        <v>243</v>
      </c>
      <c r="AEN138" s="10">
        <v>3190</v>
      </c>
      <c r="AEO138" s="85"/>
      <c r="AEP138" s="10">
        <v>117.89</v>
      </c>
      <c r="AEQ138" s="45">
        <f t="shared" si="22"/>
        <v>3072.11</v>
      </c>
      <c r="AER138" s="3"/>
      <c r="AES138" s="11" t="s">
        <v>359</v>
      </c>
      <c r="AET138" s="4" t="s">
        <v>360</v>
      </c>
      <c r="AEU138" s="4" t="s">
        <v>243</v>
      </c>
      <c r="AEV138" s="10">
        <v>3190</v>
      </c>
      <c r="AEW138" s="85"/>
      <c r="AEX138" s="10">
        <v>117.89</v>
      </c>
      <c r="AEY138" s="45">
        <f t="shared" si="22"/>
        <v>3072.11</v>
      </c>
      <c r="AEZ138" s="3"/>
      <c r="AFA138" s="11" t="s">
        <v>359</v>
      </c>
      <c r="AFB138" s="4" t="s">
        <v>360</v>
      </c>
      <c r="AFC138" s="4" t="s">
        <v>243</v>
      </c>
      <c r="AFD138" s="10">
        <v>3190</v>
      </c>
      <c r="AFE138" s="85"/>
      <c r="AFF138" s="10">
        <v>117.89</v>
      </c>
      <c r="AFG138" s="45">
        <f t="shared" si="22"/>
        <v>3072.11</v>
      </c>
      <c r="AFH138" s="3"/>
      <c r="AFI138" s="11" t="s">
        <v>359</v>
      </c>
      <c r="AFJ138" s="4" t="s">
        <v>360</v>
      </c>
      <c r="AFK138" s="4" t="s">
        <v>243</v>
      </c>
      <c r="AFL138" s="10">
        <v>3190</v>
      </c>
      <c r="AFM138" s="85"/>
      <c r="AFN138" s="10">
        <v>117.89</v>
      </c>
      <c r="AFO138" s="45">
        <f t="shared" si="22"/>
        <v>3072.11</v>
      </c>
      <c r="AFP138" s="3"/>
      <c r="AFQ138" s="11" t="s">
        <v>359</v>
      </c>
      <c r="AFR138" s="4" t="s">
        <v>360</v>
      </c>
      <c r="AFS138" s="4" t="s">
        <v>243</v>
      </c>
      <c r="AFT138" s="10">
        <v>3190</v>
      </c>
      <c r="AFU138" s="85"/>
      <c r="AFV138" s="10">
        <v>117.89</v>
      </c>
      <c r="AFW138" s="45">
        <f t="shared" ref="AFW138:AIA138" si="23">SUM(AFT138-AFV138)</f>
        <v>3072.11</v>
      </c>
      <c r="AFX138" s="3"/>
      <c r="AFY138" s="11" t="s">
        <v>359</v>
      </c>
      <c r="AFZ138" s="4" t="s">
        <v>360</v>
      </c>
      <c r="AGA138" s="4" t="s">
        <v>243</v>
      </c>
      <c r="AGB138" s="10">
        <v>3190</v>
      </c>
      <c r="AGC138" s="85"/>
      <c r="AGD138" s="10">
        <v>117.89</v>
      </c>
      <c r="AGE138" s="45">
        <f t="shared" si="23"/>
        <v>3072.11</v>
      </c>
      <c r="AGF138" s="3"/>
      <c r="AGG138" s="11" t="s">
        <v>359</v>
      </c>
      <c r="AGH138" s="4" t="s">
        <v>360</v>
      </c>
      <c r="AGI138" s="4" t="s">
        <v>243</v>
      </c>
      <c r="AGJ138" s="10">
        <v>3190</v>
      </c>
      <c r="AGK138" s="85"/>
      <c r="AGL138" s="10">
        <v>117.89</v>
      </c>
      <c r="AGM138" s="45">
        <f t="shared" si="23"/>
        <v>3072.11</v>
      </c>
      <c r="AGN138" s="3"/>
      <c r="AGO138" s="11" t="s">
        <v>359</v>
      </c>
      <c r="AGP138" s="4" t="s">
        <v>360</v>
      </c>
      <c r="AGQ138" s="4" t="s">
        <v>243</v>
      </c>
      <c r="AGR138" s="10">
        <v>3190</v>
      </c>
      <c r="AGS138" s="85"/>
      <c r="AGT138" s="10">
        <v>117.89</v>
      </c>
      <c r="AGU138" s="45">
        <f t="shared" si="23"/>
        <v>3072.11</v>
      </c>
      <c r="AGV138" s="3"/>
      <c r="AGW138" s="11" t="s">
        <v>359</v>
      </c>
      <c r="AGX138" s="4" t="s">
        <v>360</v>
      </c>
      <c r="AGY138" s="4" t="s">
        <v>243</v>
      </c>
      <c r="AGZ138" s="10">
        <v>3190</v>
      </c>
      <c r="AHA138" s="85"/>
      <c r="AHB138" s="10">
        <v>117.89</v>
      </c>
      <c r="AHC138" s="45">
        <f t="shared" si="23"/>
        <v>3072.11</v>
      </c>
      <c r="AHD138" s="3"/>
      <c r="AHE138" s="11" t="s">
        <v>359</v>
      </c>
      <c r="AHF138" s="4" t="s">
        <v>360</v>
      </c>
      <c r="AHG138" s="4" t="s">
        <v>243</v>
      </c>
      <c r="AHH138" s="10">
        <v>3190</v>
      </c>
      <c r="AHI138" s="85"/>
      <c r="AHJ138" s="10">
        <v>117.89</v>
      </c>
      <c r="AHK138" s="45">
        <f t="shared" si="23"/>
        <v>3072.11</v>
      </c>
      <c r="AHL138" s="3"/>
      <c r="AHM138" s="11" t="s">
        <v>359</v>
      </c>
      <c r="AHN138" s="4" t="s">
        <v>360</v>
      </c>
      <c r="AHO138" s="4" t="s">
        <v>243</v>
      </c>
      <c r="AHP138" s="10">
        <v>3190</v>
      </c>
      <c r="AHQ138" s="85"/>
      <c r="AHR138" s="10">
        <v>117.89</v>
      </c>
      <c r="AHS138" s="45">
        <f t="shared" si="23"/>
        <v>3072.11</v>
      </c>
      <c r="AHT138" s="3"/>
      <c r="AHU138" s="11" t="s">
        <v>359</v>
      </c>
      <c r="AHV138" s="4" t="s">
        <v>360</v>
      </c>
      <c r="AHW138" s="4" t="s">
        <v>243</v>
      </c>
      <c r="AHX138" s="10">
        <v>3190</v>
      </c>
      <c r="AHY138" s="85"/>
      <c r="AHZ138" s="10">
        <v>117.89</v>
      </c>
      <c r="AIA138" s="45">
        <f t="shared" si="23"/>
        <v>3072.11</v>
      </c>
      <c r="AIB138" s="3"/>
      <c r="AIC138" s="11" t="s">
        <v>359</v>
      </c>
      <c r="AID138" s="4" t="s">
        <v>360</v>
      </c>
      <c r="AIE138" s="4" t="s">
        <v>243</v>
      </c>
      <c r="AIF138" s="10">
        <v>3190</v>
      </c>
      <c r="AIG138" s="85"/>
      <c r="AIH138" s="10">
        <v>117.89</v>
      </c>
      <c r="AII138" s="45">
        <f t="shared" ref="AII138:AKM138" si="24">SUM(AIF138-AIH138)</f>
        <v>3072.11</v>
      </c>
      <c r="AIJ138" s="3"/>
      <c r="AIK138" s="11" t="s">
        <v>359</v>
      </c>
      <c r="AIL138" s="4" t="s">
        <v>360</v>
      </c>
      <c r="AIM138" s="4" t="s">
        <v>243</v>
      </c>
      <c r="AIN138" s="10">
        <v>3190</v>
      </c>
      <c r="AIO138" s="85"/>
      <c r="AIP138" s="10">
        <v>117.89</v>
      </c>
      <c r="AIQ138" s="45">
        <f t="shared" si="24"/>
        <v>3072.11</v>
      </c>
      <c r="AIR138" s="3"/>
      <c r="AIS138" s="11" t="s">
        <v>359</v>
      </c>
      <c r="AIT138" s="4" t="s">
        <v>360</v>
      </c>
      <c r="AIU138" s="4" t="s">
        <v>243</v>
      </c>
      <c r="AIV138" s="10">
        <v>3190</v>
      </c>
      <c r="AIW138" s="85"/>
      <c r="AIX138" s="10">
        <v>117.89</v>
      </c>
      <c r="AIY138" s="45">
        <f t="shared" si="24"/>
        <v>3072.11</v>
      </c>
      <c r="AIZ138" s="3"/>
      <c r="AJA138" s="11" t="s">
        <v>359</v>
      </c>
      <c r="AJB138" s="4" t="s">
        <v>360</v>
      </c>
      <c r="AJC138" s="4" t="s">
        <v>243</v>
      </c>
      <c r="AJD138" s="10">
        <v>3190</v>
      </c>
      <c r="AJE138" s="85"/>
      <c r="AJF138" s="10">
        <v>117.89</v>
      </c>
      <c r="AJG138" s="45">
        <f t="shared" si="24"/>
        <v>3072.11</v>
      </c>
      <c r="AJH138" s="3"/>
      <c r="AJI138" s="11" t="s">
        <v>359</v>
      </c>
      <c r="AJJ138" s="4" t="s">
        <v>360</v>
      </c>
      <c r="AJK138" s="4" t="s">
        <v>243</v>
      </c>
      <c r="AJL138" s="10">
        <v>3190</v>
      </c>
      <c r="AJM138" s="85"/>
      <c r="AJN138" s="10">
        <v>117.89</v>
      </c>
      <c r="AJO138" s="45">
        <f t="shared" si="24"/>
        <v>3072.11</v>
      </c>
      <c r="AJP138" s="3"/>
      <c r="AJQ138" s="11" t="s">
        <v>359</v>
      </c>
      <c r="AJR138" s="4" t="s">
        <v>360</v>
      </c>
      <c r="AJS138" s="4" t="s">
        <v>243</v>
      </c>
      <c r="AJT138" s="10">
        <v>3190</v>
      </c>
      <c r="AJU138" s="85"/>
      <c r="AJV138" s="10">
        <v>117.89</v>
      </c>
      <c r="AJW138" s="45">
        <f t="shared" si="24"/>
        <v>3072.11</v>
      </c>
      <c r="AJX138" s="3"/>
      <c r="AJY138" s="11" t="s">
        <v>359</v>
      </c>
      <c r="AJZ138" s="4" t="s">
        <v>360</v>
      </c>
      <c r="AKA138" s="4" t="s">
        <v>243</v>
      </c>
      <c r="AKB138" s="10">
        <v>3190</v>
      </c>
      <c r="AKC138" s="85"/>
      <c r="AKD138" s="10">
        <v>117.89</v>
      </c>
      <c r="AKE138" s="45">
        <f t="shared" si="24"/>
        <v>3072.11</v>
      </c>
      <c r="AKF138" s="3"/>
      <c r="AKG138" s="11" t="s">
        <v>359</v>
      </c>
      <c r="AKH138" s="4" t="s">
        <v>360</v>
      </c>
      <c r="AKI138" s="4" t="s">
        <v>243</v>
      </c>
      <c r="AKJ138" s="10">
        <v>3190</v>
      </c>
      <c r="AKK138" s="85"/>
      <c r="AKL138" s="10">
        <v>117.89</v>
      </c>
      <c r="AKM138" s="45">
        <f t="shared" si="24"/>
        <v>3072.11</v>
      </c>
      <c r="AKN138" s="3"/>
      <c r="AKO138" s="11" t="s">
        <v>359</v>
      </c>
      <c r="AKP138" s="4" t="s">
        <v>360</v>
      </c>
      <c r="AKQ138" s="4" t="s">
        <v>243</v>
      </c>
      <c r="AKR138" s="10">
        <v>3190</v>
      </c>
      <c r="AKS138" s="85"/>
      <c r="AKT138" s="10">
        <v>117.89</v>
      </c>
      <c r="AKU138" s="45">
        <f t="shared" ref="AKU138:AMY138" si="25">SUM(AKR138-AKT138)</f>
        <v>3072.11</v>
      </c>
      <c r="AKV138" s="3"/>
      <c r="AKW138" s="11" t="s">
        <v>359</v>
      </c>
      <c r="AKX138" s="4" t="s">
        <v>360</v>
      </c>
      <c r="AKY138" s="4" t="s">
        <v>243</v>
      </c>
      <c r="AKZ138" s="10">
        <v>3190</v>
      </c>
      <c r="ALA138" s="85"/>
      <c r="ALB138" s="10">
        <v>117.89</v>
      </c>
      <c r="ALC138" s="45">
        <f t="shared" si="25"/>
        <v>3072.11</v>
      </c>
      <c r="ALD138" s="3"/>
      <c r="ALE138" s="11" t="s">
        <v>359</v>
      </c>
      <c r="ALF138" s="4" t="s">
        <v>360</v>
      </c>
      <c r="ALG138" s="4" t="s">
        <v>243</v>
      </c>
      <c r="ALH138" s="10">
        <v>3190</v>
      </c>
      <c r="ALI138" s="85"/>
      <c r="ALJ138" s="10">
        <v>117.89</v>
      </c>
      <c r="ALK138" s="45">
        <f t="shared" si="25"/>
        <v>3072.11</v>
      </c>
      <c r="ALL138" s="3"/>
      <c r="ALM138" s="11" t="s">
        <v>359</v>
      </c>
      <c r="ALN138" s="4" t="s">
        <v>360</v>
      </c>
      <c r="ALO138" s="4" t="s">
        <v>243</v>
      </c>
      <c r="ALP138" s="10">
        <v>3190</v>
      </c>
      <c r="ALQ138" s="85"/>
      <c r="ALR138" s="10">
        <v>117.89</v>
      </c>
      <c r="ALS138" s="45">
        <f t="shared" si="25"/>
        <v>3072.11</v>
      </c>
      <c r="ALT138" s="3"/>
      <c r="ALU138" s="11" t="s">
        <v>359</v>
      </c>
      <c r="ALV138" s="4" t="s">
        <v>360</v>
      </c>
      <c r="ALW138" s="4" t="s">
        <v>243</v>
      </c>
      <c r="ALX138" s="10">
        <v>3190</v>
      </c>
      <c r="ALY138" s="85"/>
      <c r="ALZ138" s="10">
        <v>117.89</v>
      </c>
      <c r="AMA138" s="45">
        <f t="shared" si="25"/>
        <v>3072.11</v>
      </c>
      <c r="AMB138" s="3"/>
      <c r="AMC138" s="11" t="s">
        <v>359</v>
      </c>
      <c r="AMD138" s="4" t="s">
        <v>360</v>
      </c>
      <c r="AME138" s="4" t="s">
        <v>243</v>
      </c>
      <c r="AMF138" s="10">
        <v>3190</v>
      </c>
      <c r="AMG138" s="85"/>
      <c r="AMH138" s="10">
        <v>117.89</v>
      </c>
      <c r="AMI138" s="45">
        <f t="shared" si="25"/>
        <v>3072.11</v>
      </c>
      <c r="AMJ138" s="3"/>
      <c r="AMK138" s="11" t="s">
        <v>359</v>
      </c>
      <c r="AML138" s="4" t="s">
        <v>360</v>
      </c>
      <c r="AMM138" s="4" t="s">
        <v>243</v>
      </c>
      <c r="AMN138" s="10">
        <v>3190</v>
      </c>
      <c r="AMO138" s="85"/>
      <c r="AMP138" s="10">
        <v>117.89</v>
      </c>
      <c r="AMQ138" s="45">
        <f t="shared" si="25"/>
        <v>3072.11</v>
      </c>
      <c r="AMR138" s="3"/>
      <c r="AMS138" s="11" t="s">
        <v>359</v>
      </c>
      <c r="AMT138" s="4" t="s">
        <v>360</v>
      </c>
      <c r="AMU138" s="4" t="s">
        <v>243</v>
      </c>
      <c r="AMV138" s="10">
        <v>3190</v>
      </c>
      <c r="AMW138" s="85"/>
      <c r="AMX138" s="10">
        <v>117.89</v>
      </c>
      <c r="AMY138" s="45">
        <f t="shared" si="25"/>
        <v>3072.11</v>
      </c>
      <c r="AMZ138" s="3"/>
      <c r="ANA138" s="11" t="s">
        <v>359</v>
      </c>
      <c r="ANB138" s="4" t="s">
        <v>360</v>
      </c>
      <c r="ANC138" s="4" t="s">
        <v>243</v>
      </c>
      <c r="AND138" s="10">
        <v>3190</v>
      </c>
      <c r="ANE138" s="85"/>
      <c r="ANF138" s="10">
        <v>117.89</v>
      </c>
      <c r="ANG138" s="45">
        <f t="shared" ref="ANG138:APK138" si="26">SUM(AND138-ANF138)</f>
        <v>3072.11</v>
      </c>
      <c r="ANH138" s="3"/>
      <c r="ANI138" s="11" t="s">
        <v>359</v>
      </c>
      <c r="ANJ138" s="4" t="s">
        <v>360</v>
      </c>
      <c r="ANK138" s="4" t="s">
        <v>243</v>
      </c>
      <c r="ANL138" s="10">
        <v>3190</v>
      </c>
      <c r="ANM138" s="85"/>
      <c r="ANN138" s="10">
        <v>117.89</v>
      </c>
      <c r="ANO138" s="45">
        <f t="shared" si="26"/>
        <v>3072.11</v>
      </c>
      <c r="ANP138" s="3"/>
      <c r="ANQ138" s="11" t="s">
        <v>359</v>
      </c>
      <c r="ANR138" s="4" t="s">
        <v>360</v>
      </c>
      <c r="ANS138" s="4" t="s">
        <v>243</v>
      </c>
      <c r="ANT138" s="10">
        <v>3190</v>
      </c>
      <c r="ANU138" s="85"/>
      <c r="ANV138" s="10">
        <v>117.89</v>
      </c>
      <c r="ANW138" s="45">
        <f t="shared" si="26"/>
        <v>3072.11</v>
      </c>
      <c r="ANX138" s="3"/>
      <c r="ANY138" s="11" t="s">
        <v>359</v>
      </c>
      <c r="ANZ138" s="4" t="s">
        <v>360</v>
      </c>
      <c r="AOA138" s="4" t="s">
        <v>243</v>
      </c>
      <c r="AOB138" s="10">
        <v>3190</v>
      </c>
      <c r="AOC138" s="85"/>
      <c r="AOD138" s="10">
        <v>117.89</v>
      </c>
      <c r="AOE138" s="45">
        <f t="shared" si="26"/>
        <v>3072.11</v>
      </c>
      <c r="AOF138" s="3"/>
      <c r="AOG138" s="11" t="s">
        <v>359</v>
      </c>
      <c r="AOH138" s="4" t="s">
        <v>360</v>
      </c>
      <c r="AOI138" s="4" t="s">
        <v>243</v>
      </c>
      <c r="AOJ138" s="10">
        <v>3190</v>
      </c>
      <c r="AOK138" s="85"/>
      <c r="AOL138" s="10">
        <v>117.89</v>
      </c>
      <c r="AOM138" s="45">
        <f t="shared" si="26"/>
        <v>3072.11</v>
      </c>
      <c r="AON138" s="3"/>
      <c r="AOO138" s="11" t="s">
        <v>359</v>
      </c>
      <c r="AOP138" s="4" t="s">
        <v>360</v>
      </c>
      <c r="AOQ138" s="4" t="s">
        <v>243</v>
      </c>
      <c r="AOR138" s="10">
        <v>3190</v>
      </c>
      <c r="AOS138" s="85"/>
      <c r="AOT138" s="10">
        <v>117.89</v>
      </c>
      <c r="AOU138" s="45">
        <f t="shared" si="26"/>
        <v>3072.11</v>
      </c>
      <c r="AOV138" s="3"/>
      <c r="AOW138" s="11" t="s">
        <v>359</v>
      </c>
      <c r="AOX138" s="4" t="s">
        <v>360</v>
      </c>
      <c r="AOY138" s="4" t="s">
        <v>243</v>
      </c>
      <c r="AOZ138" s="10">
        <v>3190</v>
      </c>
      <c r="APA138" s="85"/>
      <c r="APB138" s="10">
        <v>117.89</v>
      </c>
      <c r="APC138" s="45">
        <f t="shared" si="26"/>
        <v>3072.11</v>
      </c>
      <c r="APD138" s="3"/>
      <c r="APE138" s="11" t="s">
        <v>359</v>
      </c>
      <c r="APF138" s="4" t="s">
        <v>360</v>
      </c>
      <c r="APG138" s="4" t="s">
        <v>243</v>
      </c>
      <c r="APH138" s="10">
        <v>3190</v>
      </c>
      <c r="API138" s="85"/>
      <c r="APJ138" s="10">
        <v>117.89</v>
      </c>
      <c r="APK138" s="45">
        <f t="shared" si="26"/>
        <v>3072.11</v>
      </c>
      <c r="APL138" s="3"/>
      <c r="APM138" s="11" t="s">
        <v>359</v>
      </c>
      <c r="APN138" s="4" t="s">
        <v>360</v>
      </c>
      <c r="APO138" s="4" t="s">
        <v>243</v>
      </c>
      <c r="APP138" s="10">
        <v>3190</v>
      </c>
      <c r="APQ138" s="85"/>
      <c r="APR138" s="10">
        <v>117.89</v>
      </c>
      <c r="APS138" s="45">
        <f t="shared" ref="APS138:ARW138" si="27">SUM(APP138-APR138)</f>
        <v>3072.11</v>
      </c>
      <c r="APT138" s="3"/>
      <c r="APU138" s="11" t="s">
        <v>359</v>
      </c>
      <c r="APV138" s="4" t="s">
        <v>360</v>
      </c>
      <c r="APW138" s="4" t="s">
        <v>243</v>
      </c>
      <c r="APX138" s="10">
        <v>3190</v>
      </c>
      <c r="APY138" s="85"/>
      <c r="APZ138" s="10">
        <v>117.89</v>
      </c>
      <c r="AQA138" s="45">
        <f t="shared" si="27"/>
        <v>3072.11</v>
      </c>
      <c r="AQB138" s="3"/>
      <c r="AQC138" s="11" t="s">
        <v>359</v>
      </c>
      <c r="AQD138" s="4" t="s">
        <v>360</v>
      </c>
      <c r="AQE138" s="4" t="s">
        <v>243</v>
      </c>
      <c r="AQF138" s="10">
        <v>3190</v>
      </c>
      <c r="AQG138" s="85"/>
      <c r="AQH138" s="10">
        <v>117.89</v>
      </c>
      <c r="AQI138" s="45">
        <f t="shared" si="27"/>
        <v>3072.11</v>
      </c>
      <c r="AQJ138" s="3"/>
      <c r="AQK138" s="11" t="s">
        <v>359</v>
      </c>
      <c r="AQL138" s="4" t="s">
        <v>360</v>
      </c>
      <c r="AQM138" s="4" t="s">
        <v>243</v>
      </c>
      <c r="AQN138" s="10">
        <v>3190</v>
      </c>
      <c r="AQO138" s="85"/>
      <c r="AQP138" s="10">
        <v>117.89</v>
      </c>
      <c r="AQQ138" s="45">
        <f t="shared" si="27"/>
        <v>3072.11</v>
      </c>
      <c r="AQR138" s="3"/>
      <c r="AQS138" s="11" t="s">
        <v>359</v>
      </c>
      <c r="AQT138" s="4" t="s">
        <v>360</v>
      </c>
      <c r="AQU138" s="4" t="s">
        <v>243</v>
      </c>
      <c r="AQV138" s="10">
        <v>3190</v>
      </c>
      <c r="AQW138" s="85"/>
      <c r="AQX138" s="10">
        <v>117.89</v>
      </c>
      <c r="AQY138" s="45">
        <f t="shared" si="27"/>
        <v>3072.11</v>
      </c>
      <c r="AQZ138" s="3"/>
      <c r="ARA138" s="11" t="s">
        <v>359</v>
      </c>
      <c r="ARB138" s="4" t="s">
        <v>360</v>
      </c>
      <c r="ARC138" s="4" t="s">
        <v>243</v>
      </c>
      <c r="ARD138" s="10">
        <v>3190</v>
      </c>
      <c r="ARE138" s="85"/>
      <c r="ARF138" s="10">
        <v>117.89</v>
      </c>
      <c r="ARG138" s="45">
        <f t="shared" si="27"/>
        <v>3072.11</v>
      </c>
      <c r="ARH138" s="3"/>
      <c r="ARI138" s="11" t="s">
        <v>359</v>
      </c>
      <c r="ARJ138" s="4" t="s">
        <v>360</v>
      </c>
      <c r="ARK138" s="4" t="s">
        <v>243</v>
      </c>
      <c r="ARL138" s="10">
        <v>3190</v>
      </c>
      <c r="ARM138" s="85"/>
      <c r="ARN138" s="10">
        <v>117.89</v>
      </c>
      <c r="ARO138" s="45">
        <f t="shared" si="27"/>
        <v>3072.11</v>
      </c>
      <c r="ARP138" s="3"/>
      <c r="ARQ138" s="11" t="s">
        <v>359</v>
      </c>
      <c r="ARR138" s="4" t="s">
        <v>360</v>
      </c>
      <c r="ARS138" s="4" t="s">
        <v>243</v>
      </c>
      <c r="ART138" s="10">
        <v>3190</v>
      </c>
      <c r="ARU138" s="85"/>
      <c r="ARV138" s="10">
        <v>117.89</v>
      </c>
      <c r="ARW138" s="45">
        <f t="shared" si="27"/>
        <v>3072.11</v>
      </c>
      <c r="ARX138" s="3"/>
      <c r="ARY138" s="11" t="s">
        <v>359</v>
      </c>
      <c r="ARZ138" s="4" t="s">
        <v>360</v>
      </c>
      <c r="ASA138" s="4" t="s">
        <v>243</v>
      </c>
      <c r="ASB138" s="10">
        <v>3190</v>
      </c>
      <c r="ASC138" s="85"/>
      <c r="ASD138" s="10">
        <v>117.89</v>
      </c>
      <c r="ASE138" s="45">
        <f t="shared" ref="ASE138:AUI138" si="28">SUM(ASB138-ASD138)</f>
        <v>3072.11</v>
      </c>
      <c r="ASF138" s="3"/>
      <c r="ASG138" s="11" t="s">
        <v>359</v>
      </c>
      <c r="ASH138" s="4" t="s">
        <v>360</v>
      </c>
      <c r="ASI138" s="4" t="s">
        <v>243</v>
      </c>
      <c r="ASJ138" s="10">
        <v>3190</v>
      </c>
      <c r="ASK138" s="85"/>
      <c r="ASL138" s="10">
        <v>117.89</v>
      </c>
      <c r="ASM138" s="45">
        <f t="shared" si="28"/>
        <v>3072.11</v>
      </c>
      <c r="ASN138" s="3"/>
      <c r="ASO138" s="11" t="s">
        <v>359</v>
      </c>
      <c r="ASP138" s="4" t="s">
        <v>360</v>
      </c>
      <c r="ASQ138" s="4" t="s">
        <v>243</v>
      </c>
      <c r="ASR138" s="10">
        <v>3190</v>
      </c>
      <c r="ASS138" s="85"/>
      <c r="AST138" s="10">
        <v>117.89</v>
      </c>
      <c r="ASU138" s="45">
        <f t="shared" si="28"/>
        <v>3072.11</v>
      </c>
      <c r="ASV138" s="3"/>
      <c r="ASW138" s="11" t="s">
        <v>359</v>
      </c>
      <c r="ASX138" s="4" t="s">
        <v>360</v>
      </c>
      <c r="ASY138" s="4" t="s">
        <v>243</v>
      </c>
      <c r="ASZ138" s="10">
        <v>3190</v>
      </c>
      <c r="ATA138" s="85"/>
      <c r="ATB138" s="10">
        <v>117.89</v>
      </c>
      <c r="ATC138" s="45">
        <f t="shared" si="28"/>
        <v>3072.11</v>
      </c>
      <c r="ATD138" s="3"/>
      <c r="ATE138" s="11" t="s">
        <v>359</v>
      </c>
      <c r="ATF138" s="4" t="s">
        <v>360</v>
      </c>
      <c r="ATG138" s="4" t="s">
        <v>243</v>
      </c>
      <c r="ATH138" s="10">
        <v>3190</v>
      </c>
      <c r="ATI138" s="85"/>
      <c r="ATJ138" s="10">
        <v>117.89</v>
      </c>
      <c r="ATK138" s="45">
        <f t="shared" si="28"/>
        <v>3072.11</v>
      </c>
      <c r="ATL138" s="3"/>
      <c r="ATM138" s="11" t="s">
        <v>359</v>
      </c>
      <c r="ATN138" s="4" t="s">
        <v>360</v>
      </c>
      <c r="ATO138" s="4" t="s">
        <v>243</v>
      </c>
      <c r="ATP138" s="10">
        <v>3190</v>
      </c>
      <c r="ATQ138" s="85"/>
      <c r="ATR138" s="10">
        <v>117.89</v>
      </c>
      <c r="ATS138" s="45">
        <f t="shared" si="28"/>
        <v>3072.11</v>
      </c>
      <c r="ATT138" s="3"/>
      <c r="ATU138" s="11" t="s">
        <v>359</v>
      </c>
      <c r="ATV138" s="4" t="s">
        <v>360</v>
      </c>
      <c r="ATW138" s="4" t="s">
        <v>243</v>
      </c>
      <c r="ATX138" s="10">
        <v>3190</v>
      </c>
      <c r="ATY138" s="85"/>
      <c r="ATZ138" s="10">
        <v>117.89</v>
      </c>
      <c r="AUA138" s="45">
        <f t="shared" si="28"/>
        <v>3072.11</v>
      </c>
      <c r="AUB138" s="3"/>
      <c r="AUC138" s="11" t="s">
        <v>359</v>
      </c>
      <c r="AUD138" s="4" t="s">
        <v>360</v>
      </c>
      <c r="AUE138" s="4" t="s">
        <v>243</v>
      </c>
      <c r="AUF138" s="10">
        <v>3190</v>
      </c>
      <c r="AUG138" s="85"/>
      <c r="AUH138" s="10">
        <v>117.89</v>
      </c>
      <c r="AUI138" s="45">
        <f t="shared" si="28"/>
        <v>3072.11</v>
      </c>
      <c r="AUJ138" s="3"/>
      <c r="AUK138" s="11" t="s">
        <v>359</v>
      </c>
      <c r="AUL138" s="4" t="s">
        <v>360</v>
      </c>
      <c r="AUM138" s="4" t="s">
        <v>243</v>
      </c>
      <c r="AUN138" s="10">
        <v>3190</v>
      </c>
      <c r="AUO138" s="85"/>
      <c r="AUP138" s="10">
        <v>117.89</v>
      </c>
      <c r="AUQ138" s="45">
        <f t="shared" ref="AUQ138:AWU138" si="29">SUM(AUN138-AUP138)</f>
        <v>3072.11</v>
      </c>
      <c r="AUR138" s="3"/>
      <c r="AUS138" s="11" t="s">
        <v>359</v>
      </c>
      <c r="AUT138" s="4" t="s">
        <v>360</v>
      </c>
      <c r="AUU138" s="4" t="s">
        <v>243</v>
      </c>
      <c r="AUV138" s="10">
        <v>3190</v>
      </c>
      <c r="AUW138" s="85"/>
      <c r="AUX138" s="10">
        <v>117.89</v>
      </c>
      <c r="AUY138" s="45">
        <f t="shared" si="29"/>
        <v>3072.11</v>
      </c>
      <c r="AUZ138" s="3"/>
      <c r="AVA138" s="11" t="s">
        <v>359</v>
      </c>
      <c r="AVB138" s="4" t="s">
        <v>360</v>
      </c>
      <c r="AVC138" s="4" t="s">
        <v>243</v>
      </c>
      <c r="AVD138" s="10">
        <v>3190</v>
      </c>
      <c r="AVE138" s="85"/>
      <c r="AVF138" s="10">
        <v>117.89</v>
      </c>
      <c r="AVG138" s="45">
        <f t="shared" si="29"/>
        <v>3072.11</v>
      </c>
      <c r="AVH138" s="3"/>
      <c r="AVI138" s="11" t="s">
        <v>359</v>
      </c>
      <c r="AVJ138" s="4" t="s">
        <v>360</v>
      </c>
      <c r="AVK138" s="4" t="s">
        <v>243</v>
      </c>
      <c r="AVL138" s="10">
        <v>3190</v>
      </c>
      <c r="AVM138" s="85"/>
      <c r="AVN138" s="10">
        <v>117.89</v>
      </c>
      <c r="AVO138" s="45">
        <f t="shared" si="29"/>
        <v>3072.11</v>
      </c>
      <c r="AVP138" s="3"/>
      <c r="AVQ138" s="11" t="s">
        <v>359</v>
      </c>
      <c r="AVR138" s="4" t="s">
        <v>360</v>
      </c>
      <c r="AVS138" s="4" t="s">
        <v>243</v>
      </c>
      <c r="AVT138" s="10">
        <v>3190</v>
      </c>
      <c r="AVU138" s="85"/>
      <c r="AVV138" s="10">
        <v>117.89</v>
      </c>
      <c r="AVW138" s="45">
        <f t="shared" si="29"/>
        <v>3072.11</v>
      </c>
      <c r="AVX138" s="3"/>
      <c r="AVY138" s="11" t="s">
        <v>359</v>
      </c>
      <c r="AVZ138" s="4" t="s">
        <v>360</v>
      </c>
      <c r="AWA138" s="4" t="s">
        <v>243</v>
      </c>
      <c r="AWB138" s="10">
        <v>3190</v>
      </c>
      <c r="AWC138" s="85"/>
      <c r="AWD138" s="10">
        <v>117.89</v>
      </c>
      <c r="AWE138" s="45">
        <f t="shared" si="29"/>
        <v>3072.11</v>
      </c>
      <c r="AWF138" s="3"/>
      <c r="AWG138" s="11" t="s">
        <v>359</v>
      </c>
      <c r="AWH138" s="4" t="s">
        <v>360</v>
      </c>
      <c r="AWI138" s="4" t="s">
        <v>243</v>
      </c>
      <c r="AWJ138" s="10">
        <v>3190</v>
      </c>
      <c r="AWK138" s="85"/>
      <c r="AWL138" s="10">
        <v>117.89</v>
      </c>
      <c r="AWM138" s="45">
        <f t="shared" si="29"/>
        <v>3072.11</v>
      </c>
      <c r="AWN138" s="3"/>
      <c r="AWO138" s="11" t="s">
        <v>359</v>
      </c>
      <c r="AWP138" s="4" t="s">
        <v>360</v>
      </c>
      <c r="AWQ138" s="4" t="s">
        <v>243</v>
      </c>
      <c r="AWR138" s="10">
        <v>3190</v>
      </c>
      <c r="AWS138" s="85"/>
      <c r="AWT138" s="10">
        <v>117.89</v>
      </c>
      <c r="AWU138" s="45">
        <f t="shared" si="29"/>
        <v>3072.11</v>
      </c>
      <c r="AWV138" s="3"/>
      <c r="AWW138" s="11" t="s">
        <v>359</v>
      </c>
      <c r="AWX138" s="4" t="s">
        <v>360</v>
      </c>
      <c r="AWY138" s="4" t="s">
        <v>243</v>
      </c>
      <c r="AWZ138" s="10">
        <v>3190</v>
      </c>
      <c r="AXA138" s="85"/>
      <c r="AXB138" s="10">
        <v>117.89</v>
      </c>
      <c r="AXC138" s="45">
        <f t="shared" ref="AXC138:AZG138" si="30">SUM(AWZ138-AXB138)</f>
        <v>3072.11</v>
      </c>
      <c r="AXD138" s="3"/>
      <c r="AXE138" s="11" t="s">
        <v>359</v>
      </c>
      <c r="AXF138" s="4" t="s">
        <v>360</v>
      </c>
      <c r="AXG138" s="4" t="s">
        <v>243</v>
      </c>
      <c r="AXH138" s="10">
        <v>3190</v>
      </c>
      <c r="AXI138" s="85"/>
      <c r="AXJ138" s="10">
        <v>117.89</v>
      </c>
      <c r="AXK138" s="45">
        <f t="shared" si="30"/>
        <v>3072.11</v>
      </c>
      <c r="AXL138" s="3"/>
      <c r="AXM138" s="11" t="s">
        <v>359</v>
      </c>
      <c r="AXN138" s="4" t="s">
        <v>360</v>
      </c>
      <c r="AXO138" s="4" t="s">
        <v>243</v>
      </c>
      <c r="AXP138" s="10">
        <v>3190</v>
      </c>
      <c r="AXQ138" s="85"/>
      <c r="AXR138" s="10">
        <v>117.89</v>
      </c>
      <c r="AXS138" s="45">
        <f t="shared" si="30"/>
        <v>3072.11</v>
      </c>
      <c r="AXT138" s="3"/>
      <c r="AXU138" s="11" t="s">
        <v>359</v>
      </c>
      <c r="AXV138" s="4" t="s">
        <v>360</v>
      </c>
      <c r="AXW138" s="4" t="s">
        <v>243</v>
      </c>
      <c r="AXX138" s="10">
        <v>3190</v>
      </c>
      <c r="AXY138" s="85"/>
      <c r="AXZ138" s="10">
        <v>117.89</v>
      </c>
      <c r="AYA138" s="45">
        <f t="shared" si="30"/>
        <v>3072.11</v>
      </c>
      <c r="AYB138" s="3"/>
      <c r="AYC138" s="11" t="s">
        <v>359</v>
      </c>
      <c r="AYD138" s="4" t="s">
        <v>360</v>
      </c>
      <c r="AYE138" s="4" t="s">
        <v>243</v>
      </c>
      <c r="AYF138" s="10">
        <v>3190</v>
      </c>
      <c r="AYG138" s="85"/>
      <c r="AYH138" s="10">
        <v>117.89</v>
      </c>
      <c r="AYI138" s="45">
        <f t="shared" si="30"/>
        <v>3072.11</v>
      </c>
      <c r="AYJ138" s="3"/>
      <c r="AYK138" s="11" t="s">
        <v>359</v>
      </c>
      <c r="AYL138" s="4" t="s">
        <v>360</v>
      </c>
      <c r="AYM138" s="4" t="s">
        <v>243</v>
      </c>
      <c r="AYN138" s="10">
        <v>3190</v>
      </c>
      <c r="AYO138" s="85"/>
      <c r="AYP138" s="10">
        <v>117.89</v>
      </c>
      <c r="AYQ138" s="45">
        <f t="shared" si="30"/>
        <v>3072.11</v>
      </c>
      <c r="AYR138" s="3"/>
      <c r="AYS138" s="11" t="s">
        <v>359</v>
      </c>
      <c r="AYT138" s="4" t="s">
        <v>360</v>
      </c>
      <c r="AYU138" s="4" t="s">
        <v>243</v>
      </c>
      <c r="AYV138" s="10">
        <v>3190</v>
      </c>
      <c r="AYW138" s="85"/>
      <c r="AYX138" s="10">
        <v>117.89</v>
      </c>
      <c r="AYY138" s="45">
        <f t="shared" si="30"/>
        <v>3072.11</v>
      </c>
      <c r="AYZ138" s="3"/>
      <c r="AZA138" s="11" t="s">
        <v>359</v>
      </c>
      <c r="AZB138" s="4" t="s">
        <v>360</v>
      </c>
      <c r="AZC138" s="4" t="s">
        <v>243</v>
      </c>
      <c r="AZD138" s="10">
        <v>3190</v>
      </c>
      <c r="AZE138" s="85"/>
      <c r="AZF138" s="10">
        <v>117.89</v>
      </c>
      <c r="AZG138" s="45">
        <f t="shared" si="30"/>
        <v>3072.11</v>
      </c>
      <c r="AZH138" s="3"/>
      <c r="AZI138" s="11" t="s">
        <v>359</v>
      </c>
      <c r="AZJ138" s="4" t="s">
        <v>360</v>
      </c>
      <c r="AZK138" s="4" t="s">
        <v>243</v>
      </c>
      <c r="AZL138" s="10">
        <v>3190</v>
      </c>
      <c r="AZM138" s="85"/>
      <c r="AZN138" s="10">
        <v>117.89</v>
      </c>
      <c r="AZO138" s="45">
        <f t="shared" ref="AZO138:BBS138" si="31">SUM(AZL138-AZN138)</f>
        <v>3072.11</v>
      </c>
      <c r="AZP138" s="3"/>
      <c r="AZQ138" s="11" t="s">
        <v>359</v>
      </c>
      <c r="AZR138" s="4" t="s">
        <v>360</v>
      </c>
      <c r="AZS138" s="4" t="s">
        <v>243</v>
      </c>
      <c r="AZT138" s="10">
        <v>3190</v>
      </c>
      <c r="AZU138" s="85"/>
      <c r="AZV138" s="10">
        <v>117.89</v>
      </c>
      <c r="AZW138" s="45">
        <f t="shared" si="31"/>
        <v>3072.11</v>
      </c>
      <c r="AZX138" s="3"/>
      <c r="AZY138" s="11" t="s">
        <v>359</v>
      </c>
      <c r="AZZ138" s="4" t="s">
        <v>360</v>
      </c>
      <c r="BAA138" s="4" t="s">
        <v>243</v>
      </c>
      <c r="BAB138" s="10">
        <v>3190</v>
      </c>
      <c r="BAC138" s="85"/>
      <c r="BAD138" s="10">
        <v>117.89</v>
      </c>
      <c r="BAE138" s="45">
        <f t="shared" si="31"/>
        <v>3072.11</v>
      </c>
      <c r="BAF138" s="3"/>
      <c r="BAG138" s="11" t="s">
        <v>359</v>
      </c>
      <c r="BAH138" s="4" t="s">
        <v>360</v>
      </c>
      <c r="BAI138" s="4" t="s">
        <v>243</v>
      </c>
      <c r="BAJ138" s="10">
        <v>3190</v>
      </c>
      <c r="BAK138" s="85"/>
      <c r="BAL138" s="10">
        <v>117.89</v>
      </c>
      <c r="BAM138" s="45">
        <f t="shared" si="31"/>
        <v>3072.11</v>
      </c>
      <c r="BAN138" s="3"/>
      <c r="BAO138" s="11" t="s">
        <v>359</v>
      </c>
      <c r="BAP138" s="4" t="s">
        <v>360</v>
      </c>
      <c r="BAQ138" s="4" t="s">
        <v>243</v>
      </c>
      <c r="BAR138" s="10">
        <v>3190</v>
      </c>
      <c r="BAS138" s="85"/>
      <c r="BAT138" s="10">
        <v>117.89</v>
      </c>
      <c r="BAU138" s="45">
        <f t="shared" si="31"/>
        <v>3072.11</v>
      </c>
      <c r="BAV138" s="3"/>
      <c r="BAW138" s="11" t="s">
        <v>359</v>
      </c>
      <c r="BAX138" s="4" t="s">
        <v>360</v>
      </c>
      <c r="BAY138" s="4" t="s">
        <v>243</v>
      </c>
      <c r="BAZ138" s="10">
        <v>3190</v>
      </c>
      <c r="BBA138" s="85"/>
      <c r="BBB138" s="10">
        <v>117.89</v>
      </c>
      <c r="BBC138" s="45">
        <f t="shared" si="31"/>
        <v>3072.11</v>
      </c>
      <c r="BBD138" s="3"/>
      <c r="BBE138" s="11" t="s">
        <v>359</v>
      </c>
      <c r="BBF138" s="4" t="s">
        <v>360</v>
      </c>
      <c r="BBG138" s="4" t="s">
        <v>243</v>
      </c>
      <c r="BBH138" s="10">
        <v>3190</v>
      </c>
      <c r="BBI138" s="85"/>
      <c r="BBJ138" s="10">
        <v>117.89</v>
      </c>
      <c r="BBK138" s="45">
        <f t="shared" si="31"/>
        <v>3072.11</v>
      </c>
      <c r="BBL138" s="3"/>
      <c r="BBM138" s="11" t="s">
        <v>359</v>
      </c>
      <c r="BBN138" s="4" t="s">
        <v>360</v>
      </c>
      <c r="BBO138" s="4" t="s">
        <v>243</v>
      </c>
      <c r="BBP138" s="10">
        <v>3190</v>
      </c>
      <c r="BBQ138" s="85"/>
      <c r="BBR138" s="10">
        <v>117.89</v>
      </c>
      <c r="BBS138" s="45">
        <f t="shared" si="31"/>
        <v>3072.11</v>
      </c>
      <c r="BBT138" s="3"/>
      <c r="BBU138" s="11" t="s">
        <v>359</v>
      </c>
      <c r="BBV138" s="4" t="s">
        <v>360</v>
      </c>
      <c r="BBW138" s="4" t="s">
        <v>243</v>
      </c>
      <c r="BBX138" s="10">
        <v>3190</v>
      </c>
      <c r="BBY138" s="85"/>
      <c r="BBZ138" s="10">
        <v>117.89</v>
      </c>
      <c r="BCA138" s="45">
        <f t="shared" ref="BCA138:BEE138" si="32">SUM(BBX138-BBZ138)</f>
        <v>3072.11</v>
      </c>
      <c r="BCB138" s="3"/>
      <c r="BCC138" s="11" t="s">
        <v>359</v>
      </c>
      <c r="BCD138" s="4" t="s">
        <v>360</v>
      </c>
      <c r="BCE138" s="4" t="s">
        <v>243</v>
      </c>
      <c r="BCF138" s="10">
        <v>3190</v>
      </c>
      <c r="BCG138" s="85"/>
      <c r="BCH138" s="10">
        <v>117.89</v>
      </c>
      <c r="BCI138" s="45">
        <f t="shared" si="32"/>
        <v>3072.11</v>
      </c>
      <c r="BCJ138" s="3"/>
      <c r="BCK138" s="11" t="s">
        <v>359</v>
      </c>
      <c r="BCL138" s="4" t="s">
        <v>360</v>
      </c>
      <c r="BCM138" s="4" t="s">
        <v>243</v>
      </c>
      <c r="BCN138" s="10">
        <v>3190</v>
      </c>
      <c r="BCO138" s="85"/>
      <c r="BCP138" s="10">
        <v>117.89</v>
      </c>
      <c r="BCQ138" s="45">
        <f t="shared" si="32"/>
        <v>3072.11</v>
      </c>
      <c r="BCR138" s="3"/>
      <c r="BCS138" s="11" t="s">
        <v>359</v>
      </c>
      <c r="BCT138" s="4" t="s">
        <v>360</v>
      </c>
      <c r="BCU138" s="4" t="s">
        <v>243</v>
      </c>
      <c r="BCV138" s="10">
        <v>3190</v>
      </c>
      <c r="BCW138" s="85"/>
      <c r="BCX138" s="10">
        <v>117.89</v>
      </c>
      <c r="BCY138" s="45">
        <f t="shared" si="32"/>
        <v>3072.11</v>
      </c>
      <c r="BCZ138" s="3"/>
      <c r="BDA138" s="11" t="s">
        <v>359</v>
      </c>
      <c r="BDB138" s="4" t="s">
        <v>360</v>
      </c>
      <c r="BDC138" s="4" t="s">
        <v>243</v>
      </c>
      <c r="BDD138" s="10">
        <v>3190</v>
      </c>
      <c r="BDE138" s="85"/>
      <c r="BDF138" s="10">
        <v>117.89</v>
      </c>
      <c r="BDG138" s="45">
        <f t="shared" si="32"/>
        <v>3072.11</v>
      </c>
      <c r="BDH138" s="3"/>
      <c r="BDI138" s="11" t="s">
        <v>359</v>
      </c>
      <c r="BDJ138" s="4" t="s">
        <v>360</v>
      </c>
      <c r="BDK138" s="4" t="s">
        <v>243</v>
      </c>
      <c r="BDL138" s="10">
        <v>3190</v>
      </c>
      <c r="BDM138" s="85"/>
      <c r="BDN138" s="10">
        <v>117.89</v>
      </c>
      <c r="BDO138" s="45">
        <f t="shared" si="32"/>
        <v>3072.11</v>
      </c>
      <c r="BDP138" s="3"/>
      <c r="BDQ138" s="11" t="s">
        <v>359</v>
      </c>
      <c r="BDR138" s="4" t="s">
        <v>360</v>
      </c>
      <c r="BDS138" s="4" t="s">
        <v>243</v>
      </c>
      <c r="BDT138" s="10">
        <v>3190</v>
      </c>
      <c r="BDU138" s="85"/>
      <c r="BDV138" s="10">
        <v>117.89</v>
      </c>
      <c r="BDW138" s="45">
        <f t="shared" si="32"/>
        <v>3072.11</v>
      </c>
      <c r="BDX138" s="3"/>
      <c r="BDY138" s="11" t="s">
        <v>359</v>
      </c>
      <c r="BDZ138" s="4" t="s">
        <v>360</v>
      </c>
      <c r="BEA138" s="4" t="s">
        <v>243</v>
      </c>
      <c r="BEB138" s="10">
        <v>3190</v>
      </c>
      <c r="BEC138" s="85"/>
      <c r="BED138" s="10">
        <v>117.89</v>
      </c>
      <c r="BEE138" s="45">
        <f t="shared" si="32"/>
        <v>3072.11</v>
      </c>
      <c r="BEF138" s="3"/>
      <c r="BEG138" s="11" t="s">
        <v>359</v>
      </c>
      <c r="BEH138" s="4" t="s">
        <v>360</v>
      </c>
      <c r="BEI138" s="4" t="s">
        <v>243</v>
      </c>
      <c r="BEJ138" s="10">
        <v>3190</v>
      </c>
      <c r="BEK138" s="85"/>
      <c r="BEL138" s="10">
        <v>117.89</v>
      </c>
      <c r="BEM138" s="45">
        <f t="shared" ref="BEM138:BGQ138" si="33">SUM(BEJ138-BEL138)</f>
        <v>3072.11</v>
      </c>
      <c r="BEN138" s="3"/>
      <c r="BEO138" s="11" t="s">
        <v>359</v>
      </c>
      <c r="BEP138" s="4" t="s">
        <v>360</v>
      </c>
      <c r="BEQ138" s="4" t="s">
        <v>243</v>
      </c>
      <c r="BER138" s="10">
        <v>3190</v>
      </c>
      <c r="BES138" s="85"/>
      <c r="BET138" s="10">
        <v>117.89</v>
      </c>
      <c r="BEU138" s="45">
        <f t="shared" si="33"/>
        <v>3072.11</v>
      </c>
      <c r="BEV138" s="3"/>
      <c r="BEW138" s="11" t="s">
        <v>359</v>
      </c>
      <c r="BEX138" s="4" t="s">
        <v>360</v>
      </c>
      <c r="BEY138" s="4" t="s">
        <v>243</v>
      </c>
      <c r="BEZ138" s="10">
        <v>3190</v>
      </c>
      <c r="BFA138" s="85"/>
      <c r="BFB138" s="10">
        <v>117.89</v>
      </c>
      <c r="BFC138" s="45">
        <f t="shared" si="33"/>
        <v>3072.11</v>
      </c>
      <c r="BFD138" s="3"/>
      <c r="BFE138" s="11" t="s">
        <v>359</v>
      </c>
      <c r="BFF138" s="4" t="s">
        <v>360</v>
      </c>
      <c r="BFG138" s="4" t="s">
        <v>243</v>
      </c>
      <c r="BFH138" s="10">
        <v>3190</v>
      </c>
      <c r="BFI138" s="85"/>
      <c r="BFJ138" s="10">
        <v>117.89</v>
      </c>
      <c r="BFK138" s="45">
        <f t="shared" si="33"/>
        <v>3072.11</v>
      </c>
      <c r="BFL138" s="3"/>
      <c r="BFM138" s="11" t="s">
        <v>359</v>
      </c>
      <c r="BFN138" s="4" t="s">
        <v>360</v>
      </c>
      <c r="BFO138" s="4" t="s">
        <v>243</v>
      </c>
      <c r="BFP138" s="10">
        <v>3190</v>
      </c>
      <c r="BFQ138" s="85"/>
      <c r="BFR138" s="10">
        <v>117.89</v>
      </c>
      <c r="BFS138" s="45">
        <f t="shared" si="33"/>
        <v>3072.11</v>
      </c>
      <c r="BFT138" s="3"/>
      <c r="BFU138" s="11" t="s">
        <v>359</v>
      </c>
      <c r="BFV138" s="4" t="s">
        <v>360</v>
      </c>
      <c r="BFW138" s="4" t="s">
        <v>243</v>
      </c>
      <c r="BFX138" s="10">
        <v>3190</v>
      </c>
      <c r="BFY138" s="85"/>
      <c r="BFZ138" s="10">
        <v>117.89</v>
      </c>
      <c r="BGA138" s="45">
        <f t="shared" si="33"/>
        <v>3072.11</v>
      </c>
      <c r="BGB138" s="3"/>
      <c r="BGC138" s="11" t="s">
        <v>359</v>
      </c>
      <c r="BGD138" s="4" t="s">
        <v>360</v>
      </c>
      <c r="BGE138" s="4" t="s">
        <v>243</v>
      </c>
      <c r="BGF138" s="10">
        <v>3190</v>
      </c>
      <c r="BGG138" s="85"/>
      <c r="BGH138" s="10">
        <v>117.89</v>
      </c>
      <c r="BGI138" s="45">
        <f t="shared" si="33"/>
        <v>3072.11</v>
      </c>
      <c r="BGJ138" s="3"/>
      <c r="BGK138" s="11" t="s">
        <v>359</v>
      </c>
      <c r="BGL138" s="4" t="s">
        <v>360</v>
      </c>
      <c r="BGM138" s="4" t="s">
        <v>243</v>
      </c>
      <c r="BGN138" s="10">
        <v>3190</v>
      </c>
      <c r="BGO138" s="85"/>
      <c r="BGP138" s="10">
        <v>117.89</v>
      </c>
      <c r="BGQ138" s="45">
        <f t="shared" si="33"/>
        <v>3072.11</v>
      </c>
      <c r="BGR138" s="3"/>
      <c r="BGS138" s="11" t="s">
        <v>359</v>
      </c>
      <c r="BGT138" s="4" t="s">
        <v>360</v>
      </c>
      <c r="BGU138" s="4" t="s">
        <v>243</v>
      </c>
      <c r="BGV138" s="10">
        <v>3190</v>
      </c>
      <c r="BGW138" s="85"/>
      <c r="BGX138" s="10">
        <v>117.89</v>
      </c>
      <c r="BGY138" s="45">
        <f t="shared" ref="BGY138:BJC138" si="34">SUM(BGV138-BGX138)</f>
        <v>3072.11</v>
      </c>
      <c r="BGZ138" s="3"/>
      <c r="BHA138" s="11" t="s">
        <v>359</v>
      </c>
      <c r="BHB138" s="4" t="s">
        <v>360</v>
      </c>
      <c r="BHC138" s="4" t="s">
        <v>243</v>
      </c>
      <c r="BHD138" s="10">
        <v>3190</v>
      </c>
      <c r="BHE138" s="85"/>
      <c r="BHF138" s="10">
        <v>117.89</v>
      </c>
      <c r="BHG138" s="45">
        <f t="shared" si="34"/>
        <v>3072.11</v>
      </c>
      <c r="BHH138" s="3"/>
      <c r="BHI138" s="11" t="s">
        <v>359</v>
      </c>
      <c r="BHJ138" s="4" t="s">
        <v>360</v>
      </c>
      <c r="BHK138" s="4" t="s">
        <v>243</v>
      </c>
      <c r="BHL138" s="10">
        <v>3190</v>
      </c>
      <c r="BHM138" s="85"/>
      <c r="BHN138" s="10">
        <v>117.89</v>
      </c>
      <c r="BHO138" s="45">
        <f t="shared" si="34"/>
        <v>3072.11</v>
      </c>
      <c r="BHP138" s="3"/>
      <c r="BHQ138" s="11" t="s">
        <v>359</v>
      </c>
      <c r="BHR138" s="4" t="s">
        <v>360</v>
      </c>
      <c r="BHS138" s="4" t="s">
        <v>243</v>
      </c>
      <c r="BHT138" s="10">
        <v>3190</v>
      </c>
      <c r="BHU138" s="85"/>
      <c r="BHV138" s="10">
        <v>117.89</v>
      </c>
      <c r="BHW138" s="45">
        <f t="shared" si="34"/>
        <v>3072.11</v>
      </c>
      <c r="BHX138" s="3"/>
      <c r="BHY138" s="11" t="s">
        <v>359</v>
      </c>
      <c r="BHZ138" s="4" t="s">
        <v>360</v>
      </c>
      <c r="BIA138" s="4" t="s">
        <v>243</v>
      </c>
      <c r="BIB138" s="10">
        <v>3190</v>
      </c>
      <c r="BIC138" s="85"/>
      <c r="BID138" s="10">
        <v>117.89</v>
      </c>
      <c r="BIE138" s="45">
        <f t="shared" si="34"/>
        <v>3072.11</v>
      </c>
      <c r="BIF138" s="3"/>
      <c r="BIG138" s="11" t="s">
        <v>359</v>
      </c>
      <c r="BIH138" s="4" t="s">
        <v>360</v>
      </c>
      <c r="BII138" s="4" t="s">
        <v>243</v>
      </c>
      <c r="BIJ138" s="10">
        <v>3190</v>
      </c>
      <c r="BIK138" s="85"/>
      <c r="BIL138" s="10">
        <v>117.89</v>
      </c>
      <c r="BIM138" s="45">
        <f t="shared" si="34"/>
        <v>3072.11</v>
      </c>
      <c r="BIN138" s="3"/>
      <c r="BIO138" s="11" t="s">
        <v>359</v>
      </c>
      <c r="BIP138" s="4" t="s">
        <v>360</v>
      </c>
      <c r="BIQ138" s="4" t="s">
        <v>243</v>
      </c>
      <c r="BIR138" s="10">
        <v>3190</v>
      </c>
      <c r="BIS138" s="85"/>
      <c r="BIT138" s="10">
        <v>117.89</v>
      </c>
      <c r="BIU138" s="45">
        <f t="shared" si="34"/>
        <v>3072.11</v>
      </c>
      <c r="BIV138" s="3"/>
      <c r="BIW138" s="11" t="s">
        <v>359</v>
      </c>
      <c r="BIX138" s="4" t="s">
        <v>360</v>
      </c>
      <c r="BIY138" s="4" t="s">
        <v>243</v>
      </c>
      <c r="BIZ138" s="10">
        <v>3190</v>
      </c>
      <c r="BJA138" s="85"/>
      <c r="BJB138" s="10">
        <v>117.89</v>
      </c>
      <c r="BJC138" s="45">
        <f t="shared" si="34"/>
        <v>3072.11</v>
      </c>
      <c r="BJD138" s="3"/>
      <c r="BJE138" s="11" t="s">
        <v>359</v>
      </c>
      <c r="BJF138" s="4" t="s">
        <v>360</v>
      </c>
      <c r="BJG138" s="4" t="s">
        <v>243</v>
      </c>
      <c r="BJH138" s="10">
        <v>3190</v>
      </c>
      <c r="BJI138" s="85"/>
      <c r="BJJ138" s="10">
        <v>117.89</v>
      </c>
      <c r="BJK138" s="45">
        <f t="shared" ref="BJK138:BLO138" si="35">SUM(BJH138-BJJ138)</f>
        <v>3072.11</v>
      </c>
      <c r="BJL138" s="3"/>
      <c r="BJM138" s="11" t="s">
        <v>359</v>
      </c>
      <c r="BJN138" s="4" t="s">
        <v>360</v>
      </c>
      <c r="BJO138" s="4" t="s">
        <v>243</v>
      </c>
      <c r="BJP138" s="10">
        <v>3190</v>
      </c>
      <c r="BJQ138" s="85"/>
      <c r="BJR138" s="10">
        <v>117.89</v>
      </c>
      <c r="BJS138" s="45">
        <f t="shared" si="35"/>
        <v>3072.11</v>
      </c>
      <c r="BJT138" s="3"/>
      <c r="BJU138" s="11" t="s">
        <v>359</v>
      </c>
      <c r="BJV138" s="4" t="s">
        <v>360</v>
      </c>
      <c r="BJW138" s="4" t="s">
        <v>243</v>
      </c>
      <c r="BJX138" s="10">
        <v>3190</v>
      </c>
      <c r="BJY138" s="85"/>
      <c r="BJZ138" s="10">
        <v>117.89</v>
      </c>
      <c r="BKA138" s="45">
        <f t="shared" si="35"/>
        <v>3072.11</v>
      </c>
      <c r="BKB138" s="3"/>
      <c r="BKC138" s="11" t="s">
        <v>359</v>
      </c>
      <c r="BKD138" s="4" t="s">
        <v>360</v>
      </c>
      <c r="BKE138" s="4" t="s">
        <v>243</v>
      </c>
      <c r="BKF138" s="10">
        <v>3190</v>
      </c>
      <c r="BKG138" s="85"/>
      <c r="BKH138" s="10">
        <v>117.89</v>
      </c>
      <c r="BKI138" s="45">
        <f t="shared" si="35"/>
        <v>3072.11</v>
      </c>
      <c r="BKJ138" s="3"/>
      <c r="BKK138" s="11" t="s">
        <v>359</v>
      </c>
      <c r="BKL138" s="4" t="s">
        <v>360</v>
      </c>
      <c r="BKM138" s="4" t="s">
        <v>243</v>
      </c>
      <c r="BKN138" s="10">
        <v>3190</v>
      </c>
      <c r="BKO138" s="85"/>
      <c r="BKP138" s="10">
        <v>117.89</v>
      </c>
      <c r="BKQ138" s="45">
        <f t="shared" si="35"/>
        <v>3072.11</v>
      </c>
      <c r="BKR138" s="3"/>
      <c r="BKS138" s="11" t="s">
        <v>359</v>
      </c>
      <c r="BKT138" s="4" t="s">
        <v>360</v>
      </c>
      <c r="BKU138" s="4" t="s">
        <v>243</v>
      </c>
      <c r="BKV138" s="10">
        <v>3190</v>
      </c>
      <c r="BKW138" s="85"/>
      <c r="BKX138" s="10">
        <v>117.89</v>
      </c>
      <c r="BKY138" s="45">
        <f t="shared" si="35"/>
        <v>3072.11</v>
      </c>
      <c r="BKZ138" s="3"/>
      <c r="BLA138" s="11" t="s">
        <v>359</v>
      </c>
      <c r="BLB138" s="4" t="s">
        <v>360</v>
      </c>
      <c r="BLC138" s="4" t="s">
        <v>243</v>
      </c>
      <c r="BLD138" s="10">
        <v>3190</v>
      </c>
      <c r="BLE138" s="85"/>
      <c r="BLF138" s="10">
        <v>117.89</v>
      </c>
      <c r="BLG138" s="45">
        <f t="shared" si="35"/>
        <v>3072.11</v>
      </c>
      <c r="BLH138" s="3"/>
      <c r="BLI138" s="11" t="s">
        <v>359</v>
      </c>
      <c r="BLJ138" s="4" t="s">
        <v>360</v>
      </c>
      <c r="BLK138" s="4" t="s">
        <v>243</v>
      </c>
      <c r="BLL138" s="10">
        <v>3190</v>
      </c>
      <c r="BLM138" s="85"/>
      <c r="BLN138" s="10">
        <v>117.89</v>
      </c>
      <c r="BLO138" s="45">
        <f t="shared" si="35"/>
        <v>3072.11</v>
      </c>
      <c r="BLP138" s="3"/>
      <c r="BLQ138" s="11" t="s">
        <v>359</v>
      </c>
      <c r="BLR138" s="4" t="s">
        <v>360</v>
      </c>
      <c r="BLS138" s="4" t="s">
        <v>243</v>
      </c>
      <c r="BLT138" s="10">
        <v>3190</v>
      </c>
      <c r="BLU138" s="85"/>
      <c r="BLV138" s="10">
        <v>117.89</v>
      </c>
      <c r="BLW138" s="45">
        <f t="shared" ref="BLW138:BOA138" si="36">SUM(BLT138-BLV138)</f>
        <v>3072.11</v>
      </c>
      <c r="BLX138" s="3"/>
      <c r="BLY138" s="11" t="s">
        <v>359</v>
      </c>
      <c r="BLZ138" s="4" t="s">
        <v>360</v>
      </c>
      <c r="BMA138" s="4" t="s">
        <v>243</v>
      </c>
      <c r="BMB138" s="10">
        <v>3190</v>
      </c>
      <c r="BMC138" s="85"/>
      <c r="BMD138" s="10">
        <v>117.89</v>
      </c>
      <c r="BME138" s="45">
        <f t="shared" si="36"/>
        <v>3072.11</v>
      </c>
      <c r="BMF138" s="3"/>
      <c r="BMG138" s="11" t="s">
        <v>359</v>
      </c>
      <c r="BMH138" s="4" t="s">
        <v>360</v>
      </c>
      <c r="BMI138" s="4" t="s">
        <v>243</v>
      </c>
      <c r="BMJ138" s="10">
        <v>3190</v>
      </c>
      <c r="BMK138" s="85"/>
      <c r="BML138" s="10">
        <v>117.89</v>
      </c>
      <c r="BMM138" s="45">
        <f t="shared" si="36"/>
        <v>3072.11</v>
      </c>
      <c r="BMN138" s="3"/>
      <c r="BMO138" s="11" t="s">
        <v>359</v>
      </c>
      <c r="BMP138" s="4" t="s">
        <v>360</v>
      </c>
      <c r="BMQ138" s="4" t="s">
        <v>243</v>
      </c>
      <c r="BMR138" s="10">
        <v>3190</v>
      </c>
      <c r="BMS138" s="85"/>
      <c r="BMT138" s="10">
        <v>117.89</v>
      </c>
      <c r="BMU138" s="45">
        <f t="shared" si="36"/>
        <v>3072.11</v>
      </c>
      <c r="BMV138" s="3"/>
      <c r="BMW138" s="11" t="s">
        <v>359</v>
      </c>
      <c r="BMX138" s="4" t="s">
        <v>360</v>
      </c>
      <c r="BMY138" s="4" t="s">
        <v>243</v>
      </c>
      <c r="BMZ138" s="10">
        <v>3190</v>
      </c>
      <c r="BNA138" s="85"/>
      <c r="BNB138" s="10">
        <v>117.89</v>
      </c>
      <c r="BNC138" s="45">
        <f t="shared" si="36"/>
        <v>3072.11</v>
      </c>
      <c r="BND138" s="3"/>
      <c r="BNE138" s="11" t="s">
        <v>359</v>
      </c>
      <c r="BNF138" s="4" t="s">
        <v>360</v>
      </c>
      <c r="BNG138" s="4" t="s">
        <v>243</v>
      </c>
      <c r="BNH138" s="10">
        <v>3190</v>
      </c>
      <c r="BNI138" s="85"/>
      <c r="BNJ138" s="10">
        <v>117.89</v>
      </c>
      <c r="BNK138" s="45">
        <f t="shared" si="36"/>
        <v>3072.11</v>
      </c>
      <c r="BNL138" s="3"/>
      <c r="BNM138" s="11" t="s">
        <v>359</v>
      </c>
      <c r="BNN138" s="4" t="s">
        <v>360</v>
      </c>
      <c r="BNO138" s="4" t="s">
        <v>243</v>
      </c>
      <c r="BNP138" s="10">
        <v>3190</v>
      </c>
      <c r="BNQ138" s="85"/>
      <c r="BNR138" s="10">
        <v>117.89</v>
      </c>
      <c r="BNS138" s="45">
        <f t="shared" si="36"/>
        <v>3072.11</v>
      </c>
      <c r="BNT138" s="3"/>
      <c r="BNU138" s="11" t="s">
        <v>359</v>
      </c>
      <c r="BNV138" s="4" t="s">
        <v>360</v>
      </c>
      <c r="BNW138" s="4" t="s">
        <v>243</v>
      </c>
      <c r="BNX138" s="10">
        <v>3190</v>
      </c>
      <c r="BNY138" s="85"/>
      <c r="BNZ138" s="10">
        <v>117.89</v>
      </c>
      <c r="BOA138" s="45">
        <f t="shared" si="36"/>
        <v>3072.11</v>
      </c>
      <c r="BOB138" s="3"/>
      <c r="BOC138" s="11" t="s">
        <v>359</v>
      </c>
      <c r="BOD138" s="4" t="s">
        <v>360</v>
      </c>
      <c r="BOE138" s="4" t="s">
        <v>243</v>
      </c>
      <c r="BOF138" s="10">
        <v>3190</v>
      </c>
      <c r="BOG138" s="85"/>
      <c r="BOH138" s="10">
        <v>117.89</v>
      </c>
      <c r="BOI138" s="45">
        <f t="shared" ref="BOI138:BQM138" si="37">SUM(BOF138-BOH138)</f>
        <v>3072.11</v>
      </c>
      <c r="BOJ138" s="3"/>
      <c r="BOK138" s="11" t="s">
        <v>359</v>
      </c>
      <c r="BOL138" s="4" t="s">
        <v>360</v>
      </c>
      <c r="BOM138" s="4" t="s">
        <v>243</v>
      </c>
      <c r="BON138" s="10">
        <v>3190</v>
      </c>
      <c r="BOO138" s="85"/>
      <c r="BOP138" s="10">
        <v>117.89</v>
      </c>
      <c r="BOQ138" s="45">
        <f t="shared" si="37"/>
        <v>3072.11</v>
      </c>
      <c r="BOR138" s="3"/>
      <c r="BOS138" s="11" t="s">
        <v>359</v>
      </c>
      <c r="BOT138" s="4" t="s">
        <v>360</v>
      </c>
      <c r="BOU138" s="4" t="s">
        <v>243</v>
      </c>
      <c r="BOV138" s="10">
        <v>3190</v>
      </c>
      <c r="BOW138" s="85"/>
      <c r="BOX138" s="10">
        <v>117.89</v>
      </c>
      <c r="BOY138" s="45">
        <f t="shared" si="37"/>
        <v>3072.11</v>
      </c>
      <c r="BOZ138" s="3"/>
      <c r="BPA138" s="11" t="s">
        <v>359</v>
      </c>
      <c r="BPB138" s="4" t="s">
        <v>360</v>
      </c>
      <c r="BPC138" s="4" t="s">
        <v>243</v>
      </c>
      <c r="BPD138" s="10">
        <v>3190</v>
      </c>
      <c r="BPE138" s="85"/>
      <c r="BPF138" s="10">
        <v>117.89</v>
      </c>
      <c r="BPG138" s="45">
        <f t="shared" si="37"/>
        <v>3072.11</v>
      </c>
      <c r="BPH138" s="3"/>
      <c r="BPI138" s="11" t="s">
        <v>359</v>
      </c>
      <c r="BPJ138" s="4" t="s">
        <v>360</v>
      </c>
      <c r="BPK138" s="4" t="s">
        <v>243</v>
      </c>
      <c r="BPL138" s="10">
        <v>3190</v>
      </c>
      <c r="BPM138" s="85"/>
      <c r="BPN138" s="10">
        <v>117.89</v>
      </c>
      <c r="BPO138" s="45">
        <f t="shared" si="37"/>
        <v>3072.11</v>
      </c>
      <c r="BPP138" s="3"/>
      <c r="BPQ138" s="11" t="s">
        <v>359</v>
      </c>
      <c r="BPR138" s="4" t="s">
        <v>360</v>
      </c>
      <c r="BPS138" s="4" t="s">
        <v>243</v>
      </c>
      <c r="BPT138" s="10">
        <v>3190</v>
      </c>
      <c r="BPU138" s="85"/>
      <c r="BPV138" s="10">
        <v>117.89</v>
      </c>
      <c r="BPW138" s="45">
        <f t="shared" si="37"/>
        <v>3072.11</v>
      </c>
      <c r="BPX138" s="3"/>
      <c r="BPY138" s="11" t="s">
        <v>359</v>
      </c>
      <c r="BPZ138" s="4" t="s">
        <v>360</v>
      </c>
      <c r="BQA138" s="4" t="s">
        <v>243</v>
      </c>
      <c r="BQB138" s="10">
        <v>3190</v>
      </c>
      <c r="BQC138" s="85"/>
      <c r="BQD138" s="10">
        <v>117.89</v>
      </c>
      <c r="BQE138" s="45">
        <f t="shared" si="37"/>
        <v>3072.11</v>
      </c>
      <c r="BQF138" s="3"/>
      <c r="BQG138" s="11" t="s">
        <v>359</v>
      </c>
      <c r="BQH138" s="4" t="s">
        <v>360</v>
      </c>
      <c r="BQI138" s="4" t="s">
        <v>243</v>
      </c>
      <c r="BQJ138" s="10">
        <v>3190</v>
      </c>
      <c r="BQK138" s="85"/>
      <c r="BQL138" s="10">
        <v>117.89</v>
      </c>
      <c r="BQM138" s="45">
        <f t="shared" si="37"/>
        <v>3072.11</v>
      </c>
      <c r="BQN138" s="3"/>
      <c r="BQO138" s="11" t="s">
        <v>359</v>
      </c>
      <c r="BQP138" s="4" t="s">
        <v>360</v>
      </c>
      <c r="BQQ138" s="4" t="s">
        <v>243</v>
      </c>
      <c r="BQR138" s="10">
        <v>3190</v>
      </c>
      <c r="BQS138" s="85"/>
      <c r="BQT138" s="10">
        <v>117.89</v>
      </c>
      <c r="BQU138" s="45">
        <f t="shared" ref="BQU138:BSY138" si="38">SUM(BQR138-BQT138)</f>
        <v>3072.11</v>
      </c>
      <c r="BQV138" s="3"/>
      <c r="BQW138" s="11" t="s">
        <v>359</v>
      </c>
      <c r="BQX138" s="4" t="s">
        <v>360</v>
      </c>
      <c r="BQY138" s="4" t="s">
        <v>243</v>
      </c>
      <c r="BQZ138" s="10">
        <v>3190</v>
      </c>
      <c r="BRA138" s="85"/>
      <c r="BRB138" s="10">
        <v>117.89</v>
      </c>
      <c r="BRC138" s="45">
        <f t="shared" si="38"/>
        <v>3072.11</v>
      </c>
      <c r="BRD138" s="3"/>
      <c r="BRE138" s="11" t="s">
        <v>359</v>
      </c>
      <c r="BRF138" s="4" t="s">
        <v>360</v>
      </c>
      <c r="BRG138" s="4" t="s">
        <v>243</v>
      </c>
      <c r="BRH138" s="10">
        <v>3190</v>
      </c>
      <c r="BRI138" s="85"/>
      <c r="BRJ138" s="10">
        <v>117.89</v>
      </c>
      <c r="BRK138" s="45">
        <f t="shared" si="38"/>
        <v>3072.11</v>
      </c>
      <c r="BRL138" s="3"/>
      <c r="BRM138" s="11" t="s">
        <v>359</v>
      </c>
      <c r="BRN138" s="4" t="s">
        <v>360</v>
      </c>
      <c r="BRO138" s="4" t="s">
        <v>243</v>
      </c>
      <c r="BRP138" s="10">
        <v>3190</v>
      </c>
      <c r="BRQ138" s="85"/>
      <c r="BRR138" s="10">
        <v>117.89</v>
      </c>
      <c r="BRS138" s="45">
        <f t="shared" si="38"/>
        <v>3072.11</v>
      </c>
      <c r="BRT138" s="3"/>
      <c r="BRU138" s="11" t="s">
        <v>359</v>
      </c>
      <c r="BRV138" s="4" t="s">
        <v>360</v>
      </c>
      <c r="BRW138" s="4" t="s">
        <v>243</v>
      </c>
      <c r="BRX138" s="10">
        <v>3190</v>
      </c>
      <c r="BRY138" s="85"/>
      <c r="BRZ138" s="10">
        <v>117.89</v>
      </c>
      <c r="BSA138" s="45">
        <f t="shared" si="38"/>
        <v>3072.11</v>
      </c>
      <c r="BSB138" s="3"/>
      <c r="BSC138" s="11" t="s">
        <v>359</v>
      </c>
      <c r="BSD138" s="4" t="s">
        <v>360</v>
      </c>
      <c r="BSE138" s="4" t="s">
        <v>243</v>
      </c>
      <c r="BSF138" s="10">
        <v>3190</v>
      </c>
      <c r="BSG138" s="85"/>
      <c r="BSH138" s="10">
        <v>117.89</v>
      </c>
      <c r="BSI138" s="45">
        <f t="shared" si="38"/>
        <v>3072.11</v>
      </c>
      <c r="BSJ138" s="3"/>
      <c r="BSK138" s="11" t="s">
        <v>359</v>
      </c>
      <c r="BSL138" s="4" t="s">
        <v>360</v>
      </c>
      <c r="BSM138" s="4" t="s">
        <v>243</v>
      </c>
      <c r="BSN138" s="10">
        <v>3190</v>
      </c>
      <c r="BSO138" s="85"/>
      <c r="BSP138" s="10">
        <v>117.89</v>
      </c>
      <c r="BSQ138" s="45">
        <f t="shared" si="38"/>
        <v>3072.11</v>
      </c>
      <c r="BSR138" s="3"/>
      <c r="BSS138" s="11" t="s">
        <v>359</v>
      </c>
      <c r="BST138" s="4" t="s">
        <v>360</v>
      </c>
      <c r="BSU138" s="4" t="s">
        <v>243</v>
      </c>
      <c r="BSV138" s="10">
        <v>3190</v>
      </c>
      <c r="BSW138" s="85"/>
      <c r="BSX138" s="10">
        <v>117.89</v>
      </c>
      <c r="BSY138" s="45">
        <f t="shared" si="38"/>
        <v>3072.11</v>
      </c>
      <c r="BSZ138" s="3"/>
      <c r="BTA138" s="11" t="s">
        <v>359</v>
      </c>
      <c r="BTB138" s="4" t="s">
        <v>360</v>
      </c>
      <c r="BTC138" s="4" t="s">
        <v>243</v>
      </c>
      <c r="BTD138" s="10">
        <v>3190</v>
      </c>
      <c r="BTE138" s="85"/>
      <c r="BTF138" s="10">
        <v>117.89</v>
      </c>
      <c r="BTG138" s="45">
        <f t="shared" ref="BTG138:BVK138" si="39">SUM(BTD138-BTF138)</f>
        <v>3072.11</v>
      </c>
      <c r="BTH138" s="3"/>
      <c r="BTI138" s="11" t="s">
        <v>359</v>
      </c>
      <c r="BTJ138" s="4" t="s">
        <v>360</v>
      </c>
      <c r="BTK138" s="4" t="s">
        <v>243</v>
      </c>
      <c r="BTL138" s="10">
        <v>3190</v>
      </c>
      <c r="BTM138" s="85"/>
      <c r="BTN138" s="10">
        <v>117.89</v>
      </c>
      <c r="BTO138" s="45">
        <f t="shared" si="39"/>
        <v>3072.11</v>
      </c>
      <c r="BTP138" s="3"/>
      <c r="BTQ138" s="11" t="s">
        <v>359</v>
      </c>
      <c r="BTR138" s="4" t="s">
        <v>360</v>
      </c>
      <c r="BTS138" s="4" t="s">
        <v>243</v>
      </c>
      <c r="BTT138" s="10">
        <v>3190</v>
      </c>
      <c r="BTU138" s="85"/>
      <c r="BTV138" s="10">
        <v>117.89</v>
      </c>
      <c r="BTW138" s="45">
        <f t="shared" si="39"/>
        <v>3072.11</v>
      </c>
      <c r="BTX138" s="3"/>
      <c r="BTY138" s="11" t="s">
        <v>359</v>
      </c>
      <c r="BTZ138" s="4" t="s">
        <v>360</v>
      </c>
      <c r="BUA138" s="4" t="s">
        <v>243</v>
      </c>
      <c r="BUB138" s="10">
        <v>3190</v>
      </c>
      <c r="BUC138" s="85"/>
      <c r="BUD138" s="10">
        <v>117.89</v>
      </c>
      <c r="BUE138" s="45">
        <f t="shared" si="39"/>
        <v>3072.11</v>
      </c>
      <c r="BUF138" s="3"/>
      <c r="BUG138" s="11" t="s">
        <v>359</v>
      </c>
      <c r="BUH138" s="4" t="s">
        <v>360</v>
      </c>
      <c r="BUI138" s="4" t="s">
        <v>243</v>
      </c>
      <c r="BUJ138" s="10">
        <v>3190</v>
      </c>
      <c r="BUK138" s="85"/>
      <c r="BUL138" s="10">
        <v>117.89</v>
      </c>
      <c r="BUM138" s="45">
        <f t="shared" si="39"/>
        <v>3072.11</v>
      </c>
      <c r="BUN138" s="3"/>
      <c r="BUO138" s="11" t="s">
        <v>359</v>
      </c>
      <c r="BUP138" s="4" t="s">
        <v>360</v>
      </c>
      <c r="BUQ138" s="4" t="s">
        <v>243</v>
      </c>
      <c r="BUR138" s="10">
        <v>3190</v>
      </c>
      <c r="BUS138" s="85"/>
      <c r="BUT138" s="10">
        <v>117.89</v>
      </c>
      <c r="BUU138" s="45">
        <f t="shared" si="39"/>
        <v>3072.11</v>
      </c>
      <c r="BUV138" s="3"/>
      <c r="BUW138" s="11" t="s">
        <v>359</v>
      </c>
      <c r="BUX138" s="4" t="s">
        <v>360</v>
      </c>
      <c r="BUY138" s="4" t="s">
        <v>243</v>
      </c>
      <c r="BUZ138" s="10">
        <v>3190</v>
      </c>
      <c r="BVA138" s="85"/>
      <c r="BVB138" s="10">
        <v>117.89</v>
      </c>
      <c r="BVC138" s="45">
        <f t="shared" si="39"/>
        <v>3072.11</v>
      </c>
      <c r="BVD138" s="3"/>
      <c r="BVE138" s="11" t="s">
        <v>359</v>
      </c>
      <c r="BVF138" s="4" t="s">
        <v>360</v>
      </c>
      <c r="BVG138" s="4" t="s">
        <v>243</v>
      </c>
      <c r="BVH138" s="10">
        <v>3190</v>
      </c>
      <c r="BVI138" s="85"/>
      <c r="BVJ138" s="10">
        <v>117.89</v>
      </c>
      <c r="BVK138" s="45">
        <f t="shared" si="39"/>
        <v>3072.11</v>
      </c>
      <c r="BVL138" s="3"/>
      <c r="BVM138" s="11" t="s">
        <v>359</v>
      </c>
      <c r="BVN138" s="4" t="s">
        <v>360</v>
      </c>
      <c r="BVO138" s="4" t="s">
        <v>243</v>
      </c>
      <c r="BVP138" s="10">
        <v>3190</v>
      </c>
      <c r="BVQ138" s="85"/>
      <c r="BVR138" s="10">
        <v>117.89</v>
      </c>
      <c r="BVS138" s="45">
        <f t="shared" ref="BVS138:BXW138" si="40">SUM(BVP138-BVR138)</f>
        <v>3072.11</v>
      </c>
      <c r="BVT138" s="3"/>
      <c r="BVU138" s="11" t="s">
        <v>359</v>
      </c>
      <c r="BVV138" s="4" t="s">
        <v>360</v>
      </c>
      <c r="BVW138" s="4" t="s">
        <v>243</v>
      </c>
      <c r="BVX138" s="10">
        <v>3190</v>
      </c>
      <c r="BVY138" s="85"/>
      <c r="BVZ138" s="10">
        <v>117.89</v>
      </c>
      <c r="BWA138" s="45">
        <f t="shared" si="40"/>
        <v>3072.11</v>
      </c>
      <c r="BWB138" s="3"/>
      <c r="BWC138" s="11" t="s">
        <v>359</v>
      </c>
      <c r="BWD138" s="4" t="s">
        <v>360</v>
      </c>
      <c r="BWE138" s="4" t="s">
        <v>243</v>
      </c>
      <c r="BWF138" s="10">
        <v>3190</v>
      </c>
      <c r="BWG138" s="85"/>
      <c r="BWH138" s="10">
        <v>117.89</v>
      </c>
      <c r="BWI138" s="45">
        <f t="shared" si="40"/>
        <v>3072.11</v>
      </c>
      <c r="BWJ138" s="3"/>
      <c r="BWK138" s="11" t="s">
        <v>359</v>
      </c>
      <c r="BWL138" s="4" t="s">
        <v>360</v>
      </c>
      <c r="BWM138" s="4" t="s">
        <v>243</v>
      </c>
      <c r="BWN138" s="10">
        <v>3190</v>
      </c>
      <c r="BWO138" s="85"/>
      <c r="BWP138" s="10">
        <v>117.89</v>
      </c>
      <c r="BWQ138" s="45">
        <f t="shared" si="40"/>
        <v>3072.11</v>
      </c>
      <c r="BWR138" s="3"/>
      <c r="BWS138" s="11" t="s">
        <v>359</v>
      </c>
      <c r="BWT138" s="4" t="s">
        <v>360</v>
      </c>
      <c r="BWU138" s="4" t="s">
        <v>243</v>
      </c>
      <c r="BWV138" s="10">
        <v>3190</v>
      </c>
      <c r="BWW138" s="85"/>
      <c r="BWX138" s="10">
        <v>117.89</v>
      </c>
      <c r="BWY138" s="45">
        <f t="shared" si="40"/>
        <v>3072.11</v>
      </c>
      <c r="BWZ138" s="3"/>
      <c r="BXA138" s="11" t="s">
        <v>359</v>
      </c>
      <c r="BXB138" s="4" t="s">
        <v>360</v>
      </c>
      <c r="BXC138" s="4" t="s">
        <v>243</v>
      </c>
      <c r="BXD138" s="10">
        <v>3190</v>
      </c>
      <c r="BXE138" s="85"/>
      <c r="BXF138" s="10">
        <v>117.89</v>
      </c>
      <c r="BXG138" s="45">
        <f t="shared" si="40"/>
        <v>3072.11</v>
      </c>
      <c r="BXH138" s="3"/>
      <c r="BXI138" s="11" t="s">
        <v>359</v>
      </c>
      <c r="BXJ138" s="4" t="s">
        <v>360</v>
      </c>
      <c r="BXK138" s="4" t="s">
        <v>243</v>
      </c>
      <c r="BXL138" s="10">
        <v>3190</v>
      </c>
      <c r="BXM138" s="85"/>
      <c r="BXN138" s="10">
        <v>117.89</v>
      </c>
      <c r="BXO138" s="45">
        <f t="shared" si="40"/>
        <v>3072.11</v>
      </c>
      <c r="BXP138" s="3"/>
      <c r="BXQ138" s="11" t="s">
        <v>359</v>
      </c>
      <c r="BXR138" s="4" t="s">
        <v>360</v>
      </c>
      <c r="BXS138" s="4" t="s">
        <v>243</v>
      </c>
      <c r="BXT138" s="10">
        <v>3190</v>
      </c>
      <c r="BXU138" s="85"/>
      <c r="BXV138" s="10">
        <v>117.89</v>
      </c>
      <c r="BXW138" s="45">
        <f t="shared" si="40"/>
        <v>3072.11</v>
      </c>
      <c r="BXX138" s="3"/>
      <c r="BXY138" s="11" t="s">
        <v>359</v>
      </c>
      <c r="BXZ138" s="4" t="s">
        <v>360</v>
      </c>
      <c r="BYA138" s="4" t="s">
        <v>243</v>
      </c>
      <c r="BYB138" s="10">
        <v>3190</v>
      </c>
      <c r="BYC138" s="85"/>
      <c r="BYD138" s="10">
        <v>117.89</v>
      </c>
      <c r="BYE138" s="45">
        <f t="shared" ref="BYE138:CAI138" si="41">SUM(BYB138-BYD138)</f>
        <v>3072.11</v>
      </c>
      <c r="BYF138" s="3"/>
      <c r="BYG138" s="11" t="s">
        <v>359</v>
      </c>
      <c r="BYH138" s="4" t="s">
        <v>360</v>
      </c>
      <c r="BYI138" s="4" t="s">
        <v>243</v>
      </c>
      <c r="BYJ138" s="10">
        <v>3190</v>
      </c>
      <c r="BYK138" s="85"/>
      <c r="BYL138" s="10">
        <v>117.89</v>
      </c>
      <c r="BYM138" s="45">
        <f t="shared" si="41"/>
        <v>3072.11</v>
      </c>
      <c r="BYN138" s="3"/>
      <c r="BYO138" s="11" t="s">
        <v>359</v>
      </c>
      <c r="BYP138" s="4" t="s">
        <v>360</v>
      </c>
      <c r="BYQ138" s="4" t="s">
        <v>243</v>
      </c>
      <c r="BYR138" s="10">
        <v>3190</v>
      </c>
      <c r="BYS138" s="85"/>
      <c r="BYT138" s="10">
        <v>117.89</v>
      </c>
      <c r="BYU138" s="45">
        <f t="shared" si="41"/>
        <v>3072.11</v>
      </c>
      <c r="BYV138" s="3"/>
      <c r="BYW138" s="11" t="s">
        <v>359</v>
      </c>
      <c r="BYX138" s="4" t="s">
        <v>360</v>
      </c>
      <c r="BYY138" s="4" t="s">
        <v>243</v>
      </c>
      <c r="BYZ138" s="10">
        <v>3190</v>
      </c>
      <c r="BZA138" s="85"/>
      <c r="BZB138" s="10">
        <v>117.89</v>
      </c>
      <c r="BZC138" s="45">
        <f t="shared" si="41"/>
        <v>3072.11</v>
      </c>
      <c r="BZD138" s="3"/>
      <c r="BZE138" s="11" t="s">
        <v>359</v>
      </c>
      <c r="BZF138" s="4" t="s">
        <v>360</v>
      </c>
      <c r="BZG138" s="4" t="s">
        <v>243</v>
      </c>
      <c r="BZH138" s="10">
        <v>3190</v>
      </c>
      <c r="BZI138" s="85"/>
      <c r="BZJ138" s="10">
        <v>117.89</v>
      </c>
      <c r="BZK138" s="45">
        <f t="shared" si="41"/>
        <v>3072.11</v>
      </c>
      <c r="BZL138" s="3"/>
      <c r="BZM138" s="11" t="s">
        <v>359</v>
      </c>
      <c r="BZN138" s="4" t="s">
        <v>360</v>
      </c>
      <c r="BZO138" s="4" t="s">
        <v>243</v>
      </c>
      <c r="BZP138" s="10">
        <v>3190</v>
      </c>
      <c r="BZQ138" s="85"/>
      <c r="BZR138" s="10">
        <v>117.89</v>
      </c>
      <c r="BZS138" s="45">
        <f t="shared" si="41"/>
        <v>3072.11</v>
      </c>
      <c r="BZT138" s="3"/>
      <c r="BZU138" s="11" t="s">
        <v>359</v>
      </c>
      <c r="BZV138" s="4" t="s">
        <v>360</v>
      </c>
      <c r="BZW138" s="4" t="s">
        <v>243</v>
      </c>
      <c r="BZX138" s="10">
        <v>3190</v>
      </c>
      <c r="BZY138" s="85"/>
      <c r="BZZ138" s="10">
        <v>117.89</v>
      </c>
      <c r="CAA138" s="45">
        <f t="shared" si="41"/>
        <v>3072.11</v>
      </c>
      <c r="CAB138" s="3"/>
      <c r="CAC138" s="11" t="s">
        <v>359</v>
      </c>
      <c r="CAD138" s="4" t="s">
        <v>360</v>
      </c>
      <c r="CAE138" s="4" t="s">
        <v>243</v>
      </c>
      <c r="CAF138" s="10">
        <v>3190</v>
      </c>
      <c r="CAG138" s="85"/>
      <c r="CAH138" s="10">
        <v>117.89</v>
      </c>
      <c r="CAI138" s="45">
        <f t="shared" si="41"/>
        <v>3072.11</v>
      </c>
      <c r="CAJ138" s="3"/>
      <c r="CAK138" s="11" t="s">
        <v>359</v>
      </c>
      <c r="CAL138" s="4" t="s">
        <v>360</v>
      </c>
      <c r="CAM138" s="4" t="s">
        <v>243</v>
      </c>
      <c r="CAN138" s="10">
        <v>3190</v>
      </c>
      <c r="CAO138" s="85"/>
      <c r="CAP138" s="10">
        <v>117.89</v>
      </c>
      <c r="CAQ138" s="45">
        <f t="shared" ref="CAQ138:CCU138" si="42">SUM(CAN138-CAP138)</f>
        <v>3072.11</v>
      </c>
      <c r="CAR138" s="3"/>
      <c r="CAS138" s="11" t="s">
        <v>359</v>
      </c>
      <c r="CAT138" s="4" t="s">
        <v>360</v>
      </c>
      <c r="CAU138" s="4" t="s">
        <v>243</v>
      </c>
      <c r="CAV138" s="10">
        <v>3190</v>
      </c>
      <c r="CAW138" s="85"/>
      <c r="CAX138" s="10">
        <v>117.89</v>
      </c>
      <c r="CAY138" s="45">
        <f t="shared" si="42"/>
        <v>3072.11</v>
      </c>
      <c r="CAZ138" s="3"/>
      <c r="CBA138" s="11" t="s">
        <v>359</v>
      </c>
      <c r="CBB138" s="4" t="s">
        <v>360</v>
      </c>
      <c r="CBC138" s="4" t="s">
        <v>243</v>
      </c>
      <c r="CBD138" s="10">
        <v>3190</v>
      </c>
      <c r="CBE138" s="85"/>
      <c r="CBF138" s="10">
        <v>117.89</v>
      </c>
      <c r="CBG138" s="45">
        <f t="shared" si="42"/>
        <v>3072.11</v>
      </c>
      <c r="CBH138" s="3"/>
      <c r="CBI138" s="11" t="s">
        <v>359</v>
      </c>
      <c r="CBJ138" s="4" t="s">
        <v>360</v>
      </c>
      <c r="CBK138" s="4" t="s">
        <v>243</v>
      </c>
      <c r="CBL138" s="10">
        <v>3190</v>
      </c>
      <c r="CBM138" s="85"/>
      <c r="CBN138" s="10">
        <v>117.89</v>
      </c>
      <c r="CBO138" s="45">
        <f t="shared" si="42"/>
        <v>3072.11</v>
      </c>
      <c r="CBP138" s="3"/>
      <c r="CBQ138" s="11" t="s">
        <v>359</v>
      </c>
      <c r="CBR138" s="4" t="s">
        <v>360</v>
      </c>
      <c r="CBS138" s="4" t="s">
        <v>243</v>
      </c>
      <c r="CBT138" s="10">
        <v>3190</v>
      </c>
      <c r="CBU138" s="85"/>
      <c r="CBV138" s="10">
        <v>117.89</v>
      </c>
      <c r="CBW138" s="45">
        <f t="shared" si="42"/>
        <v>3072.11</v>
      </c>
      <c r="CBX138" s="3"/>
      <c r="CBY138" s="11" t="s">
        <v>359</v>
      </c>
      <c r="CBZ138" s="4" t="s">
        <v>360</v>
      </c>
      <c r="CCA138" s="4" t="s">
        <v>243</v>
      </c>
      <c r="CCB138" s="10">
        <v>3190</v>
      </c>
      <c r="CCC138" s="85"/>
      <c r="CCD138" s="10">
        <v>117.89</v>
      </c>
      <c r="CCE138" s="45">
        <f t="shared" si="42"/>
        <v>3072.11</v>
      </c>
      <c r="CCF138" s="3"/>
      <c r="CCG138" s="11" t="s">
        <v>359</v>
      </c>
      <c r="CCH138" s="4" t="s">
        <v>360</v>
      </c>
      <c r="CCI138" s="4" t="s">
        <v>243</v>
      </c>
      <c r="CCJ138" s="10">
        <v>3190</v>
      </c>
      <c r="CCK138" s="85"/>
      <c r="CCL138" s="10">
        <v>117.89</v>
      </c>
      <c r="CCM138" s="45">
        <f t="shared" si="42"/>
        <v>3072.11</v>
      </c>
      <c r="CCN138" s="3"/>
      <c r="CCO138" s="11" t="s">
        <v>359</v>
      </c>
      <c r="CCP138" s="4" t="s">
        <v>360</v>
      </c>
      <c r="CCQ138" s="4" t="s">
        <v>243</v>
      </c>
      <c r="CCR138" s="10">
        <v>3190</v>
      </c>
      <c r="CCS138" s="85"/>
      <c r="CCT138" s="10">
        <v>117.89</v>
      </c>
      <c r="CCU138" s="45">
        <f t="shared" si="42"/>
        <v>3072.11</v>
      </c>
      <c r="CCV138" s="3"/>
      <c r="CCW138" s="11" t="s">
        <v>359</v>
      </c>
      <c r="CCX138" s="4" t="s">
        <v>360</v>
      </c>
      <c r="CCY138" s="4" t="s">
        <v>243</v>
      </c>
      <c r="CCZ138" s="10">
        <v>3190</v>
      </c>
      <c r="CDA138" s="85"/>
      <c r="CDB138" s="10">
        <v>117.89</v>
      </c>
      <c r="CDC138" s="45">
        <f t="shared" ref="CDC138:CFG138" si="43">SUM(CCZ138-CDB138)</f>
        <v>3072.11</v>
      </c>
      <c r="CDD138" s="3"/>
      <c r="CDE138" s="11" t="s">
        <v>359</v>
      </c>
      <c r="CDF138" s="4" t="s">
        <v>360</v>
      </c>
      <c r="CDG138" s="4" t="s">
        <v>243</v>
      </c>
      <c r="CDH138" s="10">
        <v>3190</v>
      </c>
      <c r="CDI138" s="85"/>
      <c r="CDJ138" s="10">
        <v>117.89</v>
      </c>
      <c r="CDK138" s="45">
        <f t="shared" si="43"/>
        <v>3072.11</v>
      </c>
      <c r="CDL138" s="3"/>
      <c r="CDM138" s="11" t="s">
        <v>359</v>
      </c>
      <c r="CDN138" s="4" t="s">
        <v>360</v>
      </c>
      <c r="CDO138" s="4" t="s">
        <v>243</v>
      </c>
      <c r="CDP138" s="10">
        <v>3190</v>
      </c>
      <c r="CDQ138" s="85"/>
      <c r="CDR138" s="10">
        <v>117.89</v>
      </c>
      <c r="CDS138" s="45">
        <f t="shared" si="43"/>
        <v>3072.11</v>
      </c>
      <c r="CDT138" s="3"/>
      <c r="CDU138" s="11" t="s">
        <v>359</v>
      </c>
      <c r="CDV138" s="4" t="s">
        <v>360</v>
      </c>
      <c r="CDW138" s="4" t="s">
        <v>243</v>
      </c>
      <c r="CDX138" s="10">
        <v>3190</v>
      </c>
      <c r="CDY138" s="85"/>
      <c r="CDZ138" s="10">
        <v>117.89</v>
      </c>
      <c r="CEA138" s="45">
        <f t="shared" si="43"/>
        <v>3072.11</v>
      </c>
      <c r="CEB138" s="3"/>
      <c r="CEC138" s="11" t="s">
        <v>359</v>
      </c>
      <c r="CED138" s="4" t="s">
        <v>360</v>
      </c>
      <c r="CEE138" s="4" t="s">
        <v>243</v>
      </c>
      <c r="CEF138" s="10">
        <v>3190</v>
      </c>
      <c r="CEG138" s="85"/>
      <c r="CEH138" s="10">
        <v>117.89</v>
      </c>
      <c r="CEI138" s="45">
        <f t="shared" si="43"/>
        <v>3072.11</v>
      </c>
      <c r="CEJ138" s="3"/>
      <c r="CEK138" s="11" t="s">
        <v>359</v>
      </c>
      <c r="CEL138" s="4" t="s">
        <v>360</v>
      </c>
      <c r="CEM138" s="4" t="s">
        <v>243</v>
      </c>
      <c r="CEN138" s="10">
        <v>3190</v>
      </c>
      <c r="CEO138" s="85"/>
      <c r="CEP138" s="10">
        <v>117.89</v>
      </c>
      <c r="CEQ138" s="45">
        <f t="shared" si="43"/>
        <v>3072.11</v>
      </c>
      <c r="CER138" s="3"/>
      <c r="CES138" s="11" t="s">
        <v>359</v>
      </c>
      <c r="CET138" s="4" t="s">
        <v>360</v>
      </c>
      <c r="CEU138" s="4" t="s">
        <v>243</v>
      </c>
      <c r="CEV138" s="10">
        <v>3190</v>
      </c>
      <c r="CEW138" s="85"/>
      <c r="CEX138" s="10">
        <v>117.89</v>
      </c>
      <c r="CEY138" s="45">
        <f t="shared" si="43"/>
        <v>3072.11</v>
      </c>
      <c r="CEZ138" s="3"/>
      <c r="CFA138" s="11" t="s">
        <v>359</v>
      </c>
      <c r="CFB138" s="4" t="s">
        <v>360</v>
      </c>
      <c r="CFC138" s="4" t="s">
        <v>243</v>
      </c>
      <c r="CFD138" s="10">
        <v>3190</v>
      </c>
      <c r="CFE138" s="85"/>
      <c r="CFF138" s="10">
        <v>117.89</v>
      </c>
      <c r="CFG138" s="45">
        <f t="shared" si="43"/>
        <v>3072.11</v>
      </c>
      <c r="CFH138" s="3"/>
      <c r="CFI138" s="11" t="s">
        <v>359</v>
      </c>
      <c r="CFJ138" s="4" t="s">
        <v>360</v>
      </c>
      <c r="CFK138" s="4" t="s">
        <v>243</v>
      </c>
      <c r="CFL138" s="10">
        <v>3190</v>
      </c>
      <c r="CFM138" s="85"/>
      <c r="CFN138" s="10">
        <v>117.89</v>
      </c>
      <c r="CFO138" s="45">
        <f t="shared" ref="CFO138:CHS138" si="44">SUM(CFL138-CFN138)</f>
        <v>3072.11</v>
      </c>
      <c r="CFP138" s="3"/>
      <c r="CFQ138" s="11" t="s">
        <v>359</v>
      </c>
      <c r="CFR138" s="4" t="s">
        <v>360</v>
      </c>
      <c r="CFS138" s="4" t="s">
        <v>243</v>
      </c>
      <c r="CFT138" s="10">
        <v>3190</v>
      </c>
      <c r="CFU138" s="85"/>
      <c r="CFV138" s="10">
        <v>117.89</v>
      </c>
      <c r="CFW138" s="45">
        <f t="shared" si="44"/>
        <v>3072.11</v>
      </c>
      <c r="CFX138" s="3"/>
      <c r="CFY138" s="11" t="s">
        <v>359</v>
      </c>
      <c r="CFZ138" s="4" t="s">
        <v>360</v>
      </c>
      <c r="CGA138" s="4" t="s">
        <v>243</v>
      </c>
      <c r="CGB138" s="10">
        <v>3190</v>
      </c>
      <c r="CGC138" s="85"/>
      <c r="CGD138" s="10">
        <v>117.89</v>
      </c>
      <c r="CGE138" s="45">
        <f t="shared" si="44"/>
        <v>3072.11</v>
      </c>
      <c r="CGF138" s="3"/>
      <c r="CGG138" s="11" t="s">
        <v>359</v>
      </c>
      <c r="CGH138" s="4" t="s">
        <v>360</v>
      </c>
      <c r="CGI138" s="4" t="s">
        <v>243</v>
      </c>
      <c r="CGJ138" s="10">
        <v>3190</v>
      </c>
      <c r="CGK138" s="85"/>
      <c r="CGL138" s="10">
        <v>117.89</v>
      </c>
      <c r="CGM138" s="45">
        <f t="shared" si="44"/>
        <v>3072.11</v>
      </c>
      <c r="CGN138" s="3"/>
      <c r="CGO138" s="11" t="s">
        <v>359</v>
      </c>
      <c r="CGP138" s="4" t="s">
        <v>360</v>
      </c>
      <c r="CGQ138" s="4" t="s">
        <v>243</v>
      </c>
      <c r="CGR138" s="10">
        <v>3190</v>
      </c>
      <c r="CGS138" s="85"/>
      <c r="CGT138" s="10">
        <v>117.89</v>
      </c>
      <c r="CGU138" s="45">
        <f t="shared" si="44"/>
        <v>3072.11</v>
      </c>
      <c r="CGV138" s="3"/>
      <c r="CGW138" s="11" t="s">
        <v>359</v>
      </c>
      <c r="CGX138" s="4" t="s">
        <v>360</v>
      </c>
      <c r="CGY138" s="4" t="s">
        <v>243</v>
      </c>
      <c r="CGZ138" s="10">
        <v>3190</v>
      </c>
      <c r="CHA138" s="85"/>
      <c r="CHB138" s="10">
        <v>117.89</v>
      </c>
      <c r="CHC138" s="45">
        <f t="shared" si="44"/>
        <v>3072.11</v>
      </c>
      <c r="CHD138" s="3"/>
      <c r="CHE138" s="11" t="s">
        <v>359</v>
      </c>
      <c r="CHF138" s="4" t="s">
        <v>360</v>
      </c>
      <c r="CHG138" s="4" t="s">
        <v>243</v>
      </c>
      <c r="CHH138" s="10">
        <v>3190</v>
      </c>
      <c r="CHI138" s="85"/>
      <c r="CHJ138" s="10">
        <v>117.89</v>
      </c>
      <c r="CHK138" s="45">
        <f t="shared" si="44"/>
        <v>3072.11</v>
      </c>
      <c r="CHL138" s="3"/>
      <c r="CHM138" s="11" t="s">
        <v>359</v>
      </c>
      <c r="CHN138" s="4" t="s">
        <v>360</v>
      </c>
      <c r="CHO138" s="4" t="s">
        <v>243</v>
      </c>
      <c r="CHP138" s="10">
        <v>3190</v>
      </c>
      <c r="CHQ138" s="85"/>
      <c r="CHR138" s="10">
        <v>117.89</v>
      </c>
      <c r="CHS138" s="45">
        <f t="shared" si="44"/>
        <v>3072.11</v>
      </c>
      <c r="CHT138" s="3"/>
      <c r="CHU138" s="11" t="s">
        <v>359</v>
      </c>
      <c r="CHV138" s="4" t="s">
        <v>360</v>
      </c>
      <c r="CHW138" s="4" t="s">
        <v>243</v>
      </c>
      <c r="CHX138" s="10">
        <v>3190</v>
      </c>
      <c r="CHY138" s="85"/>
      <c r="CHZ138" s="10">
        <v>117.89</v>
      </c>
      <c r="CIA138" s="45">
        <f t="shared" ref="CIA138:CKE138" si="45">SUM(CHX138-CHZ138)</f>
        <v>3072.11</v>
      </c>
      <c r="CIB138" s="3"/>
      <c r="CIC138" s="11" t="s">
        <v>359</v>
      </c>
      <c r="CID138" s="4" t="s">
        <v>360</v>
      </c>
      <c r="CIE138" s="4" t="s">
        <v>243</v>
      </c>
      <c r="CIF138" s="10">
        <v>3190</v>
      </c>
      <c r="CIG138" s="85"/>
      <c r="CIH138" s="10">
        <v>117.89</v>
      </c>
      <c r="CII138" s="45">
        <f t="shared" si="45"/>
        <v>3072.11</v>
      </c>
      <c r="CIJ138" s="3"/>
      <c r="CIK138" s="11" t="s">
        <v>359</v>
      </c>
      <c r="CIL138" s="4" t="s">
        <v>360</v>
      </c>
      <c r="CIM138" s="4" t="s">
        <v>243</v>
      </c>
      <c r="CIN138" s="10">
        <v>3190</v>
      </c>
      <c r="CIO138" s="85"/>
      <c r="CIP138" s="10">
        <v>117.89</v>
      </c>
      <c r="CIQ138" s="45">
        <f t="shared" si="45"/>
        <v>3072.11</v>
      </c>
      <c r="CIR138" s="3"/>
      <c r="CIS138" s="11" t="s">
        <v>359</v>
      </c>
      <c r="CIT138" s="4" t="s">
        <v>360</v>
      </c>
      <c r="CIU138" s="4" t="s">
        <v>243</v>
      </c>
      <c r="CIV138" s="10">
        <v>3190</v>
      </c>
      <c r="CIW138" s="85"/>
      <c r="CIX138" s="10">
        <v>117.89</v>
      </c>
      <c r="CIY138" s="45">
        <f t="shared" si="45"/>
        <v>3072.11</v>
      </c>
      <c r="CIZ138" s="3"/>
      <c r="CJA138" s="11" t="s">
        <v>359</v>
      </c>
      <c r="CJB138" s="4" t="s">
        <v>360</v>
      </c>
      <c r="CJC138" s="4" t="s">
        <v>243</v>
      </c>
      <c r="CJD138" s="10">
        <v>3190</v>
      </c>
      <c r="CJE138" s="85"/>
      <c r="CJF138" s="10">
        <v>117.89</v>
      </c>
      <c r="CJG138" s="45">
        <f t="shared" si="45"/>
        <v>3072.11</v>
      </c>
      <c r="CJH138" s="3"/>
      <c r="CJI138" s="11" t="s">
        <v>359</v>
      </c>
      <c r="CJJ138" s="4" t="s">
        <v>360</v>
      </c>
      <c r="CJK138" s="4" t="s">
        <v>243</v>
      </c>
      <c r="CJL138" s="10">
        <v>3190</v>
      </c>
      <c r="CJM138" s="85"/>
      <c r="CJN138" s="10">
        <v>117.89</v>
      </c>
      <c r="CJO138" s="45">
        <f t="shared" si="45"/>
        <v>3072.11</v>
      </c>
      <c r="CJP138" s="3"/>
      <c r="CJQ138" s="11" t="s">
        <v>359</v>
      </c>
      <c r="CJR138" s="4" t="s">
        <v>360</v>
      </c>
      <c r="CJS138" s="4" t="s">
        <v>243</v>
      </c>
      <c r="CJT138" s="10">
        <v>3190</v>
      </c>
      <c r="CJU138" s="85"/>
      <c r="CJV138" s="10">
        <v>117.89</v>
      </c>
      <c r="CJW138" s="45">
        <f t="shared" si="45"/>
        <v>3072.11</v>
      </c>
      <c r="CJX138" s="3"/>
      <c r="CJY138" s="11" t="s">
        <v>359</v>
      </c>
      <c r="CJZ138" s="4" t="s">
        <v>360</v>
      </c>
      <c r="CKA138" s="4" t="s">
        <v>243</v>
      </c>
      <c r="CKB138" s="10">
        <v>3190</v>
      </c>
      <c r="CKC138" s="85"/>
      <c r="CKD138" s="10">
        <v>117.89</v>
      </c>
      <c r="CKE138" s="45">
        <f t="shared" si="45"/>
        <v>3072.11</v>
      </c>
      <c r="CKF138" s="3"/>
      <c r="CKG138" s="11" t="s">
        <v>359</v>
      </c>
      <c r="CKH138" s="4" t="s">
        <v>360</v>
      </c>
      <c r="CKI138" s="4" t="s">
        <v>243</v>
      </c>
      <c r="CKJ138" s="10">
        <v>3190</v>
      </c>
      <c r="CKK138" s="85"/>
      <c r="CKL138" s="10">
        <v>117.89</v>
      </c>
      <c r="CKM138" s="45">
        <f t="shared" ref="CKM138:CMQ138" si="46">SUM(CKJ138-CKL138)</f>
        <v>3072.11</v>
      </c>
      <c r="CKN138" s="3"/>
      <c r="CKO138" s="11" t="s">
        <v>359</v>
      </c>
      <c r="CKP138" s="4" t="s">
        <v>360</v>
      </c>
      <c r="CKQ138" s="4" t="s">
        <v>243</v>
      </c>
      <c r="CKR138" s="10">
        <v>3190</v>
      </c>
      <c r="CKS138" s="85"/>
      <c r="CKT138" s="10">
        <v>117.89</v>
      </c>
      <c r="CKU138" s="45">
        <f t="shared" si="46"/>
        <v>3072.11</v>
      </c>
      <c r="CKV138" s="3"/>
      <c r="CKW138" s="11" t="s">
        <v>359</v>
      </c>
      <c r="CKX138" s="4" t="s">
        <v>360</v>
      </c>
      <c r="CKY138" s="4" t="s">
        <v>243</v>
      </c>
      <c r="CKZ138" s="10">
        <v>3190</v>
      </c>
      <c r="CLA138" s="85"/>
      <c r="CLB138" s="10">
        <v>117.89</v>
      </c>
      <c r="CLC138" s="45">
        <f t="shared" si="46"/>
        <v>3072.11</v>
      </c>
      <c r="CLD138" s="3"/>
      <c r="CLE138" s="11" t="s">
        <v>359</v>
      </c>
      <c r="CLF138" s="4" t="s">
        <v>360</v>
      </c>
      <c r="CLG138" s="4" t="s">
        <v>243</v>
      </c>
      <c r="CLH138" s="10">
        <v>3190</v>
      </c>
      <c r="CLI138" s="85"/>
      <c r="CLJ138" s="10">
        <v>117.89</v>
      </c>
      <c r="CLK138" s="45">
        <f t="shared" si="46"/>
        <v>3072.11</v>
      </c>
      <c r="CLL138" s="3"/>
      <c r="CLM138" s="11" t="s">
        <v>359</v>
      </c>
      <c r="CLN138" s="4" t="s">
        <v>360</v>
      </c>
      <c r="CLO138" s="4" t="s">
        <v>243</v>
      </c>
      <c r="CLP138" s="10">
        <v>3190</v>
      </c>
      <c r="CLQ138" s="85"/>
      <c r="CLR138" s="10">
        <v>117.89</v>
      </c>
      <c r="CLS138" s="45">
        <f t="shared" si="46"/>
        <v>3072.11</v>
      </c>
      <c r="CLT138" s="3"/>
      <c r="CLU138" s="11" t="s">
        <v>359</v>
      </c>
      <c r="CLV138" s="4" t="s">
        <v>360</v>
      </c>
      <c r="CLW138" s="4" t="s">
        <v>243</v>
      </c>
      <c r="CLX138" s="10">
        <v>3190</v>
      </c>
      <c r="CLY138" s="85"/>
      <c r="CLZ138" s="10">
        <v>117.89</v>
      </c>
      <c r="CMA138" s="45">
        <f t="shared" si="46"/>
        <v>3072.11</v>
      </c>
      <c r="CMB138" s="3"/>
      <c r="CMC138" s="11" t="s">
        <v>359</v>
      </c>
      <c r="CMD138" s="4" t="s">
        <v>360</v>
      </c>
      <c r="CME138" s="4" t="s">
        <v>243</v>
      </c>
      <c r="CMF138" s="10">
        <v>3190</v>
      </c>
      <c r="CMG138" s="85"/>
      <c r="CMH138" s="10">
        <v>117.89</v>
      </c>
      <c r="CMI138" s="45">
        <f t="shared" si="46"/>
        <v>3072.11</v>
      </c>
      <c r="CMJ138" s="3"/>
      <c r="CMK138" s="11" t="s">
        <v>359</v>
      </c>
      <c r="CML138" s="4" t="s">
        <v>360</v>
      </c>
      <c r="CMM138" s="4" t="s">
        <v>243</v>
      </c>
      <c r="CMN138" s="10">
        <v>3190</v>
      </c>
      <c r="CMO138" s="85"/>
      <c r="CMP138" s="10">
        <v>117.89</v>
      </c>
      <c r="CMQ138" s="45">
        <f t="shared" si="46"/>
        <v>3072.11</v>
      </c>
      <c r="CMR138" s="3"/>
      <c r="CMS138" s="11" t="s">
        <v>359</v>
      </c>
      <c r="CMT138" s="4" t="s">
        <v>360</v>
      </c>
      <c r="CMU138" s="4" t="s">
        <v>243</v>
      </c>
      <c r="CMV138" s="10">
        <v>3190</v>
      </c>
      <c r="CMW138" s="85"/>
      <c r="CMX138" s="10">
        <v>117.89</v>
      </c>
      <c r="CMY138" s="45">
        <f t="shared" ref="CMY138:CPC138" si="47">SUM(CMV138-CMX138)</f>
        <v>3072.11</v>
      </c>
      <c r="CMZ138" s="3"/>
      <c r="CNA138" s="11" t="s">
        <v>359</v>
      </c>
      <c r="CNB138" s="4" t="s">
        <v>360</v>
      </c>
      <c r="CNC138" s="4" t="s">
        <v>243</v>
      </c>
      <c r="CND138" s="10">
        <v>3190</v>
      </c>
      <c r="CNE138" s="85"/>
      <c r="CNF138" s="10">
        <v>117.89</v>
      </c>
      <c r="CNG138" s="45">
        <f t="shared" si="47"/>
        <v>3072.11</v>
      </c>
      <c r="CNH138" s="3"/>
      <c r="CNI138" s="11" t="s">
        <v>359</v>
      </c>
      <c r="CNJ138" s="4" t="s">
        <v>360</v>
      </c>
      <c r="CNK138" s="4" t="s">
        <v>243</v>
      </c>
      <c r="CNL138" s="10">
        <v>3190</v>
      </c>
      <c r="CNM138" s="85"/>
      <c r="CNN138" s="10">
        <v>117.89</v>
      </c>
      <c r="CNO138" s="45">
        <f t="shared" si="47"/>
        <v>3072.11</v>
      </c>
      <c r="CNP138" s="3"/>
      <c r="CNQ138" s="11" t="s">
        <v>359</v>
      </c>
      <c r="CNR138" s="4" t="s">
        <v>360</v>
      </c>
      <c r="CNS138" s="4" t="s">
        <v>243</v>
      </c>
      <c r="CNT138" s="10">
        <v>3190</v>
      </c>
      <c r="CNU138" s="85"/>
      <c r="CNV138" s="10">
        <v>117.89</v>
      </c>
      <c r="CNW138" s="45">
        <f t="shared" si="47"/>
        <v>3072.11</v>
      </c>
      <c r="CNX138" s="3"/>
      <c r="CNY138" s="11" t="s">
        <v>359</v>
      </c>
      <c r="CNZ138" s="4" t="s">
        <v>360</v>
      </c>
      <c r="COA138" s="4" t="s">
        <v>243</v>
      </c>
      <c r="COB138" s="10">
        <v>3190</v>
      </c>
      <c r="COC138" s="85"/>
      <c r="COD138" s="10">
        <v>117.89</v>
      </c>
      <c r="COE138" s="45">
        <f t="shared" si="47"/>
        <v>3072.11</v>
      </c>
      <c r="COF138" s="3"/>
      <c r="COG138" s="11" t="s">
        <v>359</v>
      </c>
      <c r="COH138" s="4" t="s">
        <v>360</v>
      </c>
      <c r="COI138" s="4" t="s">
        <v>243</v>
      </c>
      <c r="COJ138" s="10">
        <v>3190</v>
      </c>
      <c r="COK138" s="85"/>
      <c r="COL138" s="10">
        <v>117.89</v>
      </c>
      <c r="COM138" s="45">
        <f t="shared" si="47"/>
        <v>3072.11</v>
      </c>
      <c r="CON138" s="3"/>
      <c r="COO138" s="11" t="s">
        <v>359</v>
      </c>
      <c r="COP138" s="4" t="s">
        <v>360</v>
      </c>
      <c r="COQ138" s="4" t="s">
        <v>243</v>
      </c>
      <c r="COR138" s="10">
        <v>3190</v>
      </c>
      <c r="COS138" s="85"/>
      <c r="COT138" s="10">
        <v>117.89</v>
      </c>
      <c r="COU138" s="45">
        <f t="shared" si="47"/>
        <v>3072.11</v>
      </c>
      <c r="COV138" s="3"/>
      <c r="COW138" s="11" t="s">
        <v>359</v>
      </c>
      <c r="COX138" s="4" t="s">
        <v>360</v>
      </c>
      <c r="COY138" s="4" t="s">
        <v>243</v>
      </c>
      <c r="COZ138" s="10">
        <v>3190</v>
      </c>
      <c r="CPA138" s="85"/>
      <c r="CPB138" s="10">
        <v>117.89</v>
      </c>
      <c r="CPC138" s="45">
        <f t="shared" si="47"/>
        <v>3072.11</v>
      </c>
      <c r="CPD138" s="3"/>
      <c r="CPE138" s="11" t="s">
        <v>359</v>
      </c>
      <c r="CPF138" s="4" t="s">
        <v>360</v>
      </c>
      <c r="CPG138" s="4" t="s">
        <v>243</v>
      </c>
      <c r="CPH138" s="10">
        <v>3190</v>
      </c>
      <c r="CPI138" s="85"/>
      <c r="CPJ138" s="10">
        <v>117.89</v>
      </c>
      <c r="CPK138" s="45">
        <f t="shared" ref="CPK138:CRO138" si="48">SUM(CPH138-CPJ138)</f>
        <v>3072.11</v>
      </c>
      <c r="CPL138" s="3"/>
      <c r="CPM138" s="11" t="s">
        <v>359</v>
      </c>
      <c r="CPN138" s="4" t="s">
        <v>360</v>
      </c>
      <c r="CPO138" s="4" t="s">
        <v>243</v>
      </c>
      <c r="CPP138" s="10">
        <v>3190</v>
      </c>
      <c r="CPQ138" s="85"/>
      <c r="CPR138" s="10">
        <v>117.89</v>
      </c>
      <c r="CPS138" s="45">
        <f t="shared" si="48"/>
        <v>3072.11</v>
      </c>
      <c r="CPT138" s="3"/>
      <c r="CPU138" s="11" t="s">
        <v>359</v>
      </c>
      <c r="CPV138" s="4" t="s">
        <v>360</v>
      </c>
      <c r="CPW138" s="4" t="s">
        <v>243</v>
      </c>
      <c r="CPX138" s="10">
        <v>3190</v>
      </c>
      <c r="CPY138" s="85"/>
      <c r="CPZ138" s="10">
        <v>117.89</v>
      </c>
      <c r="CQA138" s="45">
        <f t="shared" si="48"/>
        <v>3072.11</v>
      </c>
      <c r="CQB138" s="3"/>
      <c r="CQC138" s="11" t="s">
        <v>359</v>
      </c>
      <c r="CQD138" s="4" t="s">
        <v>360</v>
      </c>
      <c r="CQE138" s="4" t="s">
        <v>243</v>
      </c>
      <c r="CQF138" s="10">
        <v>3190</v>
      </c>
      <c r="CQG138" s="85"/>
      <c r="CQH138" s="10">
        <v>117.89</v>
      </c>
      <c r="CQI138" s="45">
        <f t="shared" si="48"/>
        <v>3072.11</v>
      </c>
      <c r="CQJ138" s="3"/>
      <c r="CQK138" s="11" t="s">
        <v>359</v>
      </c>
      <c r="CQL138" s="4" t="s">
        <v>360</v>
      </c>
      <c r="CQM138" s="4" t="s">
        <v>243</v>
      </c>
      <c r="CQN138" s="10">
        <v>3190</v>
      </c>
      <c r="CQO138" s="85"/>
      <c r="CQP138" s="10">
        <v>117.89</v>
      </c>
      <c r="CQQ138" s="45">
        <f t="shared" si="48"/>
        <v>3072.11</v>
      </c>
      <c r="CQR138" s="3"/>
      <c r="CQS138" s="11" t="s">
        <v>359</v>
      </c>
      <c r="CQT138" s="4" t="s">
        <v>360</v>
      </c>
      <c r="CQU138" s="4" t="s">
        <v>243</v>
      </c>
      <c r="CQV138" s="10">
        <v>3190</v>
      </c>
      <c r="CQW138" s="85"/>
      <c r="CQX138" s="10">
        <v>117.89</v>
      </c>
      <c r="CQY138" s="45">
        <f t="shared" si="48"/>
        <v>3072.11</v>
      </c>
      <c r="CQZ138" s="3"/>
      <c r="CRA138" s="11" t="s">
        <v>359</v>
      </c>
      <c r="CRB138" s="4" t="s">
        <v>360</v>
      </c>
      <c r="CRC138" s="4" t="s">
        <v>243</v>
      </c>
      <c r="CRD138" s="10">
        <v>3190</v>
      </c>
      <c r="CRE138" s="85"/>
      <c r="CRF138" s="10">
        <v>117.89</v>
      </c>
      <c r="CRG138" s="45">
        <f t="shared" si="48"/>
        <v>3072.11</v>
      </c>
      <c r="CRH138" s="3"/>
      <c r="CRI138" s="11" t="s">
        <v>359</v>
      </c>
      <c r="CRJ138" s="4" t="s">
        <v>360</v>
      </c>
      <c r="CRK138" s="4" t="s">
        <v>243</v>
      </c>
      <c r="CRL138" s="10">
        <v>3190</v>
      </c>
      <c r="CRM138" s="85"/>
      <c r="CRN138" s="10">
        <v>117.89</v>
      </c>
      <c r="CRO138" s="45">
        <f t="shared" si="48"/>
        <v>3072.11</v>
      </c>
      <c r="CRP138" s="3"/>
      <c r="CRQ138" s="11" t="s">
        <v>359</v>
      </c>
      <c r="CRR138" s="4" t="s">
        <v>360</v>
      </c>
      <c r="CRS138" s="4" t="s">
        <v>243</v>
      </c>
      <c r="CRT138" s="10">
        <v>3190</v>
      </c>
      <c r="CRU138" s="85"/>
      <c r="CRV138" s="10">
        <v>117.89</v>
      </c>
      <c r="CRW138" s="45">
        <f t="shared" ref="CRW138:CUA138" si="49">SUM(CRT138-CRV138)</f>
        <v>3072.11</v>
      </c>
      <c r="CRX138" s="3"/>
      <c r="CRY138" s="11" t="s">
        <v>359</v>
      </c>
      <c r="CRZ138" s="4" t="s">
        <v>360</v>
      </c>
      <c r="CSA138" s="4" t="s">
        <v>243</v>
      </c>
      <c r="CSB138" s="10">
        <v>3190</v>
      </c>
      <c r="CSC138" s="85"/>
      <c r="CSD138" s="10">
        <v>117.89</v>
      </c>
      <c r="CSE138" s="45">
        <f t="shared" si="49"/>
        <v>3072.11</v>
      </c>
      <c r="CSF138" s="3"/>
      <c r="CSG138" s="11" t="s">
        <v>359</v>
      </c>
      <c r="CSH138" s="4" t="s">
        <v>360</v>
      </c>
      <c r="CSI138" s="4" t="s">
        <v>243</v>
      </c>
      <c r="CSJ138" s="10">
        <v>3190</v>
      </c>
      <c r="CSK138" s="85"/>
      <c r="CSL138" s="10">
        <v>117.89</v>
      </c>
      <c r="CSM138" s="45">
        <f t="shared" si="49"/>
        <v>3072.11</v>
      </c>
      <c r="CSN138" s="3"/>
      <c r="CSO138" s="11" t="s">
        <v>359</v>
      </c>
      <c r="CSP138" s="4" t="s">
        <v>360</v>
      </c>
      <c r="CSQ138" s="4" t="s">
        <v>243</v>
      </c>
      <c r="CSR138" s="10">
        <v>3190</v>
      </c>
      <c r="CSS138" s="85"/>
      <c r="CST138" s="10">
        <v>117.89</v>
      </c>
      <c r="CSU138" s="45">
        <f t="shared" si="49"/>
        <v>3072.11</v>
      </c>
      <c r="CSV138" s="3"/>
      <c r="CSW138" s="11" t="s">
        <v>359</v>
      </c>
      <c r="CSX138" s="4" t="s">
        <v>360</v>
      </c>
      <c r="CSY138" s="4" t="s">
        <v>243</v>
      </c>
      <c r="CSZ138" s="10">
        <v>3190</v>
      </c>
      <c r="CTA138" s="85"/>
      <c r="CTB138" s="10">
        <v>117.89</v>
      </c>
      <c r="CTC138" s="45">
        <f t="shared" si="49"/>
        <v>3072.11</v>
      </c>
      <c r="CTD138" s="3"/>
      <c r="CTE138" s="11" t="s">
        <v>359</v>
      </c>
      <c r="CTF138" s="4" t="s">
        <v>360</v>
      </c>
      <c r="CTG138" s="4" t="s">
        <v>243</v>
      </c>
      <c r="CTH138" s="10">
        <v>3190</v>
      </c>
      <c r="CTI138" s="85"/>
      <c r="CTJ138" s="10">
        <v>117.89</v>
      </c>
      <c r="CTK138" s="45">
        <f t="shared" si="49"/>
        <v>3072.11</v>
      </c>
      <c r="CTL138" s="3"/>
      <c r="CTM138" s="11" t="s">
        <v>359</v>
      </c>
      <c r="CTN138" s="4" t="s">
        <v>360</v>
      </c>
      <c r="CTO138" s="4" t="s">
        <v>243</v>
      </c>
      <c r="CTP138" s="10">
        <v>3190</v>
      </c>
      <c r="CTQ138" s="85"/>
      <c r="CTR138" s="10">
        <v>117.89</v>
      </c>
      <c r="CTS138" s="45">
        <f t="shared" si="49"/>
        <v>3072.11</v>
      </c>
      <c r="CTT138" s="3"/>
      <c r="CTU138" s="11" t="s">
        <v>359</v>
      </c>
      <c r="CTV138" s="4" t="s">
        <v>360</v>
      </c>
      <c r="CTW138" s="4" t="s">
        <v>243</v>
      </c>
      <c r="CTX138" s="10">
        <v>3190</v>
      </c>
      <c r="CTY138" s="85"/>
      <c r="CTZ138" s="10">
        <v>117.89</v>
      </c>
      <c r="CUA138" s="45">
        <f t="shared" si="49"/>
        <v>3072.11</v>
      </c>
      <c r="CUB138" s="3"/>
      <c r="CUC138" s="11" t="s">
        <v>359</v>
      </c>
      <c r="CUD138" s="4" t="s">
        <v>360</v>
      </c>
      <c r="CUE138" s="4" t="s">
        <v>243</v>
      </c>
      <c r="CUF138" s="10">
        <v>3190</v>
      </c>
      <c r="CUG138" s="85"/>
      <c r="CUH138" s="10">
        <v>117.89</v>
      </c>
      <c r="CUI138" s="45">
        <f t="shared" ref="CUI138:CWM138" si="50">SUM(CUF138-CUH138)</f>
        <v>3072.11</v>
      </c>
      <c r="CUJ138" s="3"/>
      <c r="CUK138" s="11" t="s">
        <v>359</v>
      </c>
      <c r="CUL138" s="4" t="s">
        <v>360</v>
      </c>
      <c r="CUM138" s="4" t="s">
        <v>243</v>
      </c>
      <c r="CUN138" s="10">
        <v>3190</v>
      </c>
      <c r="CUO138" s="85"/>
      <c r="CUP138" s="10">
        <v>117.89</v>
      </c>
      <c r="CUQ138" s="45">
        <f t="shared" si="50"/>
        <v>3072.11</v>
      </c>
      <c r="CUR138" s="3"/>
      <c r="CUS138" s="11" t="s">
        <v>359</v>
      </c>
      <c r="CUT138" s="4" t="s">
        <v>360</v>
      </c>
      <c r="CUU138" s="4" t="s">
        <v>243</v>
      </c>
      <c r="CUV138" s="10">
        <v>3190</v>
      </c>
      <c r="CUW138" s="85"/>
      <c r="CUX138" s="10">
        <v>117.89</v>
      </c>
      <c r="CUY138" s="45">
        <f t="shared" si="50"/>
        <v>3072.11</v>
      </c>
      <c r="CUZ138" s="3"/>
      <c r="CVA138" s="11" t="s">
        <v>359</v>
      </c>
      <c r="CVB138" s="4" t="s">
        <v>360</v>
      </c>
      <c r="CVC138" s="4" t="s">
        <v>243</v>
      </c>
      <c r="CVD138" s="10">
        <v>3190</v>
      </c>
      <c r="CVE138" s="85"/>
      <c r="CVF138" s="10">
        <v>117.89</v>
      </c>
      <c r="CVG138" s="45">
        <f t="shared" si="50"/>
        <v>3072.11</v>
      </c>
      <c r="CVH138" s="3"/>
      <c r="CVI138" s="11" t="s">
        <v>359</v>
      </c>
      <c r="CVJ138" s="4" t="s">
        <v>360</v>
      </c>
      <c r="CVK138" s="4" t="s">
        <v>243</v>
      </c>
      <c r="CVL138" s="10">
        <v>3190</v>
      </c>
      <c r="CVM138" s="85"/>
      <c r="CVN138" s="10">
        <v>117.89</v>
      </c>
      <c r="CVO138" s="45">
        <f t="shared" si="50"/>
        <v>3072.11</v>
      </c>
      <c r="CVP138" s="3"/>
      <c r="CVQ138" s="11" t="s">
        <v>359</v>
      </c>
      <c r="CVR138" s="4" t="s">
        <v>360</v>
      </c>
      <c r="CVS138" s="4" t="s">
        <v>243</v>
      </c>
      <c r="CVT138" s="10">
        <v>3190</v>
      </c>
      <c r="CVU138" s="85"/>
      <c r="CVV138" s="10">
        <v>117.89</v>
      </c>
      <c r="CVW138" s="45">
        <f t="shared" si="50"/>
        <v>3072.11</v>
      </c>
      <c r="CVX138" s="3"/>
      <c r="CVY138" s="11" t="s">
        <v>359</v>
      </c>
      <c r="CVZ138" s="4" t="s">
        <v>360</v>
      </c>
      <c r="CWA138" s="4" t="s">
        <v>243</v>
      </c>
      <c r="CWB138" s="10">
        <v>3190</v>
      </c>
      <c r="CWC138" s="85"/>
      <c r="CWD138" s="10">
        <v>117.89</v>
      </c>
      <c r="CWE138" s="45">
        <f t="shared" si="50"/>
        <v>3072.11</v>
      </c>
      <c r="CWF138" s="3"/>
      <c r="CWG138" s="11" t="s">
        <v>359</v>
      </c>
      <c r="CWH138" s="4" t="s">
        <v>360</v>
      </c>
      <c r="CWI138" s="4" t="s">
        <v>243</v>
      </c>
      <c r="CWJ138" s="10">
        <v>3190</v>
      </c>
      <c r="CWK138" s="85"/>
      <c r="CWL138" s="10">
        <v>117.89</v>
      </c>
      <c r="CWM138" s="45">
        <f t="shared" si="50"/>
        <v>3072.11</v>
      </c>
      <c r="CWN138" s="3"/>
      <c r="CWO138" s="11" t="s">
        <v>359</v>
      </c>
      <c r="CWP138" s="4" t="s">
        <v>360</v>
      </c>
      <c r="CWQ138" s="4" t="s">
        <v>243</v>
      </c>
      <c r="CWR138" s="10">
        <v>3190</v>
      </c>
      <c r="CWS138" s="85"/>
      <c r="CWT138" s="10">
        <v>117.89</v>
      </c>
      <c r="CWU138" s="45">
        <f t="shared" ref="CWU138:CYY138" si="51">SUM(CWR138-CWT138)</f>
        <v>3072.11</v>
      </c>
      <c r="CWV138" s="3"/>
      <c r="CWW138" s="11" t="s">
        <v>359</v>
      </c>
      <c r="CWX138" s="4" t="s">
        <v>360</v>
      </c>
      <c r="CWY138" s="4" t="s">
        <v>243</v>
      </c>
      <c r="CWZ138" s="10">
        <v>3190</v>
      </c>
      <c r="CXA138" s="85"/>
      <c r="CXB138" s="10">
        <v>117.89</v>
      </c>
      <c r="CXC138" s="45">
        <f t="shared" si="51"/>
        <v>3072.11</v>
      </c>
      <c r="CXD138" s="3"/>
      <c r="CXE138" s="11" t="s">
        <v>359</v>
      </c>
      <c r="CXF138" s="4" t="s">
        <v>360</v>
      </c>
      <c r="CXG138" s="4" t="s">
        <v>243</v>
      </c>
      <c r="CXH138" s="10">
        <v>3190</v>
      </c>
      <c r="CXI138" s="85"/>
      <c r="CXJ138" s="10">
        <v>117.89</v>
      </c>
      <c r="CXK138" s="45">
        <f t="shared" si="51"/>
        <v>3072.11</v>
      </c>
      <c r="CXL138" s="3"/>
      <c r="CXM138" s="11" t="s">
        <v>359</v>
      </c>
      <c r="CXN138" s="4" t="s">
        <v>360</v>
      </c>
      <c r="CXO138" s="4" t="s">
        <v>243</v>
      </c>
      <c r="CXP138" s="10">
        <v>3190</v>
      </c>
      <c r="CXQ138" s="85"/>
      <c r="CXR138" s="10">
        <v>117.89</v>
      </c>
      <c r="CXS138" s="45">
        <f t="shared" si="51"/>
        <v>3072.11</v>
      </c>
      <c r="CXT138" s="3"/>
      <c r="CXU138" s="11" t="s">
        <v>359</v>
      </c>
      <c r="CXV138" s="4" t="s">
        <v>360</v>
      </c>
      <c r="CXW138" s="4" t="s">
        <v>243</v>
      </c>
      <c r="CXX138" s="10">
        <v>3190</v>
      </c>
      <c r="CXY138" s="85"/>
      <c r="CXZ138" s="10">
        <v>117.89</v>
      </c>
      <c r="CYA138" s="45">
        <f t="shared" si="51"/>
        <v>3072.11</v>
      </c>
      <c r="CYB138" s="3"/>
      <c r="CYC138" s="11" t="s">
        <v>359</v>
      </c>
      <c r="CYD138" s="4" t="s">
        <v>360</v>
      </c>
      <c r="CYE138" s="4" t="s">
        <v>243</v>
      </c>
      <c r="CYF138" s="10">
        <v>3190</v>
      </c>
      <c r="CYG138" s="85"/>
      <c r="CYH138" s="10">
        <v>117.89</v>
      </c>
      <c r="CYI138" s="45">
        <f t="shared" si="51"/>
        <v>3072.11</v>
      </c>
      <c r="CYJ138" s="3"/>
      <c r="CYK138" s="11" t="s">
        <v>359</v>
      </c>
      <c r="CYL138" s="4" t="s">
        <v>360</v>
      </c>
      <c r="CYM138" s="4" t="s">
        <v>243</v>
      </c>
      <c r="CYN138" s="10">
        <v>3190</v>
      </c>
      <c r="CYO138" s="85"/>
      <c r="CYP138" s="10">
        <v>117.89</v>
      </c>
      <c r="CYQ138" s="45">
        <f t="shared" si="51"/>
        <v>3072.11</v>
      </c>
      <c r="CYR138" s="3"/>
      <c r="CYS138" s="11" t="s">
        <v>359</v>
      </c>
      <c r="CYT138" s="4" t="s">
        <v>360</v>
      </c>
      <c r="CYU138" s="4" t="s">
        <v>243</v>
      </c>
      <c r="CYV138" s="10">
        <v>3190</v>
      </c>
      <c r="CYW138" s="85"/>
      <c r="CYX138" s="10">
        <v>117.89</v>
      </c>
      <c r="CYY138" s="45">
        <f t="shared" si="51"/>
        <v>3072.11</v>
      </c>
      <c r="CYZ138" s="3"/>
      <c r="CZA138" s="11" t="s">
        <v>359</v>
      </c>
      <c r="CZB138" s="4" t="s">
        <v>360</v>
      </c>
      <c r="CZC138" s="4" t="s">
        <v>243</v>
      </c>
      <c r="CZD138" s="10">
        <v>3190</v>
      </c>
      <c r="CZE138" s="85"/>
      <c r="CZF138" s="10">
        <v>117.89</v>
      </c>
      <c r="CZG138" s="45">
        <f t="shared" ref="CZG138:DBK138" si="52">SUM(CZD138-CZF138)</f>
        <v>3072.11</v>
      </c>
      <c r="CZH138" s="3"/>
      <c r="CZI138" s="11" t="s">
        <v>359</v>
      </c>
      <c r="CZJ138" s="4" t="s">
        <v>360</v>
      </c>
      <c r="CZK138" s="4" t="s">
        <v>243</v>
      </c>
      <c r="CZL138" s="10">
        <v>3190</v>
      </c>
      <c r="CZM138" s="85"/>
      <c r="CZN138" s="10">
        <v>117.89</v>
      </c>
      <c r="CZO138" s="45">
        <f t="shared" si="52"/>
        <v>3072.11</v>
      </c>
      <c r="CZP138" s="3"/>
      <c r="CZQ138" s="11" t="s">
        <v>359</v>
      </c>
      <c r="CZR138" s="4" t="s">
        <v>360</v>
      </c>
      <c r="CZS138" s="4" t="s">
        <v>243</v>
      </c>
      <c r="CZT138" s="10">
        <v>3190</v>
      </c>
      <c r="CZU138" s="85"/>
      <c r="CZV138" s="10">
        <v>117.89</v>
      </c>
      <c r="CZW138" s="45">
        <f t="shared" si="52"/>
        <v>3072.11</v>
      </c>
      <c r="CZX138" s="3"/>
      <c r="CZY138" s="11" t="s">
        <v>359</v>
      </c>
      <c r="CZZ138" s="4" t="s">
        <v>360</v>
      </c>
      <c r="DAA138" s="4" t="s">
        <v>243</v>
      </c>
      <c r="DAB138" s="10">
        <v>3190</v>
      </c>
      <c r="DAC138" s="85"/>
      <c r="DAD138" s="10">
        <v>117.89</v>
      </c>
      <c r="DAE138" s="45">
        <f t="shared" si="52"/>
        <v>3072.11</v>
      </c>
      <c r="DAF138" s="3"/>
      <c r="DAG138" s="11" t="s">
        <v>359</v>
      </c>
      <c r="DAH138" s="4" t="s">
        <v>360</v>
      </c>
      <c r="DAI138" s="4" t="s">
        <v>243</v>
      </c>
      <c r="DAJ138" s="10">
        <v>3190</v>
      </c>
      <c r="DAK138" s="85"/>
      <c r="DAL138" s="10">
        <v>117.89</v>
      </c>
      <c r="DAM138" s="45">
        <f t="shared" si="52"/>
        <v>3072.11</v>
      </c>
      <c r="DAN138" s="3"/>
      <c r="DAO138" s="11" t="s">
        <v>359</v>
      </c>
      <c r="DAP138" s="4" t="s">
        <v>360</v>
      </c>
      <c r="DAQ138" s="4" t="s">
        <v>243</v>
      </c>
      <c r="DAR138" s="10">
        <v>3190</v>
      </c>
      <c r="DAS138" s="85"/>
      <c r="DAT138" s="10">
        <v>117.89</v>
      </c>
      <c r="DAU138" s="45">
        <f t="shared" si="52"/>
        <v>3072.11</v>
      </c>
      <c r="DAV138" s="3"/>
      <c r="DAW138" s="11" t="s">
        <v>359</v>
      </c>
      <c r="DAX138" s="4" t="s">
        <v>360</v>
      </c>
      <c r="DAY138" s="4" t="s">
        <v>243</v>
      </c>
      <c r="DAZ138" s="10">
        <v>3190</v>
      </c>
      <c r="DBA138" s="85"/>
      <c r="DBB138" s="10">
        <v>117.89</v>
      </c>
      <c r="DBC138" s="45">
        <f t="shared" si="52"/>
        <v>3072.11</v>
      </c>
      <c r="DBD138" s="3"/>
      <c r="DBE138" s="11" t="s">
        <v>359</v>
      </c>
      <c r="DBF138" s="4" t="s">
        <v>360</v>
      </c>
      <c r="DBG138" s="4" t="s">
        <v>243</v>
      </c>
      <c r="DBH138" s="10">
        <v>3190</v>
      </c>
      <c r="DBI138" s="85"/>
      <c r="DBJ138" s="10">
        <v>117.89</v>
      </c>
      <c r="DBK138" s="45">
        <f t="shared" si="52"/>
        <v>3072.11</v>
      </c>
      <c r="DBL138" s="3"/>
      <c r="DBM138" s="11" t="s">
        <v>359</v>
      </c>
      <c r="DBN138" s="4" t="s">
        <v>360</v>
      </c>
      <c r="DBO138" s="4" t="s">
        <v>243</v>
      </c>
      <c r="DBP138" s="10">
        <v>3190</v>
      </c>
      <c r="DBQ138" s="85"/>
      <c r="DBR138" s="10">
        <v>117.89</v>
      </c>
      <c r="DBS138" s="45">
        <f t="shared" ref="DBS138:DDW138" si="53">SUM(DBP138-DBR138)</f>
        <v>3072.11</v>
      </c>
      <c r="DBT138" s="3"/>
      <c r="DBU138" s="11" t="s">
        <v>359</v>
      </c>
      <c r="DBV138" s="4" t="s">
        <v>360</v>
      </c>
      <c r="DBW138" s="4" t="s">
        <v>243</v>
      </c>
      <c r="DBX138" s="10">
        <v>3190</v>
      </c>
      <c r="DBY138" s="85"/>
      <c r="DBZ138" s="10">
        <v>117.89</v>
      </c>
      <c r="DCA138" s="45">
        <f t="shared" si="53"/>
        <v>3072.11</v>
      </c>
      <c r="DCB138" s="3"/>
      <c r="DCC138" s="11" t="s">
        <v>359</v>
      </c>
      <c r="DCD138" s="4" t="s">
        <v>360</v>
      </c>
      <c r="DCE138" s="4" t="s">
        <v>243</v>
      </c>
      <c r="DCF138" s="10">
        <v>3190</v>
      </c>
      <c r="DCG138" s="85"/>
      <c r="DCH138" s="10">
        <v>117.89</v>
      </c>
      <c r="DCI138" s="45">
        <f t="shared" si="53"/>
        <v>3072.11</v>
      </c>
      <c r="DCJ138" s="3"/>
      <c r="DCK138" s="11" t="s">
        <v>359</v>
      </c>
      <c r="DCL138" s="4" t="s">
        <v>360</v>
      </c>
      <c r="DCM138" s="4" t="s">
        <v>243</v>
      </c>
      <c r="DCN138" s="10">
        <v>3190</v>
      </c>
      <c r="DCO138" s="85"/>
      <c r="DCP138" s="10">
        <v>117.89</v>
      </c>
      <c r="DCQ138" s="45">
        <f t="shared" si="53"/>
        <v>3072.11</v>
      </c>
      <c r="DCR138" s="3"/>
      <c r="DCS138" s="11" t="s">
        <v>359</v>
      </c>
      <c r="DCT138" s="4" t="s">
        <v>360</v>
      </c>
      <c r="DCU138" s="4" t="s">
        <v>243</v>
      </c>
      <c r="DCV138" s="10">
        <v>3190</v>
      </c>
      <c r="DCW138" s="85"/>
      <c r="DCX138" s="10">
        <v>117.89</v>
      </c>
      <c r="DCY138" s="45">
        <f t="shared" si="53"/>
        <v>3072.11</v>
      </c>
      <c r="DCZ138" s="3"/>
      <c r="DDA138" s="11" t="s">
        <v>359</v>
      </c>
      <c r="DDB138" s="4" t="s">
        <v>360</v>
      </c>
      <c r="DDC138" s="4" t="s">
        <v>243</v>
      </c>
      <c r="DDD138" s="10">
        <v>3190</v>
      </c>
      <c r="DDE138" s="85"/>
      <c r="DDF138" s="10">
        <v>117.89</v>
      </c>
      <c r="DDG138" s="45">
        <f t="shared" si="53"/>
        <v>3072.11</v>
      </c>
      <c r="DDH138" s="3"/>
      <c r="DDI138" s="11" t="s">
        <v>359</v>
      </c>
      <c r="DDJ138" s="4" t="s">
        <v>360</v>
      </c>
      <c r="DDK138" s="4" t="s">
        <v>243</v>
      </c>
      <c r="DDL138" s="10">
        <v>3190</v>
      </c>
      <c r="DDM138" s="85"/>
      <c r="DDN138" s="10">
        <v>117.89</v>
      </c>
      <c r="DDO138" s="45">
        <f t="shared" si="53"/>
        <v>3072.11</v>
      </c>
      <c r="DDP138" s="3"/>
      <c r="DDQ138" s="11" t="s">
        <v>359</v>
      </c>
      <c r="DDR138" s="4" t="s">
        <v>360</v>
      </c>
      <c r="DDS138" s="4" t="s">
        <v>243</v>
      </c>
      <c r="DDT138" s="10">
        <v>3190</v>
      </c>
      <c r="DDU138" s="85"/>
      <c r="DDV138" s="10">
        <v>117.89</v>
      </c>
      <c r="DDW138" s="45">
        <f t="shared" si="53"/>
        <v>3072.11</v>
      </c>
      <c r="DDX138" s="3"/>
      <c r="DDY138" s="11" t="s">
        <v>359</v>
      </c>
      <c r="DDZ138" s="4" t="s">
        <v>360</v>
      </c>
      <c r="DEA138" s="4" t="s">
        <v>243</v>
      </c>
      <c r="DEB138" s="10">
        <v>3190</v>
      </c>
      <c r="DEC138" s="85"/>
      <c r="DED138" s="10">
        <v>117.89</v>
      </c>
      <c r="DEE138" s="45">
        <f t="shared" ref="DEE138:DGI138" si="54">SUM(DEB138-DED138)</f>
        <v>3072.11</v>
      </c>
      <c r="DEF138" s="3"/>
      <c r="DEG138" s="11" t="s">
        <v>359</v>
      </c>
      <c r="DEH138" s="4" t="s">
        <v>360</v>
      </c>
      <c r="DEI138" s="4" t="s">
        <v>243</v>
      </c>
      <c r="DEJ138" s="10">
        <v>3190</v>
      </c>
      <c r="DEK138" s="85"/>
      <c r="DEL138" s="10">
        <v>117.89</v>
      </c>
      <c r="DEM138" s="45">
        <f t="shared" si="54"/>
        <v>3072.11</v>
      </c>
      <c r="DEN138" s="3"/>
      <c r="DEO138" s="11" t="s">
        <v>359</v>
      </c>
      <c r="DEP138" s="4" t="s">
        <v>360</v>
      </c>
      <c r="DEQ138" s="4" t="s">
        <v>243</v>
      </c>
      <c r="DER138" s="10">
        <v>3190</v>
      </c>
      <c r="DES138" s="85"/>
      <c r="DET138" s="10">
        <v>117.89</v>
      </c>
      <c r="DEU138" s="45">
        <f t="shared" si="54"/>
        <v>3072.11</v>
      </c>
      <c r="DEV138" s="3"/>
      <c r="DEW138" s="11" t="s">
        <v>359</v>
      </c>
      <c r="DEX138" s="4" t="s">
        <v>360</v>
      </c>
      <c r="DEY138" s="4" t="s">
        <v>243</v>
      </c>
      <c r="DEZ138" s="10">
        <v>3190</v>
      </c>
      <c r="DFA138" s="85"/>
      <c r="DFB138" s="10">
        <v>117.89</v>
      </c>
      <c r="DFC138" s="45">
        <f t="shared" si="54"/>
        <v>3072.11</v>
      </c>
      <c r="DFD138" s="3"/>
      <c r="DFE138" s="11" t="s">
        <v>359</v>
      </c>
      <c r="DFF138" s="4" t="s">
        <v>360</v>
      </c>
      <c r="DFG138" s="4" t="s">
        <v>243</v>
      </c>
      <c r="DFH138" s="10">
        <v>3190</v>
      </c>
      <c r="DFI138" s="85"/>
      <c r="DFJ138" s="10">
        <v>117.89</v>
      </c>
      <c r="DFK138" s="45">
        <f t="shared" si="54"/>
        <v>3072.11</v>
      </c>
      <c r="DFL138" s="3"/>
      <c r="DFM138" s="11" t="s">
        <v>359</v>
      </c>
      <c r="DFN138" s="4" t="s">
        <v>360</v>
      </c>
      <c r="DFO138" s="4" t="s">
        <v>243</v>
      </c>
      <c r="DFP138" s="10">
        <v>3190</v>
      </c>
      <c r="DFQ138" s="85"/>
      <c r="DFR138" s="10">
        <v>117.89</v>
      </c>
      <c r="DFS138" s="45">
        <f t="shared" si="54"/>
        <v>3072.11</v>
      </c>
      <c r="DFT138" s="3"/>
      <c r="DFU138" s="11" t="s">
        <v>359</v>
      </c>
      <c r="DFV138" s="4" t="s">
        <v>360</v>
      </c>
      <c r="DFW138" s="4" t="s">
        <v>243</v>
      </c>
      <c r="DFX138" s="10">
        <v>3190</v>
      </c>
      <c r="DFY138" s="85"/>
      <c r="DFZ138" s="10">
        <v>117.89</v>
      </c>
      <c r="DGA138" s="45">
        <f t="shared" si="54"/>
        <v>3072.11</v>
      </c>
      <c r="DGB138" s="3"/>
      <c r="DGC138" s="11" t="s">
        <v>359</v>
      </c>
      <c r="DGD138" s="4" t="s">
        <v>360</v>
      </c>
      <c r="DGE138" s="4" t="s">
        <v>243</v>
      </c>
      <c r="DGF138" s="10">
        <v>3190</v>
      </c>
      <c r="DGG138" s="85"/>
      <c r="DGH138" s="10">
        <v>117.89</v>
      </c>
      <c r="DGI138" s="45">
        <f t="shared" si="54"/>
        <v>3072.11</v>
      </c>
      <c r="DGJ138" s="3"/>
      <c r="DGK138" s="11" t="s">
        <v>359</v>
      </c>
      <c r="DGL138" s="4" t="s">
        <v>360</v>
      </c>
      <c r="DGM138" s="4" t="s">
        <v>243</v>
      </c>
      <c r="DGN138" s="10">
        <v>3190</v>
      </c>
      <c r="DGO138" s="85"/>
      <c r="DGP138" s="10">
        <v>117.89</v>
      </c>
      <c r="DGQ138" s="45">
        <f t="shared" ref="DGQ138:DIU138" si="55">SUM(DGN138-DGP138)</f>
        <v>3072.11</v>
      </c>
      <c r="DGR138" s="3"/>
      <c r="DGS138" s="11" t="s">
        <v>359</v>
      </c>
      <c r="DGT138" s="4" t="s">
        <v>360</v>
      </c>
      <c r="DGU138" s="4" t="s">
        <v>243</v>
      </c>
      <c r="DGV138" s="10">
        <v>3190</v>
      </c>
      <c r="DGW138" s="85"/>
      <c r="DGX138" s="10">
        <v>117.89</v>
      </c>
      <c r="DGY138" s="45">
        <f t="shared" si="55"/>
        <v>3072.11</v>
      </c>
      <c r="DGZ138" s="3"/>
      <c r="DHA138" s="11" t="s">
        <v>359</v>
      </c>
      <c r="DHB138" s="4" t="s">
        <v>360</v>
      </c>
      <c r="DHC138" s="4" t="s">
        <v>243</v>
      </c>
      <c r="DHD138" s="10">
        <v>3190</v>
      </c>
      <c r="DHE138" s="85"/>
      <c r="DHF138" s="10">
        <v>117.89</v>
      </c>
      <c r="DHG138" s="45">
        <f t="shared" si="55"/>
        <v>3072.11</v>
      </c>
      <c r="DHH138" s="3"/>
      <c r="DHI138" s="11" t="s">
        <v>359</v>
      </c>
      <c r="DHJ138" s="4" t="s">
        <v>360</v>
      </c>
      <c r="DHK138" s="4" t="s">
        <v>243</v>
      </c>
      <c r="DHL138" s="10">
        <v>3190</v>
      </c>
      <c r="DHM138" s="85"/>
      <c r="DHN138" s="10">
        <v>117.89</v>
      </c>
      <c r="DHO138" s="45">
        <f t="shared" si="55"/>
        <v>3072.11</v>
      </c>
      <c r="DHP138" s="3"/>
      <c r="DHQ138" s="11" t="s">
        <v>359</v>
      </c>
      <c r="DHR138" s="4" t="s">
        <v>360</v>
      </c>
      <c r="DHS138" s="4" t="s">
        <v>243</v>
      </c>
      <c r="DHT138" s="10">
        <v>3190</v>
      </c>
      <c r="DHU138" s="85"/>
      <c r="DHV138" s="10">
        <v>117.89</v>
      </c>
      <c r="DHW138" s="45">
        <f t="shared" si="55"/>
        <v>3072.11</v>
      </c>
      <c r="DHX138" s="3"/>
      <c r="DHY138" s="11" t="s">
        <v>359</v>
      </c>
      <c r="DHZ138" s="4" t="s">
        <v>360</v>
      </c>
      <c r="DIA138" s="4" t="s">
        <v>243</v>
      </c>
      <c r="DIB138" s="10">
        <v>3190</v>
      </c>
      <c r="DIC138" s="85"/>
      <c r="DID138" s="10">
        <v>117.89</v>
      </c>
      <c r="DIE138" s="45">
        <f t="shared" si="55"/>
        <v>3072.11</v>
      </c>
      <c r="DIF138" s="3"/>
      <c r="DIG138" s="11" t="s">
        <v>359</v>
      </c>
      <c r="DIH138" s="4" t="s">
        <v>360</v>
      </c>
      <c r="DII138" s="4" t="s">
        <v>243</v>
      </c>
      <c r="DIJ138" s="10">
        <v>3190</v>
      </c>
      <c r="DIK138" s="85"/>
      <c r="DIL138" s="10">
        <v>117.89</v>
      </c>
      <c r="DIM138" s="45">
        <f t="shared" si="55"/>
        <v>3072.11</v>
      </c>
      <c r="DIN138" s="3"/>
      <c r="DIO138" s="11" t="s">
        <v>359</v>
      </c>
      <c r="DIP138" s="4" t="s">
        <v>360</v>
      </c>
      <c r="DIQ138" s="4" t="s">
        <v>243</v>
      </c>
      <c r="DIR138" s="10">
        <v>3190</v>
      </c>
      <c r="DIS138" s="85"/>
      <c r="DIT138" s="10">
        <v>117.89</v>
      </c>
      <c r="DIU138" s="45">
        <f t="shared" si="55"/>
        <v>3072.11</v>
      </c>
      <c r="DIV138" s="3"/>
      <c r="DIW138" s="11" t="s">
        <v>359</v>
      </c>
      <c r="DIX138" s="4" t="s">
        <v>360</v>
      </c>
      <c r="DIY138" s="4" t="s">
        <v>243</v>
      </c>
      <c r="DIZ138" s="10">
        <v>3190</v>
      </c>
      <c r="DJA138" s="85"/>
      <c r="DJB138" s="10">
        <v>117.89</v>
      </c>
      <c r="DJC138" s="45">
        <f t="shared" ref="DJC138:DLG138" si="56">SUM(DIZ138-DJB138)</f>
        <v>3072.11</v>
      </c>
      <c r="DJD138" s="3"/>
      <c r="DJE138" s="11" t="s">
        <v>359</v>
      </c>
      <c r="DJF138" s="4" t="s">
        <v>360</v>
      </c>
      <c r="DJG138" s="4" t="s">
        <v>243</v>
      </c>
      <c r="DJH138" s="10">
        <v>3190</v>
      </c>
      <c r="DJI138" s="85"/>
      <c r="DJJ138" s="10">
        <v>117.89</v>
      </c>
      <c r="DJK138" s="45">
        <f t="shared" si="56"/>
        <v>3072.11</v>
      </c>
      <c r="DJL138" s="3"/>
      <c r="DJM138" s="11" t="s">
        <v>359</v>
      </c>
      <c r="DJN138" s="4" t="s">
        <v>360</v>
      </c>
      <c r="DJO138" s="4" t="s">
        <v>243</v>
      </c>
      <c r="DJP138" s="10">
        <v>3190</v>
      </c>
      <c r="DJQ138" s="85"/>
      <c r="DJR138" s="10">
        <v>117.89</v>
      </c>
      <c r="DJS138" s="45">
        <f t="shared" si="56"/>
        <v>3072.11</v>
      </c>
      <c r="DJT138" s="3"/>
      <c r="DJU138" s="11" t="s">
        <v>359</v>
      </c>
      <c r="DJV138" s="4" t="s">
        <v>360</v>
      </c>
      <c r="DJW138" s="4" t="s">
        <v>243</v>
      </c>
      <c r="DJX138" s="10">
        <v>3190</v>
      </c>
      <c r="DJY138" s="85"/>
      <c r="DJZ138" s="10">
        <v>117.89</v>
      </c>
      <c r="DKA138" s="45">
        <f t="shared" si="56"/>
        <v>3072.11</v>
      </c>
      <c r="DKB138" s="3"/>
      <c r="DKC138" s="11" t="s">
        <v>359</v>
      </c>
      <c r="DKD138" s="4" t="s">
        <v>360</v>
      </c>
      <c r="DKE138" s="4" t="s">
        <v>243</v>
      </c>
      <c r="DKF138" s="10">
        <v>3190</v>
      </c>
      <c r="DKG138" s="85"/>
      <c r="DKH138" s="10">
        <v>117.89</v>
      </c>
      <c r="DKI138" s="45">
        <f t="shared" si="56"/>
        <v>3072.11</v>
      </c>
      <c r="DKJ138" s="3"/>
      <c r="DKK138" s="11" t="s">
        <v>359</v>
      </c>
      <c r="DKL138" s="4" t="s">
        <v>360</v>
      </c>
      <c r="DKM138" s="4" t="s">
        <v>243</v>
      </c>
      <c r="DKN138" s="10">
        <v>3190</v>
      </c>
      <c r="DKO138" s="85"/>
      <c r="DKP138" s="10">
        <v>117.89</v>
      </c>
      <c r="DKQ138" s="45">
        <f t="shared" si="56"/>
        <v>3072.11</v>
      </c>
      <c r="DKR138" s="3"/>
      <c r="DKS138" s="11" t="s">
        <v>359</v>
      </c>
      <c r="DKT138" s="4" t="s">
        <v>360</v>
      </c>
      <c r="DKU138" s="4" t="s">
        <v>243</v>
      </c>
      <c r="DKV138" s="10">
        <v>3190</v>
      </c>
      <c r="DKW138" s="85"/>
      <c r="DKX138" s="10">
        <v>117.89</v>
      </c>
      <c r="DKY138" s="45">
        <f t="shared" si="56"/>
        <v>3072.11</v>
      </c>
      <c r="DKZ138" s="3"/>
      <c r="DLA138" s="11" t="s">
        <v>359</v>
      </c>
      <c r="DLB138" s="4" t="s">
        <v>360</v>
      </c>
      <c r="DLC138" s="4" t="s">
        <v>243</v>
      </c>
      <c r="DLD138" s="10">
        <v>3190</v>
      </c>
      <c r="DLE138" s="85"/>
      <c r="DLF138" s="10">
        <v>117.89</v>
      </c>
      <c r="DLG138" s="45">
        <f t="shared" si="56"/>
        <v>3072.11</v>
      </c>
      <c r="DLH138" s="3"/>
      <c r="DLI138" s="11" t="s">
        <v>359</v>
      </c>
      <c r="DLJ138" s="4" t="s">
        <v>360</v>
      </c>
      <c r="DLK138" s="4" t="s">
        <v>243</v>
      </c>
      <c r="DLL138" s="10">
        <v>3190</v>
      </c>
      <c r="DLM138" s="85"/>
      <c r="DLN138" s="10">
        <v>117.89</v>
      </c>
      <c r="DLO138" s="45">
        <f t="shared" ref="DLO138:DNS138" si="57">SUM(DLL138-DLN138)</f>
        <v>3072.11</v>
      </c>
      <c r="DLP138" s="3"/>
      <c r="DLQ138" s="11" t="s">
        <v>359</v>
      </c>
      <c r="DLR138" s="4" t="s">
        <v>360</v>
      </c>
      <c r="DLS138" s="4" t="s">
        <v>243</v>
      </c>
      <c r="DLT138" s="10">
        <v>3190</v>
      </c>
      <c r="DLU138" s="85"/>
      <c r="DLV138" s="10">
        <v>117.89</v>
      </c>
      <c r="DLW138" s="45">
        <f t="shared" si="57"/>
        <v>3072.11</v>
      </c>
      <c r="DLX138" s="3"/>
      <c r="DLY138" s="11" t="s">
        <v>359</v>
      </c>
      <c r="DLZ138" s="4" t="s">
        <v>360</v>
      </c>
      <c r="DMA138" s="4" t="s">
        <v>243</v>
      </c>
      <c r="DMB138" s="10">
        <v>3190</v>
      </c>
      <c r="DMC138" s="85"/>
      <c r="DMD138" s="10">
        <v>117.89</v>
      </c>
      <c r="DME138" s="45">
        <f t="shared" si="57"/>
        <v>3072.11</v>
      </c>
      <c r="DMF138" s="3"/>
      <c r="DMG138" s="11" t="s">
        <v>359</v>
      </c>
      <c r="DMH138" s="4" t="s">
        <v>360</v>
      </c>
      <c r="DMI138" s="4" t="s">
        <v>243</v>
      </c>
      <c r="DMJ138" s="10">
        <v>3190</v>
      </c>
      <c r="DMK138" s="85"/>
      <c r="DML138" s="10">
        <v>117.89</v>
      </c>
      <c r="DMM138" s="45">
        <f t="shared" si="57"/>
        <v>3072.11</v>
      </c>
      <c r="DMN138" s="3"/>
      <c r="DMO138" s="11" t="s">
        <v>359</v>
      </c>
      <c r="DMP138" s="4" t="s">
        <v>360</v>
      </c>
      <c r="DMQ138" s="4" t="s">
        <v>243</v>
      </c>
      <c r="DMR138" s="10">
        <v>3190</v>
      </c>
      <c r="DMS138" s="85"/>
      <c r="DMT138" s="10">
        <v>117.89</v>
      </c>
      <c r="DMU138" s="45">
        <f t="shared" si="57"/>
        <v>3072.11</v>
      </c>
      <c r="DMV138" s="3"/>
      <c r="DMW138" s="11" t="s">
        <v>359</v>
      </c>
      <c r="DMX138" s="4" t="s">
        <v>360</v>
      </c>
      <c r="DMY138" s="4" t="s">
        <v>243</v>
      </c>
      <c r="DMZ138" s="10">
        <v>3190</v>
      </c>
      <c r="DNA138" s="85"/>
      <c r="DNB138" s="10">
        <v>117.89</v>
      </c>
      <c r="DNC138" s="45">
        <f t="shared" si="57"/>
        <v>3072.11</v>
      </c>
      <c r="DND138" s="3"/>
      <c r="DNE138" s="11" t="s">
        <v>359</v>
      </c>
      <c r="DNF138" s="4" t="s">
        <v>360</v>
      </c>
      <c r="DNG138" s="4" t="s">
        <v>243</v>
      </c>
      <c r="DNH138" s="10">
        <v>3190</v>
      </c>
      <c r="DNI138" s="85"/>
      <c r="DNJ138" s="10">
        <v>117.89</v>
      </c>
      <c r="DNK138" s="45">
        <f t="shared" si="57"/>
        <v>3072.11</v>
      </c>
      <c r="DNL138" s="3"/>
      <c r="DNM138" s="11" t="s">
        <v>359</v>
      </c>
      <c r="DNN138" s="4" t="s">
        <v>360</v>
      </c>
      <c r="DNO138" s="4" t="s">
        <v>243</v>
      </c>
      <c r="DNP138" s="10">
        <v>3190</v>
      </c>
      <c r="DNQ138" s="85"/>
      <c r="DNR138" s="10">
        <v>117.89</v>
      </c>
      <c r="DNS138" s="45">
        <f t="shared" si="57"/>
        <v>3072.11</v>
      </c>
      <c r="DNT138" s="3"/>
      <c r="DNU138" s="11" t="s">
        <v>359</v>
      </c>
      <c r="DNV138" s="4" t="s">
        <v>360</v>
      </c>
      <c r="DNW138" s="4" t="s">
        <v>243</v>
      </c>
      <c r="DNX138" s="10">
        <v>3190</v>
      </c>
      <c r="DNY138" s="85"/>
      <c r="DNZ138" s="10">
        <v>117.89</v>
      </c>
      <c r="DOA138" s="45">
        <f t="shared" ref="DOA138:DQE138" si="58">SUM(DNX138-DNZ138)</f>
        <v>3072.11</v>
      </c>
      <c r="DOB138" s="3"/>
      <c r="DOC138" s="11" t="s">
        <v>359</v>
      </c>
      <c r="DOD138" s="4" t="s">
        <v>360</v>
      </c>
      <c r="DOE138" s="4" t="s">
        <v>243</v>
      </c>
      <c r="DOF138" s="10">
        <v>3190</v>
      </c>
      <c r="DOG138" s="85"/>
      <c r="DOH138" s="10">
        <v>117.89</v>
      </c>
      <c r="DOI138" s="45">
        <f t="shared" si="58"/>
        <v>3072.11</v>
      </c>
      <c r="DOJ138" s="3"/>
      <c r="DOK138" s="11" t="s">
        <v>359</v>
      </c>
      <c r="DOL138" s="4" t="s">
        <v>360</v>
      </c>
      <c r="DOM138" s="4" t="s">
        <v>243</v>
      </c>
      <c r="DON138" s="10">
        <v>3190</v>
      </c>
      <c r="DOO138" s="85"/>
      <c r="DOP138" s="10">
        <v>117.89</v>
      </c>
      <c r="DOQ138" s="45">
        <f t="shared" si="58"/>
        <v>3072.11</v>
      </c>
      <c r="DOR138" s="3"/>
      <c r="DOS138" s="11" t="s">
        <v>359</v>
      </c>
      <c r="DOT138" s="4" t="s">
        <v>360</v>
      </c>
      <c r="DOU138" s="4" t="s">
        <v>243</v>
      </c>
      <c r="DOV138" s="10">
        <v>3190</v>
      </c>
      <c r="DOW138" s="85"/>
      <c r="DOX138" s="10">
        <v>117.89</v>
      </c>
      <c r="DOY138" s="45">
        <f t="shared" si="58"/>
        <v>3072.11</v>
      </c>
      <c r="DOZ138" s="3"/>
      <c r="DPA138" s="11" t="s">
        <v>359</v>
      </c>
      <c r="DPB138" s="4" t="s">
        <v>360</v>
      </c>
      <c r="DPC138" s="4" t="s">
        <v>243</v>
      </c>
      <c r="DPD138" s="10">
        <v>3190</v>
      </c>
      <c r="DPE138" s="85"/>
      <c r="DPF138" s="10">
        <v>117.89</v>
      </c>
      <c r="DPG138" s="45">
        <f t="shared" si="58"/>
        <v>3072.11</v>
      </c>
      <c r="DPH138" s="3"/>
      <c r="DPI138" s="11" t="s">
        <v>359</v>
      </c>
      <c r="DPJ138" s="4" t="s">
        <v>360</v>
      </c>
      <c r="DPK138" s="4" t="s">
        <v>243</v>
      </c>
      <c r="DPL138" s="10">
        <v>3190</v>
      </c>
      <c r="DPM138" s="85"/>
      <c r="DPN138" s="10">
        <v>117.89</v>
      </c>
      <c r="DPO138" s="45">
        <f t="shared" si="58"/>
        <v>3072.11</v>
      </c>
      <c r="DPP138" s="3"/>
      <c r="DPQ138" s="11" t="s">
        <v>359</v>
      </c>
      <c r="DPR138" s="4" t="s">
        <v>360</v>
      </c>
      <c r="DPS138" s="4" t="s">
        <v>243</v>
      </c>
      <c r="DPT138" s="10">
        <v>3190</v>
      </c>
      <c r="DPU138" s="85"/>
      <c r="DPV138" s="10">
        <v>117.89</v>
      </c>
      <c r="DPW138" s="45">
        <f t="shared" si="58"/>
        <v>3072.11</v>
      </c>
      <c r="DPX138" s="3"/>
      <c r="DPY138" s="11" t="s">
        <v>359</v>
      </c>
      <c r="DPZ138" s="4" t="s">
        <v>360</v>
      </c>
      <c r="DQA138" s="4" t="s">
        <v>243</v>
      </c>
      <c r="DQB138" s="10">
        <v>3190</v>
      </c>
      <c r="DQC138" s="85"/>
      <c r="DQD138" s="10">
        <v>117.89</v>
      </c>
      <c r="DQE138" s="45">
        <f t="shared" si="58"/>
        <v>3072.11</v>
      </c>
      <c r="DQF138" s="3"/>
      <c r="DQG138" s="11" t="s">
        <v>359</v>
      </c>
      <c r="DQH138" s="4" t="s">
        <v>360</v>
      </c>
      <c r="DQI138" s="4" t="s">
        <v>243</v>
      </c>
      <c r="DQJ138" s="10">
        <v>3190</v>
      </c>
      <c r="DQK138" s="85"/>
      <c r="DQL138" s="10">
        <v>117.89</v>
      </c>
      <c r="DQM138" s="45">
        <f t="shared" ref="DQM138:DSQ138" si="59">SUM(DQJ138-DQL138)</f>
        <v>3072.11</v>
      </c>
      <c r="DQN138" s="3"/>
      <c r="DQO138" s="11" t="s">
        <v>359</v>
      </c>
      <c r="DQP138" s="4" t="s">
        <v>360</v>
      </c>
      <c r="DQQ138" s="4" t="s">
        <v>243</v>
      </c>
      <c r="DQR138" s="10">
        <v>3190</v>
      </c>
      <c r="DQS138" s="85"/>
      <c r="DQT138" s="10">
        <v>117.89</v>
      </c>
      <c r="DQU138" s="45">
        <f t="shared" si="59"/>
        <v>3072.11</v>
      </c>
      <c r="DQV138" s="3"/>
      <c r="DQW138" s="11" t="s">
        <v>359</v>
      </c>
      <c r="DQX138" s="4" t="s">
        <v>360</v>
      </c>
      <c r="DQY138" s="4" t="s">
        <v>243</v>
      </c>
      <c r="DQZ138" s="10">
        <v>3190</v>
      </c>
      <c r="DRA138" s="85"/>
      <c r="DRB138" s="10">
        <v>117.89</v>
      </c>
      <c r="DRC138" s="45">
        <f t="shared" si="59"/>
        <v>3072.11</v>
      </c>
      <c r="DRD138" s="3"/>
      <c r="DRE138" s="11" t="s">
        <v>359</v>
      </c>
      <c r="DRF138" s="4" t="s">
        <v>360</v>
      </c>
      <c r="DRG138" s="4" t="s">
        <v>243</v>
      </c>
      <c r="DRH138" s="10">
        <v>3190</v>
      </c>
      <c r="DRI138" s="85"/>
      <c r="DRJ138" s="10">
        <v>117.89</v>
      </c>
      <c r="DRK138" s="45">
        <f t="shared" si="59"/>
        <v>3072.11</v>
      </c>
      <c r="DRL138" s="3"/>
      <c r="DRM138" s="11" t="s">
        <v>359</v>
      </c>
      <c r="DRN138" s="4" t="s">
        <v>360</v>
      </c>
      <c r="DRO138" s="4" t="s">
        <v>243</v>
      </c>
      <c r="DRP138" s="10">
        <v>3190</v>
      </c>
      <c r="DRQ138" s="85"/>
      <c r="DRR138" s="10">
        <v>117.89</v>
      </c>
      <c r="DRS138" s="45">
        <f t="shared" si="59"/>
        <v>3072.11</v>
      </c>
      <c r="DRT138" s="3"/>
      <c r="DRU138" s="11" t="s">
        <v>359</v>
      </c>
      <c r="DRV138" s="4" t="s">
        <v>360</v>
      </c>
      <c r="DRW138" s="4" t="s">
        <v>243</v>
      </c>
      <c r="DRX138" s="10">
        <v>3190</v>
      </c>
      <c r="DRY138" s="85"/>
      <c r="DRZ138" s="10">
        <v>117.89</v>
      </c>
      <c r="DSA138" s="45">
        <f t="shared" si="59"/>
        <v>3072.11</v>
      </c>
      <c r="DSB138" s="3"/>
      <c r="DSC138" s="11" t="s">
        <v>359</v>
      </c>
      <c r="DSD138" s="4" t="s">
        <v>360</v>
      </c>
      <c r="DSE138" s="4" t="s">
        <v>243</v>
      </c>
      <c r="DSF138" s="10">
        <v>3190</v>
      </c>
      <c r="DSG138" s="85"/>
      <c r="DSH138" s="10">
        <v>117.89</v>
      </c>
      <c r="DSI138" s="45">
        <f t="shared" si="59"/>
        <v>3072.11</v>
      </c>
      <c r="DSJ138" s="3"/>
      <c r="DSK138" s="11" t="s">
        <v>359</v>
      </c>
      <c r="DSL138" s="4" t="s">
        <v>360</v>
      </c>
      <c r="DSM138" s="4" t="s">
        <v>243</v>
      </c>
      <c r="DSN138" s="10">
        <v>3190</v>
      </c>
      <c r="DSO138" s="85"/>
      <c r="DSP138" s="10">
        <v>117.89</v>
      </c>
      <c r="DSQ138" s="45">
        <f t="shared" si="59"/>
        <v>3072.11</v>
      </c>
      <c r="DSR138" s="3"/>
      <c r="DSS138" s="11" t="s">
        <v>359</v>
      </c>
      <c r="DST138" s="4" t="s">
        <v>360</v>
      </c>
      <c r="DSU138" s="4" t="s">
        <v>243</v>
      </c>
      <c r="DSV138" s="10">
        <v>3190</v>
      </c>
      <c r="DSW138" s="85"/>
      <c r="DSX138" s="10">
        <v>117.89</v>
      </c>
      <c r="DSY138" s="45">
        <f t="shared" ref="DSY138:DVC138" si="60">SUM(DSV138-DSX138)</f>
        <v>3072.11</v>
      </c>
      <c r="DSZ138" s="3"/>
      <c r="DTA138" s="11" t="s">
        <v>359</v>
      </c>
      <c r="DTB138" s="4" t="s">
        <v>360</v>
      </c>
      <c r="DTC138" s="4" t="s">
        <v>243</v>
      </c>
      <c r="DTD138" s="10">
        <v>3190</v>
      </c>
      <c r="DTE138" s="85"/>
      <c r="DTF138" s="10">
        <v>117.89</v>
      </c>
      <c r="DTG138" s="45">
        <f t="shared" si="60"/>
        <v>3072.11</v>
      </c>
      <c r="DTH138" s="3"/>
      <c r="DTI138" s="11" t="s">
        <v>359</v>
      </c>
      <c r="DTJ138" s="4" t="s">
        <v>360</v>
      </c>
      <c r="DTK138" s="4" t="s">
        <v>243</v>
      </c>
      <c r="DTL138" s="10">
        <v>3190</v>
      </c>
      <c r="DTM138" s="85"/>
      <c r="DTN138" s="10">
        <v>117.89</v>
      </c>
      <c r="DTO138" s="45">
        <f t="shared" si="60"/>
        <v>3072.11</v>
      </c>
      <c r="DTP138" s="3"/>
      <c r="DTQ138" s="11" t="s">
        <v>359</v>
      </c>
      <c r="DTR138" s="4" t="s">
        <v>360</v>
      </c>
      <c r="DTS138" s="4" t="s">
        <v>243</v>
      </c>
      <c r="DTT138" s="10">
        <v>3190</v>
      </c>
      <c r="DTU138" s="85"/>
      <c r="DTV138" s="10">
        <v>117.89</v>
      </c>
      <c r="DTW138" s="45">
        <f t="shared" si="60"/>
        <v>3072.11</v>
      </c>
      <c r="DTX138" s="3"/>
      <c r="DTY138" s="11" t="s">
        <v>359</v>
      </c>
      <c r="DTZ138" s="4" t="s">
        <v>360</v>
      </c>
      <c r="DUA138" s="4" t="s">
        <v>243</v>
      </c>
      <c r="DUB138" s="10">
        <v>3190</v>
      </c>
      <c r="DUC138" s="85"/>
      <c r="DUD138" s="10">
        <v>117.89</v>
      </c>
      <c r="DUE138" s="45">
        <f t="shared" si="60"/>
        <v>3072.11</v>
      </c>
      <c r="DUF138" s="3"/>
      <c r="DUG138" s="11" t="s">
        <v>359</v>
      </c>
      <c r="DUH138" s="4" t="s">
        <v>360</v>
      </c>
      <c r="DUI138" s="4" t="s">
        <v>243</v>
      </c>
      <c r="DUJ138" s="10">
        <v>3190</v>
      </c>
      <c r="DUK138" s="85"/>
      <c r="DUL138" s="10">
        <v>117.89</v>
      </c>
      <c r="DUM138" s="45">
        <f t="shared" si="60"/>
        <v>3072.11</v>
      </c>
      <c r="DUN138" s="3"/>
      <c r="DUO138" s="11" t="s">
        <v>359</v>
      </c>
      <c r="DUP138" s="4" t="s">
        <v>360</v>
      </c>
      <c r="DUQ138" s="4" t="s">
        <v>243</v>
      </c>
      <c r="DUR138" s="10">
        <v>3190</v>
      </c>
      <c r="DUS138" s="85"/>
      <c r="DUT138" s="10">
        <v>117.89</v>
      </c>
      <c r="DUU138" s="45">
        <f t="shared" si="60"/>
        <v>3072.11</v>
      </c>
      <c r="DUV138" s="3"/>
      <c r="DUW138" s="11" t="s">
        <v>359</v>
      </c>
      <c r="DUX138" s="4" t="s">
        <v>360</v>
      </c>
      <c r="DUY138" s="4" t="s">
        <v>243</v>
      </c>
      <c r="DUZ138" s="10">
        <v>3190</v>
      </c>
      <c r="DVA138" s="85"/>
      <c r="DVB138" s="10">
        <v>117.89</v>
      </c>
      <c r="DVC138" s="45">
        <f t="shared" si="60"/>
        <v>3072.11</v>
      </c>
      <c r="DVD138" s="3"/>
      <c r="DVE138" s="11" t="s">
        <v>359</v>
      </c>
      <c r="DVF138" s="4" t="s">
        <v>360</v>
      </c>
      <c r="DVG138" s="4" t="s">
        <v>243</v>
      </c>
      <c r="DVH138" s="10">
        <v>3190</v>
      </c>
      <c r="DVI138" s="85"/>
      <c r="DVJ138" s="10">
        <v>117.89</v>
      </c>
      <c r="DVK138" s="45">
        <f t="shared" ref="DVK138:DXO138" si="61">SUM(DVH138-DVJ138)</f>
        <v>3072.11</v>
      </c>
      <c r="DVL138" s="3"/>
      <c r="DVM138" s="11" t="s">
        <v>359</v>
      </c>
      <c r="DVN138" s="4" t="s">
        <v>360</v>
      </c>
      <c r="DVO138" s="4" t="s">
        <v>243</v>
      </c>
      <c r="DVP138" s="10">
        <v>3190</v>
      </c>
      <c r="DVQ138" s="85"/>
      <c r="DVR138" s="10">
        <v>117.89</v>
      </c>
      <c r="DVS138" s="45">
        <f t="shared" si="61"/>
        <v>3072.11</v>
      </c>
      <c r="DVT138" s="3"/>
      <c r="DVU138" s="11" t="s">
        <v>359</v>
      </c>
      <c r="DVV138" s="4" t="s">
        <v>360</v>
      </c>
      <c r="DVW138" s="4" t="s">
        <v>243</v>
      </c>
      <c r="DVX138" s="10">
        <v>3190</v>
      </c>
      <c r="DVY138" s="85"/>
      <c r="DVZ138" s="10">
        <v>117.89</v>
      </c>
      <c r="DWA138" s="45">
        <f t="shared" si="61"/>
        <v>3072.11</v>
      </c>
      <c r="DWB138" s="3"/>
      <c r="DWC138" s="11" t="s">
        <v>359</v>
      </c>
      <c r="DWD138" s="4" t="s">
        <v>360</v>
      </c>
      <c r="DWE138" s="4" t="s">
        <v>243</v>
      </c>
      <c r="DWF138" s="10">
        <v>3190</v>
      </c>
      <c r="DWG138" s="85"/>
      <c r="DWH138" s="10">
        <v>117.89</v>
      </c>
      <c r="DWI138" s="45">
        <f t="shared" si="61"/>
        <v>3072.11</v>
      </c>
      <c r="DWJ138" s="3"/>
      <c r="DWK138" s="11" t="s">
        <v>359</v>
      </c>
      <c r="DWL138" s="4" t="s">
        <v>360</v>
      </c>
      <c r="DWM138" s="4" t="s">
        <v>243</v>
      </c>
      <c r="DWN138" s="10">
        <v>3190</v>
      </c>
      <c r="DWO138" s="85"/>
      <c r="DWP138" s="10">
        <v>117.89</v>
      </c>
      <c r="DWQ138" s="45">
        <f t="shared" si="61"/>
        <v>3072.11</v>
      </c>
      <c r="DWR138" s="3"/>
      <c r="DWS138" s="11" t="s">
        <v>359</v>
      </c>
      <c r="DWT138" s="4" t="s">
        <v>360</v>
      </c>
      <c r="DWU138" s="4" t="s">
        <v>243</v>
      </c>
      <c r="DWV138" s="10">
        <v>3190</v>
      </c>
      <c r="DWW138" s="85"/>
      <c r="DWX138" s="10">
        <v>117.89</v>
      </c>
      <c r="DWY138" s="45">
        <f t="shared" si="61"/>
        <v>3072.11</v>
      </c>
      <c r="DWZ138" s="3"/>
      <c r="DXA138" s="11" t="s">
        <v>359</v>
      </c>
      <c r="DXB138" s="4" t="s">
        <v>360</v>
      </c>
      <c r="DXC138" s="4" t="s">
        <v>243</v>
      </c>
      <c r="DXD138" s="10">
        <v>3190</v>
      </c>
      <c r="DXE138" s="85"/>
      <c r="DXF138" s="10">
        <v>117.89</v>
      </c>
      <c r="DXG138" s="45">
        <f t="shared" si="61"/>
        <v>3072.11</v>
      </c>
      <c r="DXH138" s="3"/>
      <c r="DXI138" s="11" t="s">
        <v>359</v>
      </c>
      <c r="DXJ138" s="4" t="s">
        <v>360</v>
      </c>
      <c r="DXK138" s="4" t="s">
        <v>243</v>
      </c>
      <c r="DXL138" s="10">
        <v>3190</v>
      </c>
      <c r="DXM138" s="85"/>
      <c r="DXN138" s="10">
        <v>117.89</v>
      </c>
      <c r="DXO138" s="45">
        <f t="shared" si="61"/>
        <v>3072.11</v>
      </c>
      <c r="DXP138" s="3"/>
      <c r="DXQ138" s="11" t="s">
        <v>359</v>
      </c>
      <c r="DXR138" s="4" t="s">
        <v>360</v>
      </c>
      <c r="DXS138" s="4" t="s">
        <v>243</v>
      </c>
      <c r="DXT138" s="10">
        <v>3190</v>
      </c>
      <c r="DXU138" s="85"/>
      <c r="DXV138" s="10">
        <v>117.89</v>
      </c>
      <c r="DXW138" s="45">
        <f t="shared" ref="DXW138:EAA138" si="62">SUM(DXT138-DXV138)</f>
        <v>3072.11</v>
      </c>
      <c r="DXX138" s="3"/>
      <c r="DXY138" s="11" t="s">
        <v>359</v>
      </c>
      <c r="DXZ138" s="4" t="s">
        <v>360</v>
      </c>
      <c r="DYA138" s="4" t="s">
        <v>243</v>
      </c>
      <c r="DYB138" s="10">
        <v>3190</v>
      </c>
      <c r="DYC138" s="85"/>
      <c r="DYD138" s="10">
        <v>117.89</v>
      </c>
      <c r="DYE138" s="45">
        <f t="shared" si="62"/>
        <v>3072.11</v>
      </c>
      <c r="DYF138" s="3"/>
      <c r="DYG138" s="11" t="s">
        <v>359</v>
      </c>
      <c r="DYH138" s="4" t="s">
        <v>360</v>
      </c>
      <c r="DYI138" s="4" t="s">
        <v>243</v>
      </c>
      <c r="DYJ138" s="10">
        <v>3190</v>
      </c>
      <c r="DYK138" s="85"/>
      <c r="DYL138" s="10">
        <v>117.89</v>
      </c>
      <c r="DYM138" s="45">
        <f t="shared" si="62"/>
        <v>3072.11</v>
      </c>
      <c r="DYN138" s="3"/>
      <c r="DYO138" s="11" t="s">
        <v>359</v>
      </c>
      <c r="DYP138" s="4" t="s">
        <v>360</v>
      </c>
      <c r="DYQ138" s="4" t="s">
        <v>243</v>
      </c>
      <c r="DYR138" s="10">
        <v>3190</v>
      </c>
      <c r="DYS138" s="85"/>
      <c r="DYT138" s="10">
        <v>117.89</v>
      </c>
      <c r="DYU138" s="45">
        <f t="shared" si="62"/>
        <v>3072.11</v>
      </c>
      <c r="DYV138" s="3"/>
      <c r="DYW138" s="11" t="s">
        <v>359</v>
      </c>
      <c r="DYX138" s="4" t="s">
        <v>360</v>
      </c>
      <c r="DYY138" s="4" t="s">
        <v>243</v>
      </c>
      <c r="DYZ138" s="10">
        <v>3190</v>
      </c>
      <c r="DZA138" s="85"/>
      <c r="DZB138" s="10">
        <v>117.89</v>
      </c>
      <c r="DZC138" s="45">
        <f t="shared" si="62"/>
        <v>3072.11</v>
      </c>
      <c r="DZD138" s="3"/>
      <c r="DZE138" s="11" t="s">
        <v>359</v>
      </c>
      <c r="DZF138" s="4" t="s">
        <v>360</v>
      </c>
      <c r="DZG138" s="4" t="s">
        <v>243</v>
      </c>
      <c r="DZH138" s="10">
        <v>3190</v>
      </c>
      <c r="DZI138" s="85"/>
      <c r="DZJ138" s="10">
        <v>117.89</v>
      </c>
      <c r="DZK138" s="45">
        <f t="shared" si="62"/>
        <v>3072.11</v>
      </c>
      <c r="DZL138" s="3"/>
      <c r="DZM138" s="11" t="s">
        <v>359</v>
      </c>
      <c r="DZN138" s="4" t="s">
        <v>360</v>
      </c>
      <c r="DZO138" s="4" t="s">
        <v>243</v>
      </c>
      <c r="DZP138" s="10">
        <v>3190</v>
      </c>
      <c r="DZQ138" s="85"/>
      <c r="DZR138" s="10">
        <v>117.89</v>
      </c>
      <c r="DZS138" s="45">
        <f t="shared" si="62"/>
        <v>3072.11</v>
      </c>
      <c r="DZT138" s="3"/>
      <c r="DZU138" s="11" t="s">
        <v>359</v>
      </c>
      <c r="DZV138" s="4" t="s">
        <v>360</v>
      </c>
      <c r="DZW138" s="4" t="s">
        <v>243</v>
      </c>
      <c r="DZX138" s="10">
        <v>3190</v>
      </c>
      <c r="DZY138" s="85"/>
      <c r="DZZ138" s="10">
        <v>117.89</v>
      </c>
      <c r="EAA138" s="45">
        <f t="shared" si="62"/>
        <v>3072.11</v>
      </c>
      <c r="EAB138" s="3"/>
      <c r="EAC138" s="11" t="s">
        <v>359</v>
      </c>
      <c r="EAD138" s="4" t="s">
        <v>360</v>
      </c>
      <c r="EAE138" s="4" t="s">
        <v>243</v>
      </c>
      <c r="EAF138" s="10">
        <v>3190</v>
      </c>
      <c r="EAG138" s="85"/>
      <c r="EAH138" s="10">
        <v>117.89</v>
      </c>
      <c r="EAI138" s="45">
        <f t="shared" ref="EAI138:ECM138" si="63">SUM(EAF138-EAH138)</f>
        <v>3072.11</v>
      </c>
      <c r="EAJ138" s="3"/>
      <c r="EAK138" s="11" t="s">
        <v>359</v>
      </c>
      <c r="EAL138" s="4" t="s">
        <v>360</v>
      </c>
      <c r="EAM138" s="4" t="s">
        <v>243</v>
      </c>
      <c r="EAN138" s="10">
        <v>3190</v>
      </c>
      <c r="EAO138" s="85"/>
      <c r="EAP138" s="10">
        <v>117.89</v>
      </c>
      <c r="EAQ138" s="45">
        <f t="shared" si="63"/>
        <v>3072.11</v>
      </c>
      <c r="EAR138" s="3"/>
      <c r="EAS138" s="11" t="s">
        <v>359</v>
      </c>
      <c r="EAT138" s="4" t="s">
        <v>360</v>
      </c>
      <c r="EAU138" s="4" t="s">
        <v>243</v>
      </c>
      <c r="EAV138" s="10">
        <v>3190</v>
      </c>
      <c r="EAW138" s="85"/>
      <c r="EAX138" s="10">
        <v>117.89</v>
      </c>
      <c r="EAY138" s="45">
        <f t="shared" si="63"/>
        <v>3072.11</v>
      </c>
      <c r="EAZ138" s="3"/>
      <c r="EBA138" s="11" t="s">
        <v>359</v>
      </c>
      <c r="EBB138" s="4" t="s">
        <v>360</v>
      </c>
      <c r="EBC138" s="4" t="s">
        <v>243</v>
      </c>
      <c r="EBD138" s="10">
        <v>3190</v>
      </c>
      <c r="EBE138" s="85"/>
      <c r="EBF138" s="10">
        <v>117.89</v>
      </c>
      <c r="EBG138" s="45">
        <f t="shared" si="63"/>
        <v>3072.11</v>
      </c>
      <c r="EBH138" s="3"/>
      <c r="EBI138" s="11" t="s">
        <v>359</v>
      </c>
      <c r="EBJ138" s="4" t="s">
        <v>360</v>
      </c>
      <c r="EBK138" s="4" t="s">
        <v>243</v>
      </c>
      <c r="EBL138" s="10">
        <v>3190</v>
      </c>
      <c r="EBM138" s="85"/>
      <c r="EBN138" s="10">
        <v>117.89</v>
      </c>
      <c r="EBO138" s="45">
        <f t="shared" si="63"/>
        <v>3072.11</v>
      </c>
      <c r="EBP138" s="3"/>
      <c r="EBQ138" s="11" t="s">
        <v>359</v>
      </c>
      <c r="EBR138" s="4" t="s">
        <v>360</v>
      </c>
      <c r="EBS138" s="4" t="s">
        <v>243</v>
      </c>
      <c r="EBT138" s="10">
        <v>3190</v>
      </c>
      <c r="EBU138" s="85"/>
      <c r="EBV138" s="10">
        <v>117.89</v>
      </c>
      <c r="EBW138" s="45">
        <f t="shared" si="63"/>
        <v>3072.11</v>
      </c>
      <c r="EBX138" s="3"/>
      <c r="EBY138" s="11" t="s">
        <v>359</v>
      </c>
      <c r="EBZ138" s="4" t="s">
        <v>360</v>
      </c>
      <c r="ECA138" s="4" t="s">
        <v>243</v>
      </c>
      <c r="ECB138" s="10">
        <v>3190</v>
      </c>
      <c r="ECC138" s="85"/>
      <c r="ECD138" s="10">
        <v>117.89</v>
      </c>
      <c r="ECE138" s="45">
        <f t="shared" si="63"/>
        <v>3072.11</v>
      </c>
      <c r="ECF138" s="3"/>
      <c r="ECG138" s="11" t="s">
        <v>359</v>
      </c>
      <c r="ECH138" s="4" t="s">
        <v>360</v>
      </c>
      <c r="ECI138" s="4" t="s">
        <v>243</v>
      </c>
      <c r="ECJ138" s="10">
        <v>3190</v>
      </c>
      <c r="ECK138" s="85"/>
      <c r="ECL138" s="10">
        <v>117.89</v>
      </c>
      <c r="ECM138" s="45">
        <f t="shared" si="63"/>
        <v>3072.11</v>
      </c>
      <c r="ECN138" s="3"/>
      <c r="ECO138" s="11" t="s">
        <v>359</v>
      </c>
      <c r="ECP138" s="4" t="s">
        <v>360</v>
      </c>
      <c r="ECQ138" s="4" t="s">
        <v>243</v>
      </c>
      <c r="ECR138" s="10">
        <v>3190</v>
      </c>
      <c r="ECS138" s="85"/>
      <c r="ECT138" s="10">
        <v>117.89</v>
      </c>
      <c r="ECU138" s="45">
        <f t="shared" ref="ECU138:EEY138" si="64">SUM(ECR138-ECT138)</f>
        <v>3072.11</v>
      </c>
      <c r="ECV138" s="3"/>
      <c r="ECW138" s="11" t="s">
        <v>359</v>
      </c>
      <c r="ECX138" s="4" t="s">
        <v>360</v>
      </c>
      <c r="ECY138" s="4" t="s">
        <v>243</v>
      </c>
      <c r="ECZ138" s="10">
        <v>3190</v>
      </c>
      <c r="EDA138" s="85"/>
      <c r="EDB138" s="10">
        <v>117.89</v>
      </c>
      <c r="EDC138" s="45">
        <f t="shared" si="64"/>
        <v>3072.11</v>
      </c>
      <c r="EDD138" s="3"/>
      <c r="EDE138" s="11" t="s">
        <v>359</v>
      </c>
      <c r="EDF138" s="4" t="s">
        <v>360</v>
      </c>
      <c r="EDG138" s="4" t="s">
        <v>243</v>
      </c>
      <c r="EDH138" s="10">
        <v>3190</v>
      </c>
      <c r="EDI138" s="85"/>
      <c r="EDJ138" s="10">
        <v>117.89</v>
      </c>
      <c r="EDK138" s="45">
        <f t="shared" si="64"/>
        <v>3072.11</v>
      </c>
      <c r="EDL138" s="3"/>
      <c r="EDM138" s="11" t="s">
        <v>359</v>
      </c>
      <c r="EDN138" s="4" t="s">
        <v>360</v>
      </c>
      <c r="EDO138" s="4" t="s">
        <v>243</v>
      </c>
      <c r="EDP138" s="10">
        <v>3190</v>
      </c>
      <c r="EDQ138" s="85"/>
      <c r="EDR138" s="10">
        <v>117.89</v>
      </c>
      <c r="EDS138" s="45">
        <f t="shared" si="64"/>
        <v>3072.11</v>
      </c>
      <c r="EDT138" s="3"/>
      <c r="EDU138" s="11" t="s">
        <v>359</v>
      </c>
      <c r="EDV138" s="4" t="s">
        <v>360</v>
      </c>
      <c r="EDW138" s="4" t="s">
        <v>243</v>
      </c>
      <c r="EDX138" s="10">
        <v>3190</v>
      </c>
      <c r="EDY138" s="85"/>
      <c r="EDZ138" s="10">
        <v>117.89</v>
      </c>
      <c r="EEA138" s="45">
        <f t="shared" si="64"/>
        <v>3072.11</v>
      </c>
      <c r="EEB138" s="3"/>
      <c r="EEC138" s="11" t="s">
        <v>359</v>
      </c>
      <c r="EED138" s="4" t="s">
        <v>360</v>
      </c>
      <c r="EEE138" s="4" t="s">
        <v>243</v>
      </c>
      <c r="EEF138" s="10">
        <v>3190</v>
      </c>
      <c r="EEG138" s="85"/>
      <c r="EEH138" s="10">
        <v>117.89</v>
      </c>
      <c r="EEI138" s="45">
        <f t="shared" si="64"/>
        <v>3072.11</v>
      </c>
      <c r="EEJ138" s="3"/>
      <c r="EEK138" s="11" t="s">
        <v>359</v>
      </c>
      <c r="EEL138" s="4" t="s">
        <v>360</v>
      </c>
      <c r="EEM138" s="4" t="s">
        <v>243</v>
      </c>
      <c r="EEN138" s="10">
        <v>3190</v>
      </c>
      <c r="EEO138" s="85"/>
      <c r="EEP138" s="10">
        <v>117.89</v>
      </c>
      <c r="EEQ138" s="45">
        <f t="shared" si="64"/>
        <v>3072.11</v>
      </c>
      <c r="EER138" s="3"/>
      <c r="EES138" s="11" t="s">
        <v>359</v>
      </c>
      <c r="EET138" s="4" t="s">
        <v>360</v>
      </c>
      <c r="EEU138" s="4" t="s">
        <v>243</v>
      </c>
      <c r="EEV138" s="10">
        <v>3190</v>
      </c>
      <c r="EEW138" s="85"/>
      <c r="EEX138" s="10">
        <v>117.89</v>
      </c>
      <c r="EEY138" s="45">
        <f t="shared" si="64"/>
        <v>3072.11</v>
      </c>
      <c r="EEZ138" s="3"/>
      <c r="EFA138" s="11" t="s">
        <v>359</v>
      </c>
      <c r="EFB138" s="4" t="s">
        <v>360</v>
      </c>
      <c r="EFC138" s="4" t="s">
        <v>243</v>
      </c>
      <c r="EFD138" s="10">
        <v>3190</v>
      </c>
      <c r="EFE138" s="85"/>
      <c r="EFF138" s="10">
        <v>117.89</v>
      </c>
      <c r="EFG138" s="45">
        <f t="shared" ref="EFG138:EHK138" si="65">SUM(EFD138-EFF138)</f>
        <v>3072.11</v>
      </c>
      <c r="EFH138" s="3"/>
      <c r="EFI138" s="11" t="s">
        <v>359</v>
      </c>
      <c r="EFJ138" s="4" t="s">
        <v>360</v>
      </c>
      <c r="EFK138" s="4" t="s">
        <v>243</v>
      </c>
      <c r="EFL138" s="10">
        <v>3190</v>
      </c>
      <c r="EFM138" s="85"/>
      <c r="EFN138" s="10">
        <v>117.89</v>
      </c>
      <c r="EFO138" s="45">
        <f t="shared" si="65"/>
        <v>3072.11</v>
      </c>
      <c r="EFP138" s="3"/>
      <c r="EFQ138" s="11" t="s">
        <v>359</v>
      </c>
      <c r="EFR138" s="4" t="s">
        <v>360</v>
      </c>
      <c r="EFS138" s="4" t="s">
        <v>243</v>
      </c>
      <c r="EFT138" s="10">
        <v>3190</v>
      </c>
      <c r="EFU138" s="85"/>
      <c r="EFV138" s="10">
        <v>117.89</v>
      </c>
      <c r="EFW138" s="45">
        <f t="shared" si="65"/>
        <v>3072.11</v>
      </c>
      <c r="EFX138" s="3"/>
      <c r="EFY138" s="11" t="s">
        <v>359</v>
      </c>
      <c r="EFZ138" s="4" t="s">
        <v>360</v>
      </c>
      <c r="EGA138" s="4" t="s">
        <v>243</v>
      </c>
      <c r="EGB138" s="10">
        <v>3190</v>
      </c>
      <c r="EGC138" s="85"/>
      <c r="EGD138" s="10">
        <v>117.89</v>
      </c>
      <c r="EGE138" s="45">
        <f t="shared" si="65"/>
        <v>3072.11</v>
      </c>
      <c r="EGF138" s="3"/>
      <c r="EGG138" s="11" t="s">
        <v>359</v>
      </c>
      <c r="EGH138" s="4" t="s">
        <v>360</v>
      </c>
      <c r="EGI138" s="4" t="s">
        <v>243</v>
      </c>
      <c r="EGJ138" s="10">
        <v>3190</v>
      </c>
      <c r="EGK138" s="85"/>
      <c r="EGL138" s="10">
        <v>117.89</v>
      </c>
      <c r="EGM138" s="45">
        <f t="shared" si="65"/>
        <v>3072.11</v>
      </c>
      <c r="EGN138" s="3"/>
      <c r="EGO138" s="11" t="s">
        <v>359</v>
      </c>
      <c r="EGP138" s="4" t="s">
        <v>360</v>
      </c>
      <c r="EGQ138" s="4" t="s">
        <v>243</v>
      </c>
      <c r="EGR138" s="10">
        <v>3190</v>
      </c>
      <c r="EGS138" s="85"/>
      <c r="EGT138" s="10">
        <v>117.89</v>
      </c>
      <c r="EGU138" s="45">
        <f t="shared" si="65"/>
        <v>3072.11</v>
      </c>
      <c r="EGV138" s="3"/>
      <c r="EGW138" s="11" t="s">
        <v>359</v>
      </c>
      <c r="EGX138" s="4" t="s">
        <v>360</v>
      </c>
      <c r="EGY138" s="4" t="s">
        <v>243</v>
      </c>
      <c r="EGZ138" s="10">
        <v>3190</v>
      </c>
      <c r="EHA138" s="85"/>
      <c r="EHB138" s="10">
        <v>117.89</v>
      </c>
      <c r="EHC138" s="45">
        <f t="shared" si="65"/>
        <v>3072.11</v>
      </c>
      <c r="EHD138" s="3"/>
      <c r="EHE138" s="11" t="s">
        <v>359</v>
      </c>
      <c r="EHF138" s="4" t="s">
        <v>360</v>
      </c>
      <c r="EHG138" s="4" t="s">
        <v>243</v>
      </c>
      <c r="EHH138" s="10">
        <v>3190</v>
      </c>
      <c r="EHI138" s="85"/>
      <c r="EHJ138" s="10">
        <v>117.89</v>
      </c>
      <c r="EHK138" s="45">
        <f t="shared" si="65"/>
        <v>3072.11</v>
      </c>
      <c r="EHL138" s="3"/>
      <c r="EHM138" s="11" t="s">
        <v>359</v>
      </c>
      <c r="EHN138" s="4" t="s">
        <v>360</v>
      </c>
      <c r="EHO138" s="4" t="s">
        <v>243</v>
      </c>
      <c r="EHP138" s="10">
        <v>3190</v>
      </c>
      <c r="EHQ138" s="85"/>
      <c r="EHR138" s="10">
        <v>117.89</v>
      </c>
      <c r="EHS138" s="45">
        <f t="shared" ref="EHS138:EJW138" si="66">SUM(EHP138-EHR138)</f>
        <v>3072.11</v>
      </c>
      <c r="EHT138" s="3"/>
      <c r="EHU138" s="11" t="s">
        <v>359</v>
      </c>
      <c r="EHV138" s="4" t="s">
        <v>360</v>
      </c>
      <c r="EHW138" s="4" t="s">
        <v>243</v>
      </c>
      <c r="EHX138" s="10">
        <v>3190</v>
      </c>
      <c r="EHY138" s="85"/>
      <c r="EHZ138" s="10">
        <v>117.89</v>
      </c>
      <c r="EIA138" s="45">
        <f t="shared" si="66"/>
        <v>3072.11</v>
      </c>
      <c r="EIB138" s="3"/>
      <c r="EIC138" s="11" t="s">
        <v>359</v>
      </c>
      <c r="EID138" s="4" t="s">
        <v>360</v>
      </c>
      <c r="EIE138" s="4" t="s">
        <v>243</v>
      </c>
      <c r="EIF138" s="10">
        <v>3190</v>
      </c>
      <c r="EIG138" s="85"/>
      <c r="EIH138" s="10">
        <v>117.89</v>
      </c>
      <c r="EII138" s="45">
        <f t="shared" si="66"/>
        <v>3072.11</v>
      </c>
      <c r="EIJ138" s="3"/>
      <c r="EIK138" s="11" t="s">
        <v>359</v>
      </c>
      <c r="EIL138" s="4" t="s">
        <v>360</v>
      </c>
      <c r="EIM138" s="4" t="s">
        <v>243</v>
      </c>
      <c r="EIN138" s="10">
        <v>3190</v>
      </c>
      <c r="EIO138" s="85"/>
      <c r="EIP138" s="10">
        <v>117.89</v>
      </c>
      <c r="EIQ138" s="45">
        <f t="shared" si="66"/>
        <v>3072.11</v>
      </c>
      <c r="EIR138" s="3"/>
      <c r="EIS138" s="11" t="s">
        <v>359</v>
      </c>
      <c r="EIT138" s="4" t="s">
        <v>360</v>
      </c>
      <c r="EIU138" s="4" t="s">
        <v>243</v>
      </c>
      <c r="EIV138" s="10">
        <v>3190</v>
      </c>
      <c r="EIW138" s="85"/>
      <c r="EIX138" s="10">
        <v>117.89</v>
      </c>
      <c r="EIY138" s="45">
        <f t="shared" si="66"/>
        <v>3072.11</v>
      </c>
      <c r="EIZ138" s="3"/>
      <c r="EJA138" s="11" t="s">
        <v>359</v>
      </c>
      <c r="EJB138" s="4" t="s">
        <v>360</v>
      </c>
      <c r="EJC138" s="4" t="s">
        <v>243</v>
      </c>
      <c r="EJD138" s="10">
        <v>3190</v>
      </c>
      <c r="EJE138" s="85"/>
      <c r="EJF138" s="10">
        <v>117.89</v>
      </c>
      <c r="EJG138" s="45">
        <f t="shared" si="66"/>
        <v>3072.11</v>
      </c>
      <c r="EJH138" s="3"/>
      <c r="EJI138" s="11" t="s">
        <v>359</v>
      </c>
      <c r="EJJ138" s="4" t="s">
        <v>360</v>
      </c>
      <c r="EJK138" s="4" t="s">
        <v>243</v>
      </c>
      <c r="EJL138" s="10">
        <v>3190</v>
      </c>
      <c r="EJM138" s="85"/>
      <c r="EJN138" s="10">
        <v>117.89</v>
      </c>
      <c r="EJO138" s="45">
        <f t="shared" si="66"/>
        <v>3072.11</v>
      </c>
      <c r="EJP138" s="3"/>
      <c r="EJQ138" s="11" t="s">
        <v>359</v>
      </c>
      <c r="EJR138" s="4" t="s">
        <v>360</v>
      </c>
      <c r="EJS138" s="4" t="s">
        <v>243</v>
      </c>
      <c r="EJT138" s="10">
        <v>3190</v>
      </c>
      <c r="EJU138" s="85"/>
      <c r="EJV138" s="10">
        <v>117.89</v>
      </c>
      <c r="EJW138" s="45">
        <f t="shared" si="66"/>
        <v>3072.11</v>
      </c>
      <c r="EJX138" s="3"/>
      <c r="EJY138" s="11" t="s">
        <v>359</v>
      </c>
      <c r="EJZ138" s="4" t="s">
        <v>360</v>
      </c>
      <c r="EKA138" s="4" t="s">
        <v>243</v>
      </c>
      <c r="EKB138" s="10">
        <v>3190</v>
      </c>
      <c r="EKC138" s="85"/>
      <c r="EKD138" s="10">
        <v>117.89</v>
      </c>
      <c r="EKE138" s="45">
        <f t="shared" ref="EKE138:EMI138" si="67">SUM(EKB138-EKD138)</f>
        <v>3072.11</v>
      </c>
      <c r="EKF138" s="3"/>
      <c r="EKG138" s="11" t="s">
        <v>359</v>
      </c>
      <c r="EKH138" s="4" t="s">
        <v>360</v>
      </c>
      <c r="EKI138" s="4" t="s">
        <v>243</v>
      </c>
      <c r="EKJ138" s="10">
        <v>3190</v>
      </c>
      <c r="EKK138" s="85"/>
      <c r="EKL138" s="10">
        <v>117.89</v>
      </c>
      <c r="EKM138" s="45">
        <f t="shared" si="67"/>
        <v>3072.11</v>
      </c>
      <c r="EKN138" s="3"/>
      <c r="EKO138" s="11" t="s">
        <v>359</v>
      </c>
      <c r="EKP138" s="4" t="s">
        <v>360</v>
      </c>
      <c r="EKQ138" s="4" t="s">
        <v>243</v>
      </c>
      <c r="EKR138" s="10">
        <v>3190</v>
      </c>
      <c r="EKS138" s="85"/>
      <c r="EKT138" s="10">
        <v>117.89</v>
      </c>
      <c r="EKU138" s="45">
        <f t="shared" si="67"/>
        <v>3072.11</v>
      </c>
      <c r="EKV138" s="3"/>
      <c r="EKW138" s="11" t="s">
        <v>359</v>
      </c>
      <c r="EKX138" s="4" t="s">
        <v>360</v>
      </c>
      <c r="EKY138" s="4" t="s">
        <v>243</v>
      </c>
      <c r="EKZ138" s="10">
        <v>3190</v>
      </c>
      <c r="ELA138" s="85"/>
      <c r="ELB138" s="10">
        <v>117.89</v>
      </c>
      <c r="ELC138" s="45">
        <f t="shared" si="67"/>
        <v>3072.11</v>
      </c>
      <c r="ELD138" s="3"/>
      <c r="ELE138" s="11" t="s">
        <v>359</v>
      </c>
      <c r="ELF138" s="4" t="s">
        <v>360</v>
      </c>
      <c r="ELG138" s="4" t="s">
        <v>243</v>
      </c>
      <c r="ELH138" s="10">
        <v>3190</v>
      </c>
      <c r="ELI138" s="85"/>
      <c r="ELJ138" s="10">
        <v>117.89</v>
      </c>
      <c r="ELK138" s="45">
        <f t="shared" si="67"/>
        <v>3072.11</v>
      </c>
      <c r="ELL138" s="3"/>
      <c r="ELM138" s="11" t="s">
        <v>359</v>
      </c>
      <c r="ELN138" s="4" t="s">
        <v>360</v>
      </c>
      <c r="ELO138" s="4" t="s">
        <v>243</v>
      </c>
      <c r="ELP138" s="10">
        <v>3190</v>
      </c>
      <c r="ELQ138" s="85"/>
      <c r="ELR138" s="10">
        <v>117.89</v>
      </c>
      <c r="ELS138" s="45">
        <f t="shared" si="67"/>
        <v>3072.11</v>
      </c>
      <c r="ELT138" s="3"/>
      <c r="ELU138" s="11" t="s">
        <v>359</v>
      </c>
      <c r="ELV138" s="4" t="s">
        <v>360</v>
      </c>
      <c r="ELW138" s="4" t="s">
        <v>243</v>
      </c>
      <c r="ELX138" s="10">
        <v>3190</v>
      </c>
      <c r="ELY138" s="85"/>
      <c r="ELZ138" s="10">
        <v>117.89</v>
      </c>
      <c r="EMA138" s="45">
        <f t="shared" si="67"/>
        <v>3072.11</v>
      </c>
      <c r="EMB138" s="3"/>
      <c r="EMC138" s="11" t="s">
        <v>359</v>
      </c>
      <c r="EMD138" s="4" t="s">
        <v>360</v>
      </c>
      <c r="EME138" s="4" t="s">
        <v>243</v>
      </c>
      <c r="EMF138" s="10">
        <v>3190</v>
      </c>
      <c r="EMG138" s="85"/>
      <c r="EMH138" s="10">
        <v>117.89</v>
      </c>
      <c r="EMI138" s="45">
        <f t="shared" si="67"/>
        <v>3072.11</v>
      </c>
      <c r="EMJ138" s="3"/>
      <c r="EMK138" s="11" t="s">
        <v>359</v>
      </c>
      <c r="EML138" s="4" t="s">
        <v>360</v>
      </c>
      <c r="EMM138" s="4" t="s">
        <v>243</v>
      </c>
      <c r="EMN138" s="10">
        <v>3190</v>
      </c>
      <c r="EMO138" s="85"/>
      <c r="EMP138" s="10">
        <v>117.89</v>
      </c>
      <c r="EMQ138" s="45">
        <f t="shared" ref="EMQ138:EOU138" si="68">SUM(EMN138-EMP138)</f>
        <v>3072.11</v>
      </c>
      <c r="EMR138" s="3"/>
      <c r="EMS138" s="11" t="s">
        <v>359</v>
      </c>
      <c r="EMT138" s="4" t="s">
        <v>360</v>
      </c>
      <c r="EMU138" s="4" t="s">
        <v>243</v>
      </c>
      <c r="EMV138" s="10">
        <v>3190</v>
      </c>
      <c r="EMW138" s="85"/>
      <c r="EMX138" s="10">
        <v>117.89</v>
      </c>
      <c r="EMY138" s="45">
        <f t="shared" si="68"/>
        <v>3072.11</v>
      </c>
      <c r="EMZ138" s="3"/>
      <c r="ENA138" s="11" t="s">
        <v>359</v>
      </c>
      <c r="ENB138" s="4" t="s">
        <v>360</v>
      </c>
      <c r="ENC138" s="4" t="s">
        <v>243</v>
      </c>
      <c r="END138" s="10">
        <v>3190</v>
      </c>
      <c r="ENE138" s="85"/>
      <c r="ENF138" s="10">
        <v>117.89</v>
      </c>
      <c r="ENG138" s="45">
        <f t="shared" si="68"/>
        <v>3072.11</v>
      </c>
      <c r="ENH138" s="3"/>
      <c r="ENI138" s="11" t="s">
        <v>359</v>
      </c>
      <c r="ENJ138" s="4" t="s">
        <v>360</v>
      </c>
      <c r="ENK138" s="4" t="s">
        <v>243</v>
      </c>
      <c r="ENL138" s="10">
        <v>3190</v>
      </c>
      <c r="ENM138" s="85"/>
      <c r="ENN138" s="10">
        <v>117.89</v>
      </c>
      <c r="ENO138" s="45">
        <f t="shared" si="68"/>
        <v>3072.11</v>
      </c>
      <c r="ENP138" s="3"/>
      <c r="ENQ138" s="11" t="s">
        <v>359</v>
      </c>
      <c r="ENR138" s="4" t="s">
        <v>360</v>
      </c>
      <c r="ENS138" s="4" t="s">
        <v>243</v>
      </c>
      <c r="ENT138" s="10">
        <v>3190</v>
      </c>
      <c r="ENU138" s="85"/>
      <c r="ENV138" s="10">
        <v>117.89</v>
      </c>
      <c r="ENW138" s="45">
        <f t="shared" si="68"/>
        <v>3072.11</v>
      </c>
      <c r="ENX138" s="3"/>
      <c r="ENY138" s="11" t="s">
        <v>359</v>
      </c>
      <c r="ENZ138" s="4" t="s">
        <v>360</v>
      </c>
      <c r="EOA138" s="4" t="s">
        <v>243</v>
      </c>
      <c r="EOB138" s="10">
        <v>3190</v>
      </c>
      <c r="EOC138" s="85"/>
      <c r="EOD138" s="10">
        <v>117.89</v>
      </c>
      <c r="EOE138" s="45">
        <f t="shared" si="68"/>
        <v>3072.11</v>
      </c>
      <c r="EOF138" s="3"/>
      <c r="EOG138" s="11" t="s">
        <v>359</v>
      </c>
      <c r="EOH138" s="4" t="s">
        <v>360</v>
      </c>
      <c r="EOI138" s="4" t="s">
        <v>243</v>
      </c>
      <c r="EOJ138" s="10">
        <v>3190</v>
      </c>
      <c r="EOK138" s="85"/>
      <c r="EOL138" s="10">
        <v>117.89</v>
      </c>
      <c r="EOM138" s="45">
        <f t="shared" si="68"/>
        <v>3072.11</v>
      </c>
      <c r="EON138" s="3"/>
      <c r="EOO138" s="11" t="s">
        <v>359</v>
      </c>
      <c r="EOP138" s="4" t="s">
        <v>360</v>
      </c>
      <c r="EOQ138" s="4" t="s">
        <v>243</v>
      </c>
      <c r="EOR138" s="10">
        <v>3190</v>
      </c>
      <c r="EOS138" s="85"/>
      <c r="EOT138" s="10">
        <v>117.89</v>
      </c>
      <c r="EOU138" s="45">
        <f t="shared" si="68"/>
        <v>3072.11</v>
      </c>
      <c r="EOV138" s="3"/>
      <c r="EOW138" s="11" t="s">
        <v>359</v>
      </c>
      <c r="EOX138" s="4" t="s">
        <v>360</v>
      </c>
      <c r="EOY138" s="4" t="s">
        <v>243</v>
      </c>
      <c r="EOZ138" s="10">
        <v>3190</v>
      </c>
      <c r="EPA138" s="85"/>
      <c r="EPB138" s="10">
        <v>117.89</v>
      </c>
      <c r="EPC138" s="45">
        <f t="shared" ref="EPC138:ERG138" si="69">SUM(EOZ138-EPB138)</f>
        <v>3072.11</v>
      </c>
      <c r="EPD138" s="3"/>
      <c r="EPE138" s="11" t="s">
        <v>359</v>
      </c>
      <c r="EPF138" s="4" t="s">
        <v>360</v>
      </c>
      <c r="EPG138" s="4" t="s">
        <v>243</v>
      </c>
      <c r="EPH138" s="10">
        <v>3190</v>
      </c>
      <c r="EPI138" s="85"/>
      <c r="EPJ138" s="10">
        <v>117.89</v>
      </c>
      <c r="EPK138" s="45">
        <f t="shared" si="69"/>
        <v>3072.11</v>
      </c>
      <c r="EPL138" s="3"/>
      <c r="EPM138" s="11" t="s">
        <v>359</v>
      </c>
      <c r="EPN138" s="4" t="s">
        <v>360</v>
      </c>
      <c r="EPO138" s="4" t="s">
        <v>243</v>
      </c>
      <c r="EPP138" s="10">
        <v>3190</v>
      </c>
      <c r="EPQ138" s="85"/>
      <c r="EPR138" s="10">
        <v>117.89</v>
      </c>
      <c r="EPS138" s="45">
        <f t="shared" si="69"/>
        <v>3072.11</v>
      </c>
      <c r="EPT138" s="3"/>
      <c r="EPU138" s="11" t="s">
        <v>359</v>
      </c>
      <c r="EPV138" s="4" t="s">
        <v>360</v>
      </c>
      <c r="EPW138" s="4" t="s">
        <v>243</v>
      </c>
      <c r="EPX138" s="10">
        <v>3190</v>
      </c>
      <c r="EPY138" s="85"/>
      <c r="EPZ138" s="10">
        <v>117.89</v>
      </c>
      <c r="EQA138" s="45">
        <f t="shared" si="69"/>
        <v>3072.11</v>
      </c>
      <c r="EQB138" s="3"/>
      <c r="EQC138" s="11" t="s">
        <v>359</v>
      </c>
      <c r="EQD138" s="4" t="s">
        <v>360</v>
      </c>
      <c r="EQE138" s="4" t="s">
        <v>243</v>
      </c>
      <c r="EQF138" s="10">
        <v>3190</v>
      </c>
      <c r="EQG138" s="85"/>
      <c r="EQH138" s="10">
        <v>117.89</v>
      </c>
      <c r="EQI138" s="45">
        <f t="shared" si="69"/>
        <v>3072.11</v>
      </c>
      <c r="EQJ138" s="3"/>
      <c r="EQK138" s="11" t="s">
        <v>359</v>
      </c>
      <c r="EQL138" s="4" t="s">
        <v>360</v>
      </c>
      <c r="EQM138" s="4" t="s">
        <v>243</v>
      </c>
      <c r="EQN138" s="10">
        <v>3190</v>
      </c>
      <c r="EQO138" s="85"/>
      <c r="EQP138" s="10">
        <v>117.89</v>
      </c>
      <c r="EQQ138" s="45">
        <f t="shared" si="69"/>
        <v>3072.11</v>
      </c>
      <c r="EQR138" s="3"/>
      <c r="EQS138" s="11" t="s">
        <v>359</v>
      </c>
      <c r="EQT138" s="4" t="s">
        <v>360</v>
      </c>
      <c r="EQU138" s="4" t="s">
        <v>243</v>
      </c>
      <c r="EQV138" s="10">
        <v>3190</v>
      </c>
      <c r="EQW138" s="85"/>
      <c r="EQX138" s="10">
        <v>117.89</v>
      </c>
      <c r="EQY138" s="45">
        <f t="shared" si="69"/>
        <v>3072.11</v>
      </c>
      <c r="EQZ138" s="3"/>
      <c r="ERA138" s="11" t="s">
        <v>359</v>
      </c>
      <c r="ERB138" s="4" t="s">
        <v>360</v>
      </c>
      <c r="ERC138" s="4" t="s">
        <v>243</v>
      </c>
      <c r="ERD138" s="10">
        <v>3190</v>
      </c>
      <c r="ERE138" s="85"/>
      <c r="ERF138" s="10">
        <v>117.89</v>
      </c>
      <c r="ERG138" s="45">
        <f t="shared" si="69"/>
        <v>3072.11</v>
      </c>
      <c r="ERH138" s="3"/>
      <c r="ERI138" s="11" t="s">
        <v>359</v>
      </c>
      <c r="ERJ138" s="4" t="s">
        <v>360</v>
      </c>
      <c r="ERK138" s="4" t="s">
        <v>243</v>
      </c>
      <c r="ERL138" s="10">
        <v>3190</v>
      </c>
      <c r="ERM138" s="85"/>
      <c r="ERN138" s="10">
        <v>117.89</v>
      </c>
      <c r="ERO138" s="45">
        <f t="shared" ref="ERO138:ETS138" si="70">SUM(ERL138-ERN138)</f>
        <v>3072.11</v>
      </c>
      <c r="ERP138" s="3"/>
      <c r="ERQ138" s="11" t="s">
        <v>359</v>
      </c>
      <c r="ERR138" s="4" t="s">
        <v>360</v>
      </c>
      <c r="ERS138" s="4" t="s">
        <v>243</v>
      </c>
      <c r="ERT138" s="10">
        <v>3190</v>
      </c>
      <c r="ERU138" s="85"/>
      <c r="ERV138" s="10">
        <v>117.89</v>
      </c>
      <c r="ERW138" s="45">
        <f t="shared" si="70"/>
        <v>3072.11</v>
      </c>
      <c r="ERX138" s="3"/>
      <c r="ERY138" s="11" t="s">
        <v>359</v>
      </c>
      <c r="ERZ138" s="4" t="s">
        <v>360</v>
      </c>
      <c r="ESA138" s="4" t="s">
        <v>243</v>
      </c>
      <c r="ESB138" s="10">
        <v>3190</v>
      </c>
      <c r="ESC138" s="85"/>
      <c r="ESD138" s="10">
        <v>117.89</v>
      </c>
      <c r="ESE138" s="45">
        <f t="shared" si="70"/>
        <v>3072.11</v>
      </c>
      <c r="ESF138" s="3"/>
      <c r="ESG138" s="11" t="s">
        <v>359</v>
      </c>
      <c r="ESH138" s="4" t="s">
        <v>360</v>
      </c>
      <c r="ESI138" s="4" t="s">
        <v>243</v>
      </c>
      <c r="ESJ138" s="10">
        <v>3190</v>
      </c>
      <c r="ESK138" s="85"/>
      <c r="ESL138" s="10">
        <v>117.89</v>
      </c>
      <c r="ESM138" s="45">
        <f t="shared" si="70"/>
        <v>3072.11</v>
      </c>
      <c r="ESN138" s="3"/>
      <c r="ESO138" s="11" t="s">
        <v>359</v>
      </c>
      <c r="ESP138" s="4" t="s">
        <v>360</v>
      </c>
      <c r="ESQ138" s="4" t="s">
        <v>243</v>
      </c>
      <c r="ESR138" s="10">
        <v>3190</v>
      </c>
      <c r="ESS138" s="85"/>
      <c r="EST138" s="10">
        <v>117.89</v>
      </c>
      <c r="ESU138" s="45">
        <f t="shared" si="70"/>
        <v>3072.11</v>
      </c>
      <c r="ESV138" s="3"/>
      <c r="ESW138" s="11" t="s">
        <v>359</v>
      </c>
      <c r="ESX138" s="4" t="s">
        <v>360</v>
      </c>
      <c r="ESY138" s="4" t="s">
        <v>243</v>
      </c>
      <c r="ESZ138" s="10">
        <v>3190</v>
      </c>
      <c r="ETA138" s="85"/>
      <c r="ETB138" s="10">
        <v>117.89</v>
      </c>
      <c r="ETC138" s="45">
        <f t="shared" si="70"/>
        <v>3072.11</v>
      </c>
      <c r="ETD138" s="3"/>
      <c r="ETE138" s="11" t="s">
        <v>359</v>
      </c>
      <c r="ETF138" s="4" t="s">
        <v>360</v>
      </c>
      <c r="ETG138" s="4" t="s">
        <v>243</v>
      </c>
      <c r="ETH138" s="10">
        <v>3190</v>
      </c>
      <c r="ETI138" s="85"/>
      <c r="ETJ138" s="10">
        <v>117.89</v>
      </c>
      <c r="ETK138" s="45">
        <f t="shared" si="70"/>
        <v>3072.11</v>
      </c>
      <c r="ETL138" s="3"/>
      <c r="ETM138" s="11" t="s">
        <v>359</v>
      </c>
      <c r="ETN138" s="4" t="s">
        <v>360</v>
      </c>
      <c r="ETO138" s="4" t="s">
        <v>243</v>
      </c>
      <c r="ETP138" s="10">
        <v>3190</v>
      </c>
      <c r="ETQ138" s="85"/>
      <c r="ETR138" s="10">
        <v>117.89</v>
      </c>
      <c r="ETS138" s="45">
        <f t="shared" si="70"/>
        <v>3072.11</v>
      </c>
      <c r="ETT138" s="3"/>
      <c r="ETU138" s="11" t="s">
        <v>359</v>
      </c>
      <c r="ETV138" s="4" t="s">
        <v>360</v>
      </c>
      <c r="ETW138" s="4" t="s">
        <v>243</v>
      </c>
      <c r="ETX138" s="10">
        <v>3190</v>
      </c>
      <c r="ETY138" s="85"/>
      <c r="ETZ138" s="10">
        <v>117.89</v>
      </c>
      <c r="EUA138" s="45">
        <f t="shared" ref="EUA138:EWE138" si="71">SUM(ETX138-ETZ138)</f>
        <v>3072.11</v>
      </c>
      <c r="EUB138" s="3"/>
      <c r="EUC138" s="11" t="s">
        <v>359</v>
      </c>
      <c r="EUD138" s="4" t="s">
        <v>360</v>
      </c>
      <c r="EUE138" s="4" t="s">
        <v>243</v>
      </c>
      <c r="EUF138" s="10">
        <v>3190</v>
      </c>
      <c r="EUG138" s="85"/>
      <c r="EUH138" s="10">
        <v>117.89</v>
      </c>
      <c r="EUI138" s="45">
        <f t="shared" si="71"/>
        <v>3072.11</v>
      </c>
      <c r="EUJ138" s="3"/>
      <c r="EUK138" s="11" t="s">
        <v>359</v>
      </c>
      <c r="EUL138" s="4" t="s">
        <v>360</v>
      </c>
      <c r="EUM138" s="4" t="s">
        <v>243</v>
      </c>
      <c r="EUN138" s="10">
        <v>3190</v>
      </c>
      <c r="EUO138" s="85"/>
      <c r="EUP138" s="10">
        <v>117.89</v>
      </c>
      <c r="EUQ138" s="45">
        <f t="shared" si="71"/>
        <v>3072.11</v>
      </c>
      <c r="EUR138" s="3"/>
      <c r="EUS138" s="11" t="s">
        <v>359</v>
      </c>
      <c r="EUT138" s="4" t="s">
        <v>360</v>
      </c>
      <c r="EUU138" s="4" t="s">
        <v>243</v>
      </c>
      <c r="EUV138" s="10">
        <v>3190</v>
      </c>
      <c r="EUW138" s="85"/>
      <c r="EUX138" s="10">
        <v>117.89</v>
      </c>
      <c r="EUY138" s="45">
        <f t="shared" si="71"/>
        <v>3072.11</v>
      </c>
      <c r="EUZ138" s="3"/>
      <c r="EVA138" s="11" t="s">
        <v>359</v>
      </c>
      <c r="EVB138" s="4" t="s">
        <v>360</v>
      </c>
      <c r="EVC138" s="4" t="s">
        <v>243</v>
      </c>
      <c r="EVD138" s="10">
        <v>3190</v>
      </c>
      <c r="EVE138" s="85"/>
      <c r="EVF138" s="10">
        <v>117.89</v>
      </c>
      <c r="EVG138" s="45">
        <f t="shared" si="71"/>
        <v>3072.11</v>
      </c>
      <c r="EVH138" s="3"/>
      <c r="EVI138" s="11" t="s">
        <v>359</v>
      </c>
      <c r="EVJ138" s="4" t="s">
        <v>360</v>
      </c>
      <c r="EVK138" s="4" t="s">
        <v>243</v>
      </c>
      <c r="EVL138" s="10">
        <v>3190</v>
      </c>
      <c r="EVM138" s="85"/>
      <c r="EVN138" s="10">
        <v>117.89</v>
      </c>
      <c r="EVO138" s="45">
        <f t="shared" si="71"/>
        <v>3072.11</v>
      </c>
      <c r="EVP138" s="3"/>
      <c r="EVQ138" s="11" t="s">
        <v>359</v>
      </c>
      <c r="EVR138" s="4" t="s">
        <v>360</v>
      </c>
      <c r="EVS138" s="4" t="s">
        <v>243</v>
      </c>
      <c r="EVT138" s="10">
        <v>3190</v>
      </c>
      <c r="EVU138" s="85"/>
      <c r="EVV138" s="10">
        <v>117.89</v>
      </c>
      <c r="EVW138" s="45">
        <f t="shared" si="71"/>
        <v>3072.11</v>
      </c>
      <c r="EVX138" s="3"/>
      <c r="EVY138" s="11" t="s">
        <v>359</v>
      </c>
      <c r="EVZ138" s="4" t="s">
        <v>360</v>
      </c>
      <c r="EWA138" s="4" t="s">
        <v>243</v>
      </c>
      <c r="EWB138" s="10">
        <v>3190</v>
      </c>
      <c r="EWC138" s="85"/>
      <c r="EWD138" s="10">
        <v>117.89</v>
      </c>
      <c r="EWE138" s="45">
        <f t="shared" si="71"/>
        <v>3072.11</v>
      </c>
      <c r="EWF138" s="3"/>
      <c r="EWG138" s="11" t="s">
        <v>359</v>
      </c>
      <c r="EWH138" s="4" t="s">
        <v>360</v>
      </c>
      <c r="EWI138" s="4" t="s">
        <v>243</v>
      </c>
      <c r="EWJ138" s="10">
        <v>3190</v>
      </c>
      <c r="EWK138" s="85"/>
      <c r="EWL138" s="10">
        <v>117.89</v>
      </c>
      <c r="EWM138" s="45">
        <f t="shared" ref="EWM138:EYQ138" si="72">SUM(EWJ138-EWL138)</f>
        <v>3072.11</v>
      </c>
      <c r="EWN138" s="3"/>
      <c r="EWO138" s="11" t="s">
        <v>359</v>
      </c>
      <c r="EWP138" s="4" t="s">
        <v>360</v>
      </c>
      <c r="EWQ138" s="4" t="s">
        <v>243</v>
      </c>
      <c r="EWR138" s="10">
        <v>3190</v>
      </c>
      <c r="EWS138" s="85"/>
      <c r="EWT138" s="10">
        <v>117.89</v>
      </c>
      <c r="EWU138" s="45">
        <f t="shared" si="72"/>
        <v>3072.11</v>
      </c>
      <c r="EWV138" s="3"/>
      <c r="EWW138" s="11" t="s">
        <v>359</v>
      </c>
      <c r="EWX138" s="4" t="s">
        <v>360</v>
      </c>
      <c r="EWY138" s="4" t="s">
        <v>243</v>
      </c>
      <c r="EWZ138" s="10">
        <v>3190</v>
      </c>
      <c r="EXA138" s="85"/>
      <c r="EXB138" s="10">
        <v>117.89</v>
      </c>
      <c r="EXC138" s="45">
        <f t="shared" si="72"/>
        <v>3072.11</v>
      </c>
      <c r="EXD138" s="3"/>
      <c r="EXE138" s="11" t="s">
        <v>359</v>
      </c>
      <c r="EXF138" s="4" t="s">
        <v>360</v>
      </c>
      <c r="EXG138" s="4" t="s">
        <v>243</v>
      </c>
      <c r="EXH138" s="10">
        <v>3190</v>
      </c>
      <c r="EXI138" s="85"/>
      <c r="EXJ138" s="10">
        <v>117.89</v>
      </c>
      <c r="EXK138" s="45">
        <f t="shared" si="72"/>
        <v>3072.11</v>
      </c>
      <c r="EXL138" s="3"/>
      <c r="EXM138" s="11" t="s">
        <v>359</v>
      </c>
      <c r="EXN138" s="4" t="s">
        <v>360</v>
      </c>
      <c r="EXO138" s="4" t="s">
        <v>243</v>
      </c>
      <c r="EXP138" s="10">
        <v>3190</v>
      </c>
      <c r="EXQ138" s="85"/>
      <c r="EXR138" s="10">
        <v>117.89</v>
      </c>
      <c r="EXS138" s="45">
        <f t="shared" si="72"/>
        <v>3072.11</v>
      </c>
      <c r="EXT138" s="3"/>
      <c r="EXU138" s="11" t="s">
        <v>359</v>
      </c>
      <c r="EXV138" s="4" t="s">
        <v>360</v>
      </c>
      <c r="EXW138" s="4" t="s">
        <v>243</v>
      </c>
      <c r="EXX138" s="10">
        <v>3190</v>
      </c>
      <c r="EXY138" s="85"/>
      <c r="EXZ138" s="10">
        <v>117.89</v>
      </c>
      <c r="EYA138" s="45">
        <f t="shared" si="72"/>
        <v>3072.11</v>
      </c>
      <c r="EYB138" s="3"/>
      <c r="EYC138" s="11" t="s">
        <v>359</v>
      </c>
      <c r="EYD138" s="4" t="s">
        <v>360</v>
      </c>
      <c r="EYE138" s="4" t="s">
        <v>243</v>
      </c>
      <c r="EYF138" s="10">
        <v>3190</v>
      </c>
      <c r="EYG138" s="85"/>
      <c r="EYH138" s="10">
        <v>117.89</v>
      </c>
      <c r="EYI138" s="45">
        <f t="shared" si="72"/>
        <v>3072.11</v>
      </c>
      <c r="EYJ138" s="3"/>
      <c r="EYK138" s="11" t="s">
        <v>359</v>
      </c>
      <c r="EYL138" s="4" t="s">
        <v>360</v>
      </c>
      <c r="EYM138" s="4" t="s">
        <v>243</v>
      </c>
      <c r="EYN138" s="10">
        <v>3190</v>
      </c>
      <c r="EYO138" s="85"/>
      <c r="EYP138" s="10">
        <v>117.89</v>
      </c>
      <c r="EYQ138" s="45">
        <f t="shared" si="72"/>
        <v>3072.11</v>
      </c>
      <c r="EYR138" s="3"/>
      <c r="EYS138" s="11" t="s">
        <v>359</v>
      </c>
      <c r="EYT138" s="4" t="s">
        <v>360</v>
      </c>
      <c r="EYU138" s="4" t="s">
        <v>243</v>
      </c>
      <c r="EYV138" s="10">
        <v>3190</v>
      </c>
      <c r="EYW138" s="85"/>
      <c r="EYX138" s="10">
        <v>117.89</v>
      </c>
      <c r="EYY138" s="45">
        <f t="shared" ref="EYY138:FBC138" si="73">SUM(EYV138-EYX138)</f>
        <v>3072.11</v>
      </c>
      <c r="EYZ138" s="3"/>
      <c r="EZA138" s="11" t="s">
        <v>359</v>
      </c>
      <c r="EZB138" s="4" t="s">
        <v>360</v>
      </c>
      <c r="EZC138" s="4" t="s">
        <v>243</v>
      </c>
      <c r="EZD138" s="10">
        <v>3190</v>
      </c>
      <c r="EZE138" s="85"/>
      <c r="EZF138" s="10">
        <v>117.89</v>
      </c>
      <c r="EZG138" s="45">
        <f t="shared" si="73"/>
        <v>3072.11</v>
      </c>
      <c r="EZH138" s="3"/>
      <c r="EZI138" s="11" t="s">
        <v>359</v>
      </c>
      <c r="EZJ138" s="4" t="s">
        <v>360</v>
      </c>
      <c r="EZK138" s="4" t="s">
        <v>243</v>
      </c>
      <c r="EZL138" s="10">
        <v>3190</v>
      </c>
      <c r="EZM138" s="85"/>
      <c r="EZN138" s="10">
        <v>117.89</v>
      </c>
      <c r="EZO138" s="45">
        <f t="shared" si="73"/>
        <v>3072.11</v>
      </c>
      <c r="EZP138" s="3"/>
      <c r="EZQ138" s="11" t="s">
        <v>359</v>
      </c>
      <c r="EZR138" s="4" t="s">
        <v>360</v>
      </c>
      <c r="EZS138" s="4" t="s">
        <v>243</v>
      </c>
      <c r="EZT138" s="10">
        <v>3190</v>
      </c>
      <c r="EZU138" s="85"/>
      <c r="EZV138" s="10">
        <v>117.89</v>
      </c>
      <c r="EZW138" s="45">
        <f t="shared" si="73"/>
        <v>3072.11</v>
      </c>
      <c r="EZX138" s="3"/>
      <c r="EZY138" s="11" t="s">
        <v>359</v>
      </c>
      <c r="EZZ138" s="4" t="s">
        <v>360</v>
      </c>
      <c r="FAA138" s="4" t="s">
        <v>243</v>
      </c>
      <c r="FAB138" s="10">
        <v>3190</v>
      </c>
      <c r="FAC138" s="85"/>
      <c r="FAD138" s="10">
        <v>117.89</v>
      </c>
      <c r="FAE138" s="45">
        <f t="shared" si="73"/>
        <v>3072.11</v>
      </c>
      <c r="FAF138" s="3"/>
      <c r="FAG138" s="11" t="s">
        <v>359</v>
      </c>
      <c r="FAH138" s="4" t="s">
        <v>360</v>
      </c>
      <c r="FAI138" s="4" t="s">
        <v>243</v>
      </c>
      <c r="FAJ138" s="10">
        <v>3190</v>
      </c>
      <c r="FAK138" s="85"/>
      <c r="FAL138" s="10">
        <v>117.89</v>
      </c>
      <c r="FAM138" s="45">
        <f t="shared" si="73"/>
        <v>3072.11</v>
      </c>
      <c r="FAN138" s="3"/>
      <c r="FAO138" s="11" t="s">
        <v>359</v>
      </c>
      <c r="FAP138" s="4" t="s">
        <v>360</v>
      </c>
      <c r="FAQ138" s="4" t="s">
        <v>243</v>
      </c>
      <c r="FAR138" s="10">
        <v>3190</v>
      </c>
      <c r="FAS138" s="85"/>
      <c r="FAT138" s="10">
        <v>117.89</v>
      </c>
      <c r="FAU138" s="45">
        <f t="shared" si="73"/>
        <v>3072.11</v>
      </c>
      <c r="FAV138" s="3"/>
      <c r="FAW138" s="11" t="s">
        <v>359</v>
      </c>
      <c r="FAX138" s="4" t="s">
        <v>360</v>
      </c>
      <c r="FAY138" s="4" t="s">
        <v>243</v>
      </c>
      <c r="FAZ138" s="10">
        <v>3190</v>
      </c>
      <c r="FBA138" s="85"/>
      <c r="FBB138" s="10">
        <v>117.89</v>
      </c>
      <c r="FBC138" s="45">
        <f t="shared" si="73"/>
        <v>3072.11</v>
      </c>
      <c r="FBD138" s="3"/>
      <c r="FBE138" s="11" t="s">
        <v>359</v>
      </c>
      <c r="FBF138" s="4" t="s">
        <v>360</v>
      </c>
      <c r="FBG138" s="4" t="s">
        <v>243</v>
      </c>
      <c r="FBH138" s="10">
        <v>3190</v>
      </c>
      <c r="FBI138" s="85"/>
      <c r="FBJ138" s="10">
        <v>117.89</v>
      </c>
      <c r="FBK138" s="45">
        <f t="shared" ref="FBK138:FDO138" si="74">SUM(FBH138-FBJ138)</f>
        <v>3072.11</v>
      </c>
      <c r="FBL138" s="3"/>
      <c r="FBM138" s="11" t="s">
        <v>359</v>
      </c>
      <c r="FBN138" s="4" t="s">
        <v>360</v>
      </c>
      <c r="FBO138" s="4" t="s">
        <v>243</v>
      </c>
      <c r="FBP138" s="10">
        <v>3190</v>
      </c>
      <c r="FBQ138" s="85"/>
      <c r="FBR138" s="10">
        <v>117.89</v>
      </c>
      <c r="FBS138" s="45">
        <f t="shared" si="74"/>
        <v>3072.11</v>
      </c>
      <c r="FBT138" s="3"/>
      <c r="FBU138" s="11" t="s">
        <v>359</v>
      </c>
      <c r="FBV138" s="4" t="s">
        <v>360</v>
      </c>
      <c r="FBW138" s="4" t="s">
        <v>243</v>
      </c>
      <c r="FBX138" s="10">
        <v>3190</v>
      </c>
      <c r="FBY138" s="85"/>
      <c r="FBZ138" s="10">
        <v>117.89</v>
      </c>
      <c r="FCA138" s="45">
        <f t="shared" si="74"/>
        <v>3072.11</v>
      </c>
      <c r="FCB138" s="3"/>
      <c r="FCC138" s="11" t="s">
        <v>359</v>
      </c>
      <c r="FCD138" s="4" t="s">
        <v>360</v>
      </c>
      <c r="FCE138" s="4" t="s">
        <v>243</v>
      </c>
      <c r="FCF138" s="10">
        <v>3190</v>
      </c>
      <c r="FCG138" s="85"/>
      <c r="FCH138" s="10">
        <v>117.89</v>
      </c>
      <c r="FCI138" s="45">
        <f t="shared" si="74"/>
        <v>3072.11</v>
      </c>
      <c r="FCJ138" s="3"/>
      <c r="FCK138" s="11" t="s">
        <v>359</v>
      </c>
      <c r="FCL138" s="4" t="s">
        <v>360</v>
      </c>
      <c r="FCM138" s="4" t="s">
        <v>243</v>
      </c>
      <c r="FCN138" s="10">
        <v>3190</v>
      </c>
      <c r="FCO138" s="85"/>
      <c r="FCP138" s="10">
        <v>117.89</v>
      </c>
      <c r="FCQ138" s="45">
        <f t="shared" si="74"/>
        <v>3072.11</v>
      </c>
      <c r="FCR138" s="3"/>
      <c r="FCS138" s="11" t="s">
        <v>359</v>
      </c>
      <c r="FCT138" s="4" t="s">
        <v>360</v>
      </c>
      <c r="FCU138" s="4" t="s">
        <v>243</v>
      </c>
      <c r="FCV138" s="10">
        <v>3190</v>
      </c>
      <c r="FCW138" s="85"/>
      <c r="FCX138" s="10">
        <v>117.89</v>
      </c>
      <c r="FCY138" s="45">
        <f t="shared" si="74"/>
        <v>3072.11</v>
      </c>
      <c r="FCZ138" s="3"/>
      <c r="FDA138" s="11" t="s">
        <v>359</v>
      </c>
      <c r="FDB138" s="4" t="s">
        <v>360</v>
      </c>
      <c r="FDC138" s="4" t="s">
        <v>243</v>
      </c>
      <c r="FDD138" s="10">
        <v>3190</v>
      </c>
      <c r="FDE138" s="85"/>
      <c r="FDF138" s="10">
        <v>117.89</v>
      </c>
      <c r="FDG138" s="45">
        <f t="shared" si="74"/>
        <v>3072.11</v>
      </c>
      <c r="FDH138" s="3"/>
      <c r="FDI138" s="11" t="s">
        <v>359</v>
      </c>
      <c r="FDJ138" s="4" t="s">
        <v>360</v>
      </c>
      <c r="FDK138" s="4" t="s">
        <v>243</v>
      </c>
      <c r="FDL138" s="10">
        <v>3190</v>
      </c>
      <c r="FDM138" s="85"/>
      <c r="FDN138" s="10">
        <v>117.89</v>
      </c>
      <c r="FDO138" s="45">
        <f t="shared" si="74"/>
        <v>3072.11</v>
      </c>
      <c r="FDP138" s="3"/>
      <c r="FDQ138" s="11" t="s">
        <v>359</v>
      </c>
      <c r="FDR138" s="4" t="s">
        <v>360</v>
      </c>
      <c r="FDS138" s="4" t="s">
        <v>243</v>
      </c>
      <c r="FDT138" s="10">
        <v>3190</v>
      </c>
      <c r="FDU138" s="85"/>
      <c r="FDV138" s="10">
        <v>117.89</v>
      </c>
      <c r="FDW138" s="45">
        <f t="shared" ref="FDW138:FGA138" si="75">SUM(FDT138-FDV138)</f>
        <v>3072.11</v>
      </c>
      <c r="FDX138" s="3"/>
      <c r="FDY138" s="11" t="s">
        <v>359</v>
      </c>
      <c r="FDZ138" s="4" t="s">
        <v>360</v>
      </c>
      <c r="FEA138" s="4" t="s">
        <v>243</v>
      </c>
      <c r="FEB138" s="10">
        <v>3190</v>
      </c>
      <c r="FEC138" s="85"/>
      <c r="FED138" s="10">
        <v>117.89</v>
      </c>
      <c r="FEE138" s="45">
        <f t="shared" si="75"/>
        <v>3072.11</v>
      </c>
      <c r="FEF138" s="3"/>
      <c r="FEG138" s="11" t="s">
        <v>359</v>
      </c>
      <c r="FEH138" s="4" t="s">
        <v>360</v>
      </c>
      <c r="FEI138" s="4" t="s">
        <v>243</v>
      </c>
      <c r="FEJ138" s="10">
        <v>3190</v>
      </c>
      <c r="FEK138" s="85"/>
      <c r="FEL138" s="10">
        <v>117.89</v>
      </c>
      <c r="FEM138" s="45">
        <f t="shared" si="75"/>
        <v>3072.11</v>
      </c>
      <c r="FEN138" s="3"/>
      <c r="FEO138" s="11" t="s">
        <v>359</v>
      </c>
      <c r="FEP138" s="4" t="s">
        <v>360</v>
      </c>
      <c r="FEQ138" s="4" t="s">
        <v>243</v>
      </c>
      <c r="FER138" s="10">
        <v>3190</v>
      </c>
      <c r="FES138" s="85"/>
      <c r="FET138" s="10">
        <v>117.89</v>
      </c>
      <c r="FEU138" s="45">
        <f t="shared" si="75"/>
        <v>3072.11</v>
      </c>
      <c r="FEV138" s="3"/>
      <c r="FEW138" s="11" t="s">
        <v>359</v>
      </c>
      <c r="FEX138" s="4" t="s">
        <v>360</v>
      </c>
      <c r="FEY138" s="4" t="s">
        <v>243</v>
      </c>
      <c r="FEZ138" s="10">
        <v>3190</v>
      </c>
      <c r="FFA138" s="85"/>
      <c r="FFB138" s="10">
        <v>117.89</v>
      </c>
      <c r="FFC138" s="45">
        <f t="shared" si="75"/>
        <v>3072.11</v>
      </c>
      <c r="FFD138" s="3"/>
      <c r="FFE138" s="11" t="s">
        <v>359</v>
      </c>
      <c r="FFF138" s="4" t="s">
        <v>360</v>
      </c>
      <c r="FFG138" s="4" t="s">
        <v>243</v>
      </c>
      <c r="FFH138" s="10">
        <v>3190</v>
      </c>
      <c r="FFI138" s="85"/>
      <c r="FFJ138" s="10">
        <v>117.89</v>
      </c>
      <c r="FFK138" s="45">
        <f t="shared" si="75"/>
        <v>3072.11</v>
      </c>
      <c r="FFL138" s="3"/>
      <c r="FFM138" s="11" t="s">
        <v>359</v>
      </c>
      <c r="FFN138" s="4" t="s">
        <v>360</v>
      </c>
      <c r="FFO138" s="4" t="s">
        <v>243</v>
      </c>
      <c r="FFP138" s="10">
        <v>3190</v>
      </c>
      <c r="FFQ138" s="85"/>
      <c r="FFR138" s="10">
        <v>117.89</v>
      </c>
      <c r="FFS138" s="45">
        <f t="shared" si="75"/>
        <v>3072.11</v>
      </c>
      <c r="FFT138" s="3"/>
      <c r="FFU138" s="11" t="s">
        <v>359</v>
      </c>
      <c r="FFV138" s="4" t="s">
        <v>360</v>
      </c>
      <c r="FFW138" s="4" t="s">
        <v>243</v>
      </c>
      <c r="FFX138" s="10">
        <v>3190</v>
      </c>
      <c r="FFY138" s="85"/>
      <c r="FFZ138" s="10">
        <v>117.89</v>
      </c>
      <c r="FGA138" s="45">
        <f t="shared" si="75"/>
        <v>3072.11</v>
      </c>
      <c r="FGB138" s="3"/>
      <c r="FGC138" s="11" t="s">
        <v>359</v>
      </c>
      <c r="FGD138" s="4" t="s">
        <v>360</v>
      </c>
      <c r="FGE138" s="4" t="s">
        <v>243</v>
      </c>
      <c r="FGF138" s="10">
        <v>3190</v>
      </c>
      <c r="FGG138" s="85"/>
      <c r="FGH138" s="10">
        <v>117.89</v>
      </c>
      <c r="FGI138" s="45">
        <f t="shared" ref="FGI138:FIM138" si="76">SUM(FGF138-FGH138)</f>
        <v>3072.11</v>
      </c>
      <c r="FGJ138" s="3"/>
      <c r="FGK138" s="11" t="s">
        <v>359</v>
      </c>
      <c r="FGL138" s="4" t="s">
        <v>360</v>
      </c>
      <c r="FGM138" s="4" t="s">
        <v>243</v>
      </c>
      <c r="FGN138" s="10">
        <v>3190</v>
      </c>
      <c r="FGO138" s="85"/>
      <c r="FGP138" s="10">
        <v>117.89</v>
      </c>
      <c r="FGQ138" s="45">
        <f t="shared" si="76"/>
        <v>3072.11</v>
      </c>
      <c r="FGR138" s="3"/>
      <c r="FGS138" s="11" t="s">
        <v>359</v>
      </c>
      <c r="FGT138" s="4" t="s">
        <v>360</v>
      </c>
      <c r="FGU138" s="4" t="s">
        <v>243</v>
      </c>
      <c r="FGV138" s="10">
        <v>3190</v>
      </c>
      <c r="FGW138" s="85"/>
      <c r="FGX138" s="10">
        <v>117.89</v>
      </c>
      <c r="FGY138" s="45">
        <f t="shared" si="76"/>
        <v>3072.11</v>
      </c>
      <c r="FGZ138" s="3"/>
      <c r="FHA138" s="11" t="s">
        <v>359</v>
      </c>
      <c r="FHB138" s="4" t="s">
        <v>360</v>
      </c>
      <c r="FHC138" s="4" t="s">
        <v>243</v>
      </c>
      <c r="FHD138" s="10">
        <v>3190</v>
      </c>
      <c r="FHE138" s="85"/>
      <c r="FHF138" s="10">
        <v>117.89</v>
      </c>
      <c r="FHG138" s="45">
        <f t="shared" si="76"/>
        <v>3072.11</v>
      </c>
      <c r="FHH138" s="3"/>
      <c r="FHI138" s="11" t="s">
        <v>359</v>
      </c>
      <c r="FHJ138" s="4" t="s">
        <v>360</v>
      </c>
      <c r="FHK138" s="4" t="s">
        <v>243</v>
      </c>
      <c r="FHL138" s="10">
        <v>3190</v>
      </c>
      <c r="FHM138" s="85"/>
      <c r="FHN138" s="10">
        <v>117.89</v>
      </c>
      <c r="FHO138" s="45">
        <f t="shared" si="76"/>
        <v>3072.11</v>
      </c>
      <c r="FHP138" s="3"/>
      <c r="FHQ138" s="11" t="s">
        <v>359</v>
      </c>
      <c r="FHR138" s="4" t="s">
        <v>360</v>
      </c>
      <c r="FHS138" s="4" t="s">
        <v>243</v>
      </c>
      <c r="FHT138" s="10">
        <v>3190</v>
      </c>
      <c r="FHU138" s="85"/>
      <c r="FHV138" s="10">
        <v>117.89</v>
      </c>
      <c r="FHW138" s="45">
        <f t="shared" si="76"/>
        <v>3072.11</v>
      </c>
      <c r="FHX138" s="3"/>
      <c r="FHY138" s="11" t="s">
        <v>359</v>
      </c>
      <c r="FHZ138" s="4" t="s">
        <v>360</v>
      </c>
      <c r="FIA138" s="4" t="s">
        <v>243</v>
      </c>
      <c r="FIB138" s="10">
        <v>3190</v>
      </c>
      <c r="FIC138" s="85"/>
      <c r="FID138" s="10">
        <v>117.89</v>
      </c>
      <c r="FIE138" s="45">
        <f t="shared" si="76"/>
        <v>3072.11</v>
      </c>
      <c r="FIF138" s="3"/>
      <c r="FIG138" s="11" t="s">
        <v>359</v>
      </c>
      <c r="FIH138" s="4" t="s">
        <v>360</v>
      </c>
      <c r="FII138" s="4" t="s">
        <v>243</v>
      </c>
      <c r="FIJ138" s="10">
        <v>3190</v>
      </c>
      <c r="FIK138" s="85"/>
      <c r="FIL138" s="10">
        <v>117.89</v>
      </c>
      <c r="FIM138" s="45">
        <f t="shared" si="76"/>
        <v>3072.11</v>
      </c>
      <c r="FIN138" s="3"/>
      <c r="FIO138" s="11" t="s">
        <v>359</v>
      </c>
      <c r="FIP138" s="4" t="s">
        <v>360</v>
      </c>
      <c r="FIQ138" s="4" t="s">
        <v>243</v>
      </c>
      <c r="FIR138" s="10">
        <v>3190</v>
      </c>
      <c r="FIS138" s="85"/>
      <c r="FIT138" s="10">
        <v>117.89</v>
      </c>
      <c r="FIU138" s="45">
        <f t="shared" ref="FIU138:FKY138" si="77">SUM(FIR138-FIT138)</f>
        <v>3072.11</v>
      </c>
      <c r="FIV138" s="3"/>
      <c r="FIW138" s="11" t="s">
        <v>359</v>
      </c>
      <c r="FIX138" s="4" t="s">
        <v>360</v>
      </c>
      <c r="FIY138" s="4" t="s">
        <v>243</v>
      </c>
      <c r="FIZ138" s="10">
        <v>3190</v>
      </c>
      <c r="FJA138" s="85"/>
      <c r="FJB138" s="10">
        <v>117.89</v>
      </c>
      <c r="FJC138" s="45">
        <f t="shared" si="77"/>
        <v>3072.11</v>
      </c>
      <c r="FJD138" s="3"/>
      <c r="FJE138" s="11" t="s">
        <v>359</v>
      </c>
      <c r="FJF138" s="4" t="s">
        <v>360</v>
      </c>
      <c r="FJG138" s="4" t="s">
        <v>243</v>
      </c>
      <c r="FJH138" s="10">
        <v>3190</v>
      </c>
      <c r="FJI138" s="85"/>
      <c r="FJJ138" s="10">
        <v>117.89</v>
      </c>
      <c r="FJK138" s="45">
        <f t="shared" si="77"/>
        <v>3072.11</v>
      </c>
      <c r="FJL138" s="3"/>
      <c r="FJM138" s="11" t="s">
        <v>359</v>
      </c>
      <c r="FJN138" s="4" t="s">
        <v>360</v>
      </c>
      <c r="FJO138" s="4" t="s">
        <v>243</v>
      </c>
      <c r="FJP138" s="10">
        <v>3190</v>
      </c>
      <c r="FJQ138" s="85"/>
      <c r="FJR138" s="10">
        <v>117.89</v>
      </c>
      <c r="FJS138" s="45">
        <f t="shared" si="77"/>
        <v>3072.11</v>
      </c>
      <c r="FJT138" s="3"/>
      <c r="FJU138" s="11" t="s">
        <v>359</v>
      </c>
      <c r="FJV138" s="4" t="s">
        <v>360</v>
      </c>
      <c r="FJW138" s="4" t="s">
        <v>243</v>
      </c>
      <c r="FJX138" s="10">
        <v>3190</v>
      </c>
      <c r="FJY138" s="85"/>
      <c r="FJZ138" s="10">
        <v>117.89</v>
      </c>
      <c r="FKA138" s="45">
        <f t="shared" si="77"/>
        <v>3072.11</v>
      </c>
      <c r="FKB138" s="3"/>
      <c r="FKC138" s="11" t="s">
        <v>359</v>
      </c>
      <c r="FKD138" s="4" t="s">
        <v>360</v>
      </c>
      <c r="FKE138" s="4" t="s">
        <v>243</v>
      </c>
      <c r="FKF138" s="10">
        <v>3190</v>
      </c>
      <c r="FKG138" s="85"/>
      <c r="FKH138" s="10">
        <v>117.89</v>
      </c>
      <c r="FKI138" s="45">
        <f t="shared" si="77"/>
        <v>3072.11</v>
      </c>
      <c r="FKJ138" s="3"/>
      <c r="FKK138" s="11" t="s">
        <v>359</v>
      </c>
      <c r="FKL138" s="4" t="s">
        <v>360</v>
      </c>
      <c r="FKM138" s="4" t="s">
        <v>243</v>
      </c>
      <c r="FKN138" s="10">
        <v>3190</v>
      </c>
      <c r="FKO138" s="85"/>
      <c r="FKP138" s="10">
        <v>117.89</v>
      </c>
      <c r="FKQ138" s="45">
        <f t="shared" si="77"/>
        <v>3072.11</v>
      </c>
      <c r="FKR138" s="3"/>
      <c r="FKS138" s="11" t="s">
        <v>359</v>
      </c>
      <c r="FKT138" s="4" t="s">
        <v>360</v>
      </c>
      <c r="FKU138" s="4" t="s">
        <v>243</v>
      </c>
      <c r="FKV138" s="10">
        <v>3190</v>
      </c>
      <c r="FKW138" s="85"/>
      <c r="FKX138" s="10">
        <v>117.89</v>
      </c>
      <c r="FKY138" s="45">
        <f t="shared" si="77"/>
        <v>3072.11</v>
      </c>
      <c r="FKZ138" s="3"/>
      <c r="FLA138" s="11" t="s">
        <v>359</v>
      </c>
      <c r="FLB138" s="4" t="s">
        <v>360</v>
      </c>
      <c r="FLC138" s="4" t="s">
        <v>243</v>
      </c>
      <c r="FLD138" s="10">
        <v>3190</v>
      </c>
      <c r="FLE138" s="85"/>
      <c r="FLF138" s="10">
        <v>117.89</v>
      </c>
      <c r="FLG138" s="45">
        <f t="shared" ref="FLG138:FNK138" si="78">SUM(FLD138-FLF138)</f>
        <v>3072.11</v>
      </c>
      <c r="FLH138" s="3"/>
      <c r="FLI138" s="11" t="s">
        <v>359</v>
      </c>
      <c r="FLJ138" s="4" t="s">
        <v>360</v>
      </c>
      <c r="FLK138" s="4" t="s">
        <v>243</v>
      </c>
      <c r="FLL138" s="10">
        <v>3190</v>
      </c>
      <c r="FLM138" s="85"/>
      <c r="FLN138" s="10">
        <v>117.89</v>
      </c>
      <c r="FLO138" s="45">
        <f t="shared" si="78"/>
        <v>3072.11</v>
      </c>
      <c r="FLP138" s="3"/>
      <c r="FLQ138" s="11" t="s">
        <v>359</v>
      </c>
      <c r="FLR138" s="4" t="s">
        <v>360</v>
      </c>
      <c r="FLS138" s="4" t="s">
        <v>243</v>
      </c>
      <c r="FLT138" s="10">
        <v>3190</v>
      </c>
      <c r="FLU138" s="85"/>
      <c r="FLV138" s="10">
        <v>117.89</v>
      </c>
      <c r="FLW138" s="45">
        <f t="shared" si="78"/>
        <v>3072.11</v>
      </c>
      <c r="FLX138" s="3"/>
      <c r="FLY138" s="11" t="s">
        <v>359</v>
      </c>
      <c r="FLZ138" s="4" t="s">
        <v>360</v>
      </c>
      <c r="FMA138" s="4" t="s">
        <v>243</v>
      </c>
      <c r="FMB138" s="10">
        <v>3190</v>
      </c>
      <c r="FMC138" s="85"/>
      <c r="FMD138" s="10">
        <v>117.89</v>
      </c>
      <c r="FME138" s="45">
        <f t="shared" si="78"/>
        <v>3072.11</v>
      </c>
      <c r="FMF138" s="3"/>
      <c r="FMG138" s="11" t="s">
        <v>359</v>
      </c>
      <c r="FMH138" s="4" t="s">
        <v>360</v>
      </c>
      <c r="FMI138" s="4" t="s">
        <v>243</v>
      </c>
      <c r="FMJ138" s="10">
        <v>3190</v>
      </c>
      <c r="FMK138" s="85"/>
      <c r="FML138" s="10">
        <v>117.89</v>
      </c>
      <c r="FMM138" s="45">
        <f t="shared" si="78"/>
        <v>3072.11</v>
      </c>
      <c r="FMN138" s="3"/>
      <c r="FMO138" s="11" t="s">
        <v>359</v>
      </c>
      <c r="FMP138" s="4" t="s">
        <v>360</v>
      </c>
      <c r="FMQ138" s="4" t="s">
        <v>243</v>
      </c>
      <c r="FMR138" s="10">
        <v>3190</v>
      </c>
      <c r="FMS138" s="85"/>
      <c r="FMT138" s="10">
        <v>117.89</v>
      </c>
      <c r="FMU138" s="45">
        <f t="shared" si="78"/>
        <v>3072.11</v>
      </c>
      <c r="FMV138" s="3"/>
      <c r="FMW138" s="11" t="s">
        <v>359</v>
      </c>
      <c r="FMX138" s="4" t="s">
        <v>360</v>
      </c>
      <c r="FMY138" s="4" t="s">
        <v>243</v>
      </c>
      <c r="FMZ138" s="10">
        <v>3190</v>
      </c>
      <c r="FNA138" s="85"/>
      <c r="FNB138" s="10">
        <v>117.89</v>
      </c>
      <c r="FNC138" s="45">
        <f t="shared" si="78"/>
        <v>3072.11</v>
      </c>
      <c r="FND138" s="3"/>
      <c r="FNE138" s="11" t="s">
        <v>359</v>
      </c>
      <c r="FNF138" s="4" t="s">
        <v>360</v>
      </c>
      <c r="FNG138" s="4" t="s">
        <v>243</v>
      </c>
      <c r="FNH138" s="10">
        <v>3190</v>
      </c>
      <c r="FNI138" s="85"/>
      <c r="FNJ138" s="10">
        <v>117.89</v>
      </c>
      <c r="FNK138" s="45">
        <f t="shared" si="78"/>
        <v>3072.11</v>
      </c>
      <c r="FNL138" s="3"/>
      <c r="FNM138" s="11" t="s">
        <v>359</v>
      </c>
      <c r="FNN138" s="4" t="s">
        <v>360</v>
      </c>
      <c r="FNO138" s="4" t="s">
        <v>243</v>
      </c>
      <c r="FNP138" s="10">
        <v>3190</v>
      </c>
      <c r="FNQ138" s="85"/>
      <c r="FNR138" s="10">
        <v>117.89</v>
      </c>
      <c r="FNS138" s="45">
        <f t="shared" ref="FNS138:FPW138" si="79">SUM(FNP138-FNR138)</f>
        <v>3072.11</v>
      </c>
      <c r="FNT138" s="3"/>
      <c r="FNU138" s="11" t="s">
        <v>359</v>
      </c>
      <c r="FNV138" s="4" t="s">
        <v>360</v>
      </c>
      <c r="FNW138" s="4" t="s">
        <v>243</v>
      </c>
      <c r="FNX138" s="10">
        <v>3190</v>
      </c>
      <c r="FNY138" s="85"/>
      <c r="FNZ138" s="10">
        <v>117.89</v>
      </c>
      <c r="FOA138" s="45">
        <f t="shared" si="79"/>
        <v>3072.11</v>
      </c>
      <c r="FOB138" s="3"/>
      <c r="FOC138" s="11" t="s">
        <v>359</v>
      </c>
      <c r="FOD138" s="4" t="s">
        <v>360</v>
      </c>
      <c r="FOE138" s="4" t="s">
        <v>243</v>
      </c>
      <c r="FOF138" s="10">
        <v>3190</v>
      </c>
      <c r="FOG138" s="85"/>
      <c r="FOH138" s="10">
        <v>117.89</v>
      </c>
      <c r="FOI138" s="45">
        <f t="shared" si="79"/>
        <v>3072.11</v>
      </c>
      <c r="FOJ138" s="3"/>
      <c r="FOK138" s="11" t="s">
        <v>359</v>
      </c>
      <c r="FOL138" s="4" t="s">
        <v>360</v>
      </c>
      <c r="FOM138" s="4" t="s">
        <v>243</v>
      </c>
      <c r="FON138" s="10">
        <v>3190</v>
      </c>
      <c r="FOO138" s="85"/>
      <c r="FOP138" s="10">
        <v>117.89</v>
      </c>
      <c r="FOQ138" s="45">
        <f t="shared" si="79"/>
        <v>3072.11</v>
      </c>
      <c r="FOR138" s="3"/>
      <c r="FOS138" s="11" t="s">
        <v>359</v>
      </c>
      <c r="FOT138" s="4" t="s">
        <v>360</v>
      </c>
      <c r="FOU138" s="4" t="s">
        <v>243</v>
      </c>
      <c r="FOV138" s="10">
        <v>3190</v>
      </c>
      <c r="FOW138" s="85"/>
      <c r="FOX138" s="10">
        <v>117.89</v>
      </c>
      <c r="FOY138" s="45">
        <f t="shared" si="79"/>
        <v>3072.11</v>
      </c>
      <c r="FOZ138" s="3"/>
      <c r="FPA138" s="11" t="s">
        <v>359</v>
      </c>
      <c r="FPB138" s="4" t="s">
        <v>360</v>
      </c>
      <c r="FPC138" s="4" t="s">
        <v>243</v>
      </c>
      <c r="FPD138" s="10">
        <v>3190</v>
      </c>
      <c r="FPE138" s="85"/>
      <c r="FPF138" s="10">
        <v>117.89</v>
      </c>
      <c r="FPG138" s="45">
        <f t="shared" si="79"/>
        <v>3072.11</v>
      </c>
      <c r="FPH138" s="3"/>
      <c r="FPI138" s="11" t="s">
        <v>359</v>
      </c>
      <c r="FPJ138" s="4" t="s">
        <v>360</v>
      </c>
      <c r="FPK138" s="4" t="s">
        <v>243</v>
      </c>
      <c r="FPL138" s="10">
        <v>3190</v>
      </c>
      <c r="FPM138" s="85"/>
      <c r="FPN138" s="10">
        <v>117.89</v>
      </c>
      <c r="FPO138" s="45">
        <f t="shared" si="79"/>
        <v>3072.11</v>
      </c>
      <c r="FPP138" s="3"/>
      <c r="FPQ138" s="11" t="s">
        <v>359</v>
      </c>
      <c r="FPR138" s="4" t="s">
        <v>360</v>
      </c>
      <c r="FPS138" s="4" t="s">
        <v>243</v>
      </c>
      <c r="FPT138" s="10">
        <v>3190</v>
      </c>
      <c r="FPU138" s="85"/>
      <c r="FPV138" s="10">
        <v>117.89</v>
      </c>
      <c r="FPW138" s="45">
        <f t="shared" si="79"/>
        <v>3072.11</v>
      </c>
      <c r="FPX138" s="3"/>
      <c r="FPY138" s="11" t="s">
        <v>359</v>
      </c>
      <c r="FPZ138" s="4" t="s">
        <v>360</v>
      </c>
      <c r="FQA138" s="4" t="s">
        <v>243</v>
      </c>
      <c r="FQB138" s="10">
        <v>3190</v>
      </c>
      <c r="FQC138" s="85"/>
      <c r="FQD138" s="10">
        <v>117.89</v>
      </c>
      <c r="FQE138" s="45">
        <f t="shared" ref="FQE138:FSI138" si="80">SUM(FQB138-FQD138)</f>
        <v>3072.11</v>
      </c>
      <c r="FQF138" s="3"/>
      <c r="FQG138" s="11" t="s">
        <v>359</v>
      </c>
      <c r="FQH138" s="4" t="s">
        <v>360</v>
      </c>
      <c r="FQI138" s="4" t="s">
        <v>243</v>
      </c>
      <c r="FQJ138" s="10">
        <v>3190</v>
      </c>
      <c r="FQK138" s="85"/>
      <c r="FQL138" s="10">
        <v>117.89</v>
      </c>
      <c r="FQM138" s="45">
        <f t="shared" si="80"/>
        <v>3072.11</v>
      </c>
      <c r="FQN138" s="3"/>
      <c r="FQO138" s="11" t="s">
        <v>359</v>
      </c>
      <c r="FQP138" s="4" t="s">
        <v>360</v>
      </c>
      <c r="FQQ138" s="4" t="s">
        <v>243</v>
      </c>
      <c r="FQR138" s="10">
        <v>3190</v>
      </c>
      <c r="FQS138" s="85"/>
      <c r="FQT138" s="10">
        <v>117.89</v>
      </c>
      <c r="FQU138" s="45">
        <f t="shared" si="80"/>
        <v>3072.11</v>
      </c>
      <c r="FQV138" s="3"/>
      <c r="FQW138" s="11" t="s">
        <v>359</v>
      </c>
      <c r="FQX138" s="4" t="s">
        <v>360</v>
      </c>
      <c r="FQY138" s="4" t="s">
        <v>243</v>
      </c>
      <c r="FQZ138" s="10">
        <v>3190</v>
      </c>
      <c r="FRA138" s="85"/>
      <c r="FRB138" s="10">
        <v>117.89</v>
      </c>
      <c r="FRC138" s="45">
        <f t="shared" si="80"/>
        <v>3072.11</v>
      </c>
      <c r="FRD138" s="3"/>
      <c r="FRE138" s="11" t="s">
        <v>359</v>
      </c>
      <c r="FRF138" s="4" t="s">
        <v>360</v>
      </c>
      <c r="FRG138" s="4" t="s">
        <v>243</v>
      </c>
      <c r="FRH138" s="10">
        <v>3190</v>
      </c>
      <c r="FRI138" s="85"/>
      <c r="FRJ138" s="10">
        <v>117.89</v>
      </c>
      <c r="FRK138" s="45">
        <f t="shared" si="80"/>
        <v>3072.11</v>
      </c>
      <c r="FRL138" s="3"/>
      <c r="FRM138" s="11" t="s">
        <v>359</v>
      </c>
      <c r="FRN138" s="4" t="s">
        <v>360</v>
      </c>
      <c r="FRO138" s="4" t="s">
        <v>243</v>
      </c>
      <c r="FRP138" s="10">
        <v>3190</v>
      </c>
      <c r="FRQ138" s="85"/>
      <c r="FRR138" s="10">
        <v>117.89</v>
      </c>
      <c r="FRS138" s="45">
        <f t="shared" si="80"/>
        <v>3072.11</v>
      </c>
      <c r="FRT138" s="3"/>
      <c r="FRU138" s="11" t="s">
        <v>359</v>
      </c>
      <c r="FRV138" s="4" t="s">
        <v>360</v>
      </c>
      <c r="FRW138" s="4" t="s">
        <v>243</v>
      </c>
      <c r="FRX138" s="10">
        <v>3190</v>
      </c>
      <c r="FRY138" s="85"/>
      <c r="FRZ138" s="10">
        <v>117.89</v>
      </c>
      <c r="FSA138" s="45">
        <f t="shared" si="80"/>
        <v>3072.11</v>
      </c>
      <c r="FSB138" s="3"/>
      <c r="FSC138" s="11" t="s">
        <v>359</v>
      </c>
      <c r="FSD138" s="4" t="s">
        <v>360</v>
      </c>
      <c r="FSE138" s="4" t="s">
        <v>243</v>
      </c>
      <c r="FSF138" s="10">
        <v>3190</v>
      </c>
      <c r="FSG138" s="85"/>
      <c r="FSH138" s="10">
        <v>117.89</v>
      </c>
      <c r="FSI138" s="45">
        <f t="shared" si="80"/>
        <v>3072.11</v>
      </c>
      <c r="FSJ138" s="3"/>
      <c r="FSK138" s="11" t="s">
        <v>359</v>
      </c>
      <c r="FSL138" s="4" t="s">
        <v>360</v>
      </c>
      <c r="FSM138" s="4" t="s">
        <v>243</v>
      </c>
      <c r="FSN138" s="10">
        <v>3190</v>
      </c>
      <c r="FSO138" s="85"/>
      <c r="FSP138" s="10">
        <v>117.89</v>
      </c>
      <c r="FSQ138" s="45">
        <f t="shared" ref="FSQ138:FUU138" si="81">SUM(FSN138-FSP138)</f>
        <v>3072.11</v>
      </c>
      <c r="FSR138" s="3"/>
      <c r="FSS138" s="11" t="s">
        <v>359</v>
      </c>
      <c r="FST138" s="4" t="s">
        <v>360</v>
      </c>
      <c r="FSU138" s="4" t="s">
        <v>243</v>
      </c>
      <c r="FSV138" s="10">
        <v>3190</v>
      </c>
      <c r="FSW138" s="85"/>
      <c r="FSX138" s="10">
        <v>117.89</v>
      </c>
      <c r="FSY138" s="45">
        <f t="shared" si="81"/>
        <v>3072.11</v>
      </c>
      <c r="FSZ138" s="3"/>
      <c r="FTA138" s="11" t="s">
        <v>359</v>
      </c>
      <c r="FTB138" s="4" t="s">
        <v>360</v>
      </c>
      <c r="FTC138" s="4" t="s">
        <v>243</v>
      </c>
      <c r="FTD138" s="10">
        <v>3190</v>
      </c>
      <c r="FTE138" s="85"/>
      <c r="FTF138" s="10">
        <v>117.89</v>
      </c>
      <c r="FTG138" s="45">
        <f t="shared" si="81"/>
        <v>3072.11</v>
      </c>
      <c r="FTH138" s="3"/>
      <c r="FTI138" s="11" t="s">
        <v>359</v>
      </c>
      <c r="FTJ138" s="4" t="s">
        <v>360</v>
      </c>
      <c r="FTK138" s="4" t="s">
        <v>243</v>
      </c>
      <c r="FTL138" s="10">
        <v>3190</v>
      </c>
      <c r="FTM138" s="85"/>
      <c r="FTN138" s="10">
        <v>117.89</v>
      </c>
      <c r="FTO138" s="45">
        <f t="shared" si="81"/>
        <v>3072.11</v>
      </c>
      <c r="FTP138" s="3"/>
      <c r="FTQ138" s="11" t="s">
        <v>359</v>
      </c>
      <c r="FTR138" s="4" t="s">
        <v>360</v>
      </c>
      <c r="FTS138" s="4" t="s">
        <v>243</v>
      </c>
      <c r="FTT138" s="10">
        <v>3190</v>
      </c>
      <c r="FTU138" s="85"/>
      <c r="FTV138" s="10">
        <v>117.89</v>
      </c>
      <c r="FTW138" s="45">
        <f t="shared" si="81"/>
        <v>3072.11</v>
      </c>
      <c r="FTX138" s="3"/>
      <c r="FTY138" s="11" t="s">
        <v>359</v>
      </c>
      <c r="FTZ138" s="4" t="s">
        <v>360</v>
      </c>
      <c r="FUA138" s="4" t="s">
        <v>243</v>
      </c>
      <c r="FUB138" s="10">
        <v>3190</v>
      </c>
      <c r="FUC138" s="85"/>
      <c r="FUD138" s="10">
        <v>117.89</v>
      </c>
      <c r="FUE138" s="45">
        <f t="shared" si="81"/>
        <v>3072.11</v>
      </c>
      <c r="FUF138" s="3"/>
      <c r="FUG138" s="11" t="s">
        <v>359</v>
      </c>
      <c r="FUH138" s="4" t="s">
        <v>360</v>
      </c>
      <c r="FUI138" s="4" t="s">
        <v>243</v>
      </c>
      <c r="FUJ138" s="10">
        <v>3190</v>
      </c>
      <c r="FUK138" s="85"/>
      <c r="FUL138" s="10">
        <v>117.89</v>
      </c>
      <c r="FUM138" s="45">
        <f t="shared" si="81"/>
        <v>3072.11</v>
      </c>
      <c r="FUN138" s="3"/>
      <c r="FUO138" s="11" t="s">
        <v>359</v>
      </c>
      <c r="FUP138" s="4" t="s">
        <v>360</v>
      </c>
      <c r="FUQ138" s="4" t="s">
        <v>243</v>
      </c>
      <c r="FUR138" s="10">
        <v>3190</v>
      </c>
      <c r="FUS138" s="85"/>
      <c r="FUT138" s="10">
        <v>117.89</v>
      </c>
      <c r="FUU138" s="45">
        <f t="shared" si="81"/>
        <v>3072.11</v>
      </c>
      <c r="FUV138" s="3"/>
      <c r="FUW138" s="11" t="s">
        <v>359</v>
      </c>
      <c r="FUX138" s="4" t="s">
        <v>360</v>
      </c>
      <c r="FUY138" s="4" t="s">
        <v>243</v>
      </c>
      <c r="FUZ138" s="10">
        <v>3190</v>
      </c>
      <c r="FVA138" s="85"/>
      <c r="FVB138" s="10">
        <v>117.89</v>
      </c>
      <c r="FVC138" s="45">
        <f t="shared" ref="FVC138:FXG138" si="82">SUM(FUZ138-FVB138)</f>
        <v>3072.11</v>
      </c>
      <c r="FVD138" s="3"/>
      <c r="FVE138" s="11" t="s">
        <v>359</v>
      </c>
      <c r="FVF138" s="4" t="s">
        <v>360</v>
      </c>
      <c r="FVG138" s="4" t="s">
        <v>243</v>
      </c>
      <c r="FVH138" s="10">
        <v>3190</v>
      </c>
      <c r="FVI138" s="85"/>
      <c r="FVJ138" s="10">
        <v>117.89</v>
      </c>
      <c r="FVK138" s="45">
        <f t="shared" si="82"/>
        <v>3072.11</v>
      </c>
      <c r="FVL138" s="3"/>
      <c r="FVM138" s="11" t="s">
        <v>359</v>
      </c>
      <c r="FVN138" s="4" t="s">
        <v>360</v>
      </c>
      <c r="FVO138" s="4" t="s">
        <v>243</v>
      </c>
      <c r="FVP138" s="10">
        <v>3190</v>
      </c>
      <c r="FVQ138" s="85"/>
      <c r="FVR138" s="10">
        <v>117.89</v>
      </c>
      <c r="FVS138" s="45">
        <f t="shared" si="82"/>
        <v>3072.11</v>
      </c>
      <c r="FVT138" s="3"/>
      <c r="FVU138" s="11" t="s">
        <v>359</v>
      </c>
      <c r="FVV138" s="4" t="s">
        <v>360</v>
      </c>
      <c r="FVW138" s="4" t="s">
        <v>243</v>
      </c>
      <c r="FVX138" s="10">
        <v>3190</v>
      </c>
      <c r="FVY138" s="85"/>
      <c r="FVZ138" s="10">
        <v>117.89</v>
      </c>
      <c r="FWA138" s="45">
        <f t="shared" si="82"/>
        <v>3072.11</v>
      </c>
      <c r="FWB138" s="3"/>
      <c r="FWC138" s="11" t="s">
        <v>359</v>
      </c>
      <c r="FWD138" s="4" t="s">
        <v>360</v>
      </c>
      <c r="FWE138" s="4" t="s">
        <v>243</v>
      </c>
      <c r="FWF138" s="10">
        <v>3190</v>
      </c>
      <c r="FWG138" s="85"/>
      <c r="FWH138" s="10">
        <v>117.89</v>
      </c>
      <c r="FWI138" s="45">
        <f t="shared" si="82"/>
        <v>3072.11</v>
      </c>
      <c r="FWJ138" s="3"/>
      <c r="FWK138" s="11" t="s">
        <v>359</v>
      </c>
      <c r="FWL138" s="4" t="s">
        <v>360</v>
      </c>
      <c r="FWM138" s="4" t="s">
        <v>243</v>
      </c>
      <c r="FWN138" s="10">
        <v>3190</v>
      </c>
      <c r="FWO138" s="85"/>
      <c r="FWP138" s="10">
        <v>117.89</v>
      </c>
      <c r="FWQ138" s="45">
        <f t="shared" si="82"/>
        <v>3072.11</v>
      </c>
      <c r="FWR138" s="3"/>
      <c r="FWS138" s="11" t="s">
        <v>359</v>
      </c>
      <c r="FWT138" s="4" t="s">
        <v>360</v>
      </c>
      <c r="FWU138" s="4" t="s">
        <v>243</v>
      </c>
      <c r="FWV138" s="10">
        <v>3190</v>
      </c>
      <c r="FWW138" s="85"/>
      <c r="FWX138" s="10">
        <v>117.89</v>
      </c>
      <c r="FWY138" s="45">
        <f t="shared" si="82"/>
        <v>3072.11</v>
      </c>
      <c r="FWZ138" s="3"/>
      <c r="FXA138" s="11" t="s">
        <v>359</v>
      </c>
      <c r="FXB138" s="4" t="s">
        <v>360</v>
      </c>
      <c r="FXC138" s="4" t="s">
        <v>243</v>
      </c>
      <c r="FXD138" s="10">
        <v>3190</v>
      </c>
      <c r="FXE138" s="85"/>
      <c r="FXF138" s="10">
        <v>117.89</v>
      </c>
      <c r="FXG138" s="45">
        <f t="shared" si="82"/>
        <v>3072.11</v>
      </c>
      <c r="FXH138" s="3"/>
      <c r="FXI138" s="11" t="s">
        <v>359</v>
      </c>
      <c r="FXJ138" s="4" t="s">
        <v>360</v>
      </c>
      <c r="FXK138" s="4" t="s">
        <v>243</v>
      </c>
      <c r="FXL138" s="10">
        <v>3190</v>
      </c>
      <c r="FXM138" s="85"/>
      <c r="FXN138" s="10">
        <v>117.89</v>
      </c>
      <c r="FXO138" s="45">
        <f t="shared" ref="FXO138:FZS138" si="83">SUM(FXL138-FXN138)</f>
        <v>3072.11</v>
      </c>
      <c r="FXP138" s="3"/>
      <c r="FXQ138" s="11" t="s">
        <v>359</v>
      </c>
      <c r="FXR138" s="4" t="s">
        <v>360</v>
      </c>
      <c r="FXS138" s="4" t="s">
        <v>243</v>
      </c>
      <c r="FXT138" s="10">
        <v>3190</v>
      </c>
      <c r="FXU138" s="85"/>
      <c r="FXV138" s="10">
        <v>117.89</v>
      </c>
      <c r="FXW138" s="45">
        <f t="shared" si="83"/>
        <v>3072.11</v>
      </c>
      <c r="FXX138" s="3"/>
      <c r="FXY138" s="11" t="s">
        <v>359</v>
      </c>
      <c r="FXZ138" s="4" t="s">
        <v>360</v>
      </c>
      <c r="FYA138" s="4" t="s">
        <v>243</v>
      </c>
      <c r="FYB138" s="10">
        <v>3190</v>
      </c>
      <c r="FYC138" s="85"/>
      <c r="FYD138" s="10">
        <v>117.89</v>
      </c>
      <c r="FYE138" s="45">
        <f t="shared" si="83"/>
        <v>3072.11</v>
      </c>
      <c r="FYF138" s="3"/>
      <c r="FYG138" s="11" t="s">
        <v>359</v>
      </c>
      <c r="FYH138" s="4" t="s">
        <v>360</v>
      </c>
      <c r="FYI138" s="4" t="s">
        <v>243</v>
      </c>
      <c r="FYJ138" s="10">
        <v>3190</v>
      </c>
      <c r="FYK138" s="85"/>
      <c r="FYL138" s="10">
        <v>117.89</v>
      </c>
      <c r="FYM138" s="45">
        <f t="shared" si="83"/>
        <v>3072.11</v>
      </c>
      <c r="FYN138" s="3"/>
      <c r="FYO138" s="11" t="s">
        <v>359</v>
      </c>
      <c r="FYP138" s="4" t="s">
        <v>360</v>
      </c>
      <c r="FYQ138" s="4" t="s">
        <v>243</v>
      </c>
      <c r="FYR138" s="10">
        <v>3190</v>
      </c>
      <c r="FYS138" s="85"/>
      <c r="FYT138" s="10">
        <v>117.89</v>
      </c>
      <c r="FYU138" s="45">
        <f t="shared" si="83"/>
        <v>3072.11</v>
      </c>
      <c r="FYV138" s="3"/>
      <c r="FYW138" s="11" t="s">
        <v>359</v>
      </c>
      <c r="FYX138" s="4" t="s">
        <v>360</v>
      </c>
      <c r="FYY138" s="4" t="s">
        <v>243</v>
      </c>
      <c r="FYZ138" s="10">
        <v>3190</v>
      </c>
      <c r="FZA138" s="85"/>
      <c r="FZB138" s="10">
        <v>117.89</v>
      </c>
      <c r="FZC138" s="45">
        <f t="shared" si="83"/>
        <v>3072.11</v>
      </c>
      <c r="FZD138" s="3"/>
      <c r="FZE138" s="11" t="s">
        <v>359</v>
      </c>
      <c r="FZF138" s="4" t="s">
        <v>360</v>
      </c>
      <c r="FZG138" s="4" t="s">
        <v>243</v>
      </c>
      <c r="FZH138" s="10">
        <v>3190</v>
      </c>
      <c r="FZI138" s="85"/>
      <c r="FZJ138" s="10">
        <v>117.89</v>
      </c>
      <c r="FZK138" s="45">
        <f t="shared" si="83"/>
        <v>3072.11</v>
      </c>
      <c r="FZL138" s="3"/>
      <c r="FZM138" s="11" t="s">
        <v>359</v>
      </c>
      <c r="FZN138" s="4" t="s">
        <v>360</v>
      </c>
      <c r="FZO138" s="4" t="s">
        <v>243</v>
      </c>
      <c r="FZP138" s="10">
        <v>3190</v>
      </c>
      <c r="FZQ138" s="85"/>
      <c r="FZR138" s="10">
        <v>117.89</v>
      </c>
      <c r="FZS138" s="45">
        <f t="shared" si="83"/>
        <v>3072.11</v>
      </c>
      <c r="FZT138" s="3"/>
      <c r="FZU138" s="11" t="s">
        <v>359</v>
      </c>
      <c r="FZV138" s="4" t="s">
        <v>360</v>
      </c>
      <c r="FZW138" s="4" t="s">
        <v>243</v>
      </c>
      <c r="FZX138" s="10">
        <v>3190</v>
      </c>
      <c r="FZY138" s="85"/>
      <c r="FZZ138" s="10">
        <v>117.89</v>
      </c>
      <c r="GAA138" s="45">
        <f t="shared" ref="GAA138:GCE138" si="84">SUM(FZX138-FZZ138)</f>
        <v>3072.11</v>
      </c>
      <c r="GAB138" s="3"/>
      <c r="GAC138" s="11" t="s">
        <v>359</v>
      </c>
      <c r="GAD138" s="4" t="s">
        <v>360</v>
      </c>
      <c r="GAE138" s="4" t="s">
        <v>243</v>
      </c>
      <c r="GAF138" s="10">
        <v>3190</v>
      </c>
      <c r="GAG138" s="85"/>
      <c r="GAH138" s="10">
        <v>117.89</v>
      </c>
      <c r="GAI138" s="45">
        <f t="shared" si="84"/>
        <v>3072.11</v>
      </c>
      <c r="GAJ138" s="3"/>
      <c r="GAK138" s="11" t="s">
        <v>359</v>
      </c>
      <c r="GAL138" s="4" t="s">
        <v>360</v>
      </c>
      <c r="GAM138" s="4" t="s">
        <v>243</v>
      </c>
      <c r="GAN138" s="10">
        <v>3190</v>
      </c>
      <c r="GAO138" s="85"/>
      <c r="GAP138" s="10">
        <v>117.89</v>
      </c>
      <c r="GAQ138" s="45">
        <f t="shared" si="84"/>
        <v>3072.11</v>
      </c>
      <c r="GAR138" s="3"/>
      <c r="GAS138" s="11" t="s">
        <v>359</v>
      </c>
      <c r="GAT138" s="4" t="s">
        <v>360</v>
      </c>
      <c r="GAU138" s="4" t="s">
        <v>243</v>
      </c>
      <c r="GAV138" s="10">
        <v>3190</v>
      </c>
      <c r="GAW138" s="85"/>
      <c r="GAX138" s="10">
        <v>117.89</v>
      </c>
      <c r="GAY138" s="45">
        <f t="shared" si="84"/>
        <v>3072.11</v>
      </c>
      <c r="GAZ138" s="3"/>
      <c r="GBA138" s="11" t="s">
        <v>359</v>
      </c>
      <c r="GBB138" s="4" t="s">
        <v>360</v>
      </c>
      <c r="GBC138" s="4" t="s">
        <v>243</v>
      </c>
      <c r="GBD138" s="10">
        <v>3190</v>
      </c>
      <c r="GBE138" s="85"/>
      <c r="GBF138" s="10">
        <v>117.89</v>
      </c>
      <c r="GBG138" s="45">
        <f t="shared" si="84"/>
        <v>3072.11</v>
      </c>
      <c r="GBH138" s="3"/>
      <c r="GBI138" s="11" t="s">
        <v>359</v>
      </c>
      <c r="GBJ138" s="4" t="s">
        <v>360</v>
      </c>
      <c r="GBK138" s="4" t="s">
        <v>243</v>
      </c>
      <c r="GBL138" s="10">
        <v>3190</v>
      </c>
      <c r="GBM138" s="85"/>
      <c r="GBN138" s="10">
        <v>117.89</v>
      </c>
      <c r="GBO138" s="45">
        <f t="shared" si="84"/>
        <v>3072.11</v>
      </c>
      <c r="GBP138" s="3"/>
      <c r="GBQ138" s="11" t="s">
        <v>359</v>
      </c>
      <c r="GBR138" s="4" t="s">
        <v>360</v>
      </c>
      <c r="GBS138" s="4" t="s">
        <v>243</v>
      </c>
      <c r="GBT138" s="10">
        <v>3190</v>
      </c>
      <c r="GBU138" s="85"/>
      <c r="GBV138" s="10">
        <v>117.89</v>
      </c>
      <c r="GBW138" s="45">
        <f t="shared" si="84"/>
        <v>3072.11</v>
      </c>
      <c r="GBX138" s="3"/>
      <c r="GBY138" s="11" t="s">
        <v>359</v>
      </c>
      <c r="GBZ138" s="4" t="s">
        <v>360</v>
      </c>
      <c r="GCA138" s="4" t="s">
        <v>243</v>
      </c>
      <c r="GCB138" s="10">
        <v>3190</v>
      </c>
      <c r="GCC138" s="85"/>
      <c r="GCD138" s="10">
        <v>117.89</v>
      </c>
      <c r="GCE138" s="45">
        <f t="shared" si="84"/>
        <v>3072.11</v>
      </c>
      <c r="GCF138" s="3"/>
      <c r="GCG138" s="11" t="s">
        <v>359</v>
      </c>
      <c r="GCH138" s="4" t="s">
        <v>360</v>
      </c>
      <c r="GCI138" s="4" t="s">
        <v>243</v>
      </c>
      <c r="GCJ138" s="10">
        <v>3190</v>
      </c>
      <c r="GCK138" s="85"/>
      <c r="GCL138" s="10">
        <v>117.89</v>
      </c>
      <c r="GCM138" s="45">
        <f t="shared" ref="GCM138:GEQ138" si="85">SUM(GCJ138-GCL138)</f>
        <v>3072.11</v>
      </c>
      <c r="GCN138" s="3"/>
      <c r="GCO138" s="11" t="s">
        <v>359</v>
      </c>
      <c r="GCP138" s="4" t="s">
        <v>360</v>
      </c>
      <c r="GCQ138" s="4" t="s">
        <v>243</v>
      </c>
      <c r="GCR138" s="10">
        <v>3190</v>
      </c>
      <c r="GCS138" s="85"/>
      <c r="GCT138" s="10">
        <v>117.89</v>
      </c>
      <c r="GCU138" s="45">
        <f t="shared" si="85"/>
        <v>3072.11</v>
      </c>
      <c r="GCV138" s="3"/>
      <c r="GCW138" s="11" t="s">
        <v>359</v>
      </c>
      <c r="GCX138" s="4" t="s">
        <v>360</v>
      </c>
      <c r="GCY138" s="4" t="s">
        <v>243</v>
      </c>
      <c r="GCZ138" s="10">
        <v>3190</v>
      </c>
      <c r="GDA138" s="85"/>
      <c r="GDB138" s="10">
        <v>117.89</v>
      </c>
      <c r="GDC138" s="45">
        <f t="shared" si="85"/>
        <v>3072.11</v>
      </c>
      <c r="GDD138" s="3"/>
      <c r="GDE138" s="11" t="s">
        <v>359</v>
      </c>
      <c r="GDF138" s="4" t="s">
        <v>360</v>
      </c>
      <c r="GDG138" s="4" t="s">
        <v>243</v>
      </c>
      <c r="GDH138" s="10">
        <v>3190</v>
      </c>
      <c r="GDI138" s="85"/>
      <c r="GDJ138" s="10">
        <v>117.89</v>
      </c>
      <c r="GDK138" s="45">
        <f t="shared" si="85"/>
        <v>3072.11</v>
      </c>
      <c r="GDL138" s="3"/>
      <c r="GDM138" s="11" t="s">
        <v>359</v>
      </c>
      <c r="GDN138" s="4" t="s">
        <v>360</v>
      </c>
      <c r="GDO138" s="4" t="s">
        <v>243</v>
      </c>
      <c r="GDP138" s="10">
        <v>3190</v>
      </c>
      <c r="GDQ138" s="85"/>
      <c r="GDR138" s="10">
        <v>117.89</v>
      </c>
      <c r="GDS138" s="45">
        <f t="shared" si="85"/>
        <v>3072.11</v>
      </c>
      <c r="GDT138" s="3"/>
      <c r="GDU138" s="11" t="s">
        <v>359</v>
      </c>
      <c r="GDV138" s="4" t="s">
        <v>360</v>
      </c>
      <c r="GDW138" s="4" t="s">
        <v>243</v>
      </c>
      <c r="GDX138" s="10">
        <v>3190</v>
      </c>
      <c r="GDY138" s="85"/>
      <c r="GDZ138" s="10">
        <v>117.89</v>
      </c>
      <c r="GEA138" s="45">
        <f t="shared" si="85"/>
        <v>3072.11</v>
      </c>
      <c r="GEB138" s="3"/>
      <c r="GEC138" s="11" t="s">
        <v>359</v>
      </c>
      <c r="GED138" s="4" t="s">
        <v>360</v>
      </c>
      <c r="GEE138" s="4" t="s">
        <v>243</v>
      </c>
      <c r="GEF138" s="10">
        <v>3190</v>
      </c>
      <c r="GEG138" s="85"/>
      <c r="GEH138" s="10">
        <v>117.89</v>
      </c>
      <c r="GEI138" s="45">
        <f t="shared" si="85"/>
        <v>3072.11</v>
      </c>
      <c r="GEJ138" s="3"/>
      <c r="GEK138" s="11" t="s">
        <v>359</v>
      </c>
      <c r="GEL138" s="4" t="s">
        <v>360</v>
      </c>
      <c r="GEM138" s="4" t="s">
        <v>243</v>
      </c>
      <c r="GEN138" s="10">
        <v>3190</v>
      </c>
      <c r="GEO138" s="85"/>
      <c r="GEP138" s="10">
        <v>117.89</v>
      </c>
      <c r="GEQ138" s="45">
        <f t="shared" si="85"/>
        <v>3072.11</v>
      </c>
      <c r="GER138" s="3"/>
      <c r="GES138" s="11" t="s">
        <v>359</v>
      </c>
      <c r="GET138" s="4" t="s">
        <v>360</v>
      </c>
      <c r="GEU138" s="4" t="s">
        <v>243</v>
      </c>
      <c r="GEV138" s="10">
        <v>3190</v>
      </c>
      <c r="GEW138" s="85"/>
      <c r="GEX138" s="10">
        <v>117.89</v>
      </c>
      <c r="GEY138" s="45">
        <f t="shared" ref="GEY138:GHC138" si="86">SUM(GEV138-GEX138)</f>
        <v>3072.11</v>
      </c>
      <c r="GEZ138" s="3"/>
      <c r="GFA138" s="11" t="s">
        <v>359</v>
      </c>
      <c r="GFB138" s="4" t="s">
        <v>360</v>
      </c>
      <c r="GFC138" s="4" t="s">
        <v>243</v>
      </c>
      <c r="GFD138" s="10">
        <v>3190</v>
      </c>
      <c r="GFE138" s="85"/>
      <c r="GFF138" s="10">
        <v>117.89</v>
      </c>
      <c r="GFG138" s="45">
        <f t="shared" si="86"/>
        <v>3072.11</v>
      </c>
      <c r="GFH138" s="3"/>
      <c r="GFI138" s="11" t="s">
        <v>359</v>
      </c>
      <c r="GFJ138" s="4" t="s">
        <v>360</v>
      </c>
      <c r="GFK138" s="4" t="s">
        <v>243</v>
      </c>
      <c r="GFL138" s="10">
        <v>3190</v>
      </c>
      <c r="GFM138" s="85"/>
      <c r="GFN138" s="10">
        <v>117.89</v>
      </c>
      <c r="GFO138" s="45">
        <f t="shared" si="86"/>
        <v>3072.11</v>
      </c>
      <c r="GFP138" s="3"/>
      <c r="GFQ138" s="11" t="s">
        <v>359</v>
      </c>
      <c r="GFR138" s="4" t="s">
        <v>360</v>
      </c>
      <c r="GFS138" s="4" t="s">
        <v>243</v>
      </c>
      <c r="GFT138" s="10">
        <v>3190</v>
      </c>
      <c r="GFU138" s="85"/>
      <c r="GFV138" s="10">
        <v>117.89</v>
      </c>
      <c r="GFW138" s="45">
        <f t="shared" si="86"/>
        <v>3072.11</v>
      </c>
      <c r="GFX138" s="3"/>
      <c r="GFY138" s="11" t="s">
        <v>359</v>
      </c>
      <c r="GFZ138" s="4" t="s">
        <v>360</v>
      </c>
      <c r="GGA138" s="4" t="s">
        <v>243</v>
      </c>
      <c r="GGB138" s="10">
        <v>3190</v>
      </c>
      <c r="GGC138" s="85"/>
      <c r="GGD138" s="10">
        <v>117.89</v>
      </c>
      <c r="GGE138" s="45">
        <f t="shared" si="86"/>
        <v>3072.11</v>
      </c>
      <c r="GGF138" s="3"/>
      <c r="GGG138" s="11" t="s">
        <v>359</v>
      </c>
      <c r="GGH138" s="4" t="s">
        <v>360</v>
      </c>
      <c r="GGI138" s="4" t="s">
        <v>243</v>
      </c>
      <c r="GGJ138" s="10">
        <v>3190</v>
      </c>
      <c r="GGK138" s="85"/>
      <c r="GGL138" s="10">
        <v>117.89</v>
      </c>
      <c r="GGM138" s="45">
        <f t="shared" si="86"/>
        <v>3072.11</v>
      </c>
      <c r="GGN138" s="3"/>
      <c r="GGO138" s="11" t="s">
        <v>359</v>
      </c>
      <c r="GGP138" s="4" t="s">
        <v>360</v>
      </c>
      <c r="GGQ138" s="4" t="s">
        <v>243</v>
      </c>
      <c r="GGR138" s="10">
        <v>3190</v>
      </c>
      <c r="GGS138" s="85"/>
      <c r="GGT138" s="10">
        <v>117.89</v>
      </c>
      <c r="GGU138" s="45">
        <f t="shared" si="86"/>
        <v>3072.11</v>
      </c>
      <c r="GGV138" s="3"/>
      <c r="GGW138" s="11" t="s">
        <v>359</v>
      </c>
      <c r="GGX138" s="4" t="s">
        <v>360</v>
      </c>
      <c r="GGY138" s="4" t="s">
        <v>243</v>
      </c>
      <c r="GGZ138" s="10">
        <v>3190</v>
      </c>
      <c r="GHA138" s="85"/>
      <c r="GHB138" s="10">
        <v>117.89</v>
      </c>
      <c r="GHC138" s="45">
        <f t="shared" si="86"/>
        <v>3072.11</v>
      </c>
      <c r="GHD138" s="3"/>
      <c r="GHE138" s="11" t="s">
        <v>359</v>
      </c>
      <c r="GHF138" s="4" t="s">
        <v>360</v>
      </c>
      <c r="GHG138" s="4" t="s">
        <v>243</v>
      </c>
      <c r="GHH138" s="10">
        <v>3190</v>
      </c>
      <c r="GHI138" s="85"/>
      <c r="GHJ138" s="10">
        <v>117.89</v>
      </c>
      <c r="GHK138" s="45">
        <f t="shared" ref="GHK138:GJO138" si="87">SUM(GHH138-GHJ138)</f>
        <v>3072.11</v>
      </c>
      <c r="GHL138" s="3"/>
      <c r="GHM138" s="11" t="s">
        <v>359</v>
      </c>
      <c r="GHN138" s="4" t="s">
        <v>360</v>
      </c>
      <c r="GHO138" s="4" t="s">
        <v>243</v>
      </c>
      <c r="GHP138" s="10">
        <v>3190</v>
      </c>
      <c r="GHQ138" s="85"/>
      <c r="GHR138" s="10">
        <v>117.89</v>
      </c>
      <c r="GHS138" s="45">
        <f t="shared" si="87"/>
        <v>3072.11</v>
      </c>
      <c r="GHT138" s="3"/>
      <c r="GHU138" s="11" t="s">
        <v>359</v>
      </c>
      <c r="GHV138" s="4" t="s">
        <v>360</v>
      </c>
      <c r="GHW138" s="4" t="s">
        <v>243</v>
      </c>
      <c r="GHX138" s="10">
        <v>3190</v>
      </c>
      <c r="GHY138" s="85"/>
      <c r="GHZ138" s="10">
        <v>117.89</v>
      </c>
      <c r="GIA138" s="45">
        <f t="shared" si="87"/>
        <v>3072.11</v>
      </c>
      <c r="GIB138" s="3"/>
      <c r="GIC138" s="11" t="s">
        <v>359</v>
      </c>
      <c r="GID138" s="4" t="s">
        <v>360</v>
      </c>
      <c r="GIE138" s="4" t="s">
        <v>243</v>
      </c>
      <c r="GIF138" s="10">
        <v>3190</v>
      </c>
      <c r="GIG138" s="85"/>
      <c r="GIH138" s="10">
        <v>117.89</v>
      </c>
      <c r="GII138" s="45">
        <f t="shared" si="87"/>
        <v>3072.11</v>
      </c>
      <c r="GIJ138" s="3"/>
      <c r="GIK138" s="11" t="s">
        <v>359</v>
      </c>
      <c r="GIL138" s="4" t="s">
        <v>360</v>
      </c>
      <c r="GIM138" s="4" t="s">
        <v>243</v>
      </c>
      <c r="GIN138" s="10">
        <v>3190</v>
      </c>
      <c r="GIO138" s="85"/>
      <c r="GIP138" s="10">
        <v>117.89</v>
      </c>
      <c r="GIQ138" s="45">
        <f t="shared" si="87"/>
        <v>3072.11</v>
      </c>
      <c r="GIR138" s="3"/>
      <c r="GIS138" s="11" t="s">
        <v>359</v>
      </c>
      <c r="GIT138" s="4" t="s">
        <v>360</v>
      </c>
      <c r="GIU138" s="4" t="s">
        <v>243</v>
      </c>
      <c r="GIV138" s="10">
        <v>3190</v>
      </c>
      <c r="GIW138" s="85"/>
      <c r="GIX138" s="10">
        <v>117.89</v>
      </c>
      <c r="GIY138" s="45">
        <f t="shared" si="87"/>
        <v>3072.11</v>
      </c>
      <c r="GIZ138" s="3"/>
      <c r="GJA138" s="11" t="s">
        <v>359</v>
      </c>
      <c r="GJB138" s="4" t="s">
        <v>360</v>
      </c>
      <c r="GJC138" s="4" t="s">
        <v>243</v>
      </c>
      <c r="GJD138" s="10">
        <v>3190</v>
      </c>
      <c r="GJE138" s="85"/>
      <c r="GJF138" s="10">
        <v>117.89</v>
      </c>
      <c r="GJG138" s="45">
        <f t="shared" si="87"/>
        <v>3072.11</v>
      </c>
      <c r="GJH138" s="3"/>
      <c r="GJI138" s="11" t="s">
        <v>359</v>
      </c>
      <c r="GJJ138" s="4" t="s">
        <v>360</v>
      </c>
      <c r="GJK138" s="4" t="s">
        <v>243</v>
      </c>
      <c r="GJL138" s="10">
        <v>3190</v>
      </c>
      <c r="GJM138" s="85"/>
      <c r="GJN138" s="10">
        <v>117.89</v>
      </c>
      <c r="GJO138" s="45">
        <f t="shared" si="87"/>
        <v>3072.11</v>
      </c>
      <c r="GJP138" s="3"/>
      <c r="GJQ138" s="11" t="s">
        <v>359</v>
      </c>
      <c r="GJR138" s="4" t="s">
        <v>360</v>
      </c>
      <c r="GJS138" s="4" t="s">
        <v>243</v>
      </c>
      <c r="GJT138" s="10">
        <v>3190</v>
      </c>
      <c r="GJU138" s="85"/>
      <c r="GJV138" s="10">
        <v>117.89</v>
      </c>
      <c r="GJW138" s="45">
        <f t="shared" ref="GJW138:GMA138" si="88">SUM(GJT138-GJV138)</f>
        <v>3072.11</v>
      </c>
      <c r="GJX138" s="3"/>
      <c r="GJY138" s="11" t="s">
        <v>359</v>
      </c>
      <c r="GJZ138" s="4" t="s">
        <v>360</v>
      </c>
      <c r="GKA138" s="4" t="s">
        <v>243</v>
      </c>
      <c r="GKB138" s="10">
        <v>3190</v>
      </c>
      <c r="GKC138" s="85"/>
      <c r="GKD138" s="10">
        <v>117.89</v>
      </c>
      <c r="GKE138" s="45">
        <f t="shared" si="88"/>
        <v>3072.11</v>
      </c>
      <c r="GKF138" s="3"/>
      <c r="GKG138" s="11" t="s">
        <v>359</v>
      </c>
      <c r="GKH138" s="4" t="s">
        <v>360</v>
      </c>
      <c r="GKI138" s="4" t="s">
        <v>243</v>
      </c>
      <c r="GKJ138" s="10">
        <v>3190</v>
      </c>
      <c r="GKK138" s="85"/>
      <c r="GKL138" s="10">
        <v>117.89</v>
      </c>
      <c r="GKM138" s="45">
        <f t="shared" si="88"/>
        <v>3072.11</v>
      </c>
      <c r="GKN138" s="3"/>
      <c r="GKO138" s="11" t="s">
        <v>359</v>
      </c>
      <c r="GKP138" s="4" t="s">
        <v>360</v>
      </c>
      <c r="GKQ138" s="4" t="s">
        <v>243</v>
      </c>
      <c r="GKR138" s="10">
        <v>3190</v>
      </c>
      <c r="GKS138" s="85"/>
      <c r="GKT138" s="10">
        <v>117.89</v>
      </c>
      <c r="GKU138" s="45">
        <f t="shared" si="88"/>
        <v>3072.11</v>
      </c>
      <c r="GKV138" s="3"/>
      <c r="GKW138" s="11" t="s">
        <v>359</v>
      </c>
      <c r="GKX138" s="4" t="s">
        <v>360</v>
      </c>
      <c r="GKY138" s="4" t="s">
        <v>243</v>
      </c>
      <c r="GKZ138" s="10">
        <v>3190</v>
      </c>
      <c r="GLA138" s="85"/>
      <c r="GLB138" s="10">
        <v>117.89</v>
      </c>
      <c r="GLC138" s="45">
        <f t="shared" si="88"/>
        <v>3072.11</v>
      </c>
      <c r="GLD138" s="3"/>
      <c r="GLE138" s="11" t="s">
        <v>359</v>
      </c>
      <c r="GLF138" s="4" t="s">
        <v>360</v>
      </c>
      <c r="GLG138" s="4" t="s">
        <v>243</v>
      </c>
      <c r="GLH138" s="10">
        <v>3190</v>
      </c>
      <c r="GLI138" s="85"/>
      <c r="GLJ138" s="10">
        <v>117.89</v>
      </c>
      <c r="GLK138" s="45">
        <f t="shared" si="88"/>
        <v>3072.11</v>
      </c>
      <c r="GLL138" s="3"/>
      <c r="GLM138" s="11" t="s">
        <v>359</v>
      </c>
      <c r="GLN138" s="4" t="s">
        <v>360</v>
      </c>
      <c r="GLO138" s="4" t="s">
        <v>243</v>
      </c>
      <c r="GLP138" s="10">
        <v>3190</v>
      </c>
      <c r="GLQ138" s="85"/>
      <c r="GLR138" s="10">
        <v>117.89</v>
      </c>
      <c r="GLS138" s="45">
        <f t="shared" si="88"/>
        <v>3072.11</v>
      </c>
      <c r="GLT138" s="3"/>
      <c r="GLU138" s="11" t="s">
        <v>359</v>
      </c>
      <c r="GLV138" s="4" t="s">
        <v>360</v>
      </c>
      <c r="GLW138" s="4" t="s">
        <v>243</v>
      </c>
      <c r="GLX138" s="10">
        <v>3190</v>
      </c>
      <c r="GLY138" s="85"/>
      <c r="GLZ138" s="10">
        <v>117.89</v>
      </c>
      <c r="GMA138" s="45">
        <f t="shared" si="88"/>
        <v>3072.11</v>
      </c>
      <c r="GMB138" s="3"/>
      <c r="GMC138" s="11" t="s">
        <v>359</v>
      </c>
      <c r="GMD138" s="4" t="s">
        <v>360</v>
      </c>
      <c r="GME138" s="4" t="s">
        <v>243</v>
      </c>
      <c r="GMF138" s="10">
        <v>3190</v>
      </c>
      <c r="GMG138" s="85"/>
      <c r="GMH138" s="10">
        <v>117.89</v>
      </c>
      <c r="GMI138" s="45">
        <f t="shared" ref="GMI138:GOM138" si="89">SUM(GMF138-GMH138)</f>
        <v>3072.11</v>
      </c>
      <c r="GMJ138" s="3"/>
      <c r="GMK138" s="11" t="s">
        <v>359</v>
      </c>
      <c r="GML138" s="4" t="s">
        <v>360</v>
      </c>
      <c r="GMM138" s="4" t="s">
        <v>243</v>
      </c>
      <c r="GMN138" s="10">
        <v>3190</v>
      </c>
      <c r="GMO138" s="85"/>
      <c r="GMP138" s="10">
        <v>117.89</v>
      </c>
      <c r="GMQ138" s="45">
        <f t="shared" si="89"/>
        <v>3072.11</v>
      </c>
      <c r="GMR138" s="3"/>
      <c r="GMS138" s="11" t="s">
        <v>359</v>
      </c>
      <c r="GMT138" s="4" t="s">
        <v>360</v>
      </c>
      <c r="GMU138" s="4" t="s">
        <v>243</v>
      </c>
      <c r="GMV138" s="10">
        <v>3190</v>
      </c>
      <c r="GMW138" s="85"/>
      <c r="GMX138" s="10">
        <v>117.89</v>
      </c>
      <c r="GMY138" s="45">
        <f t="shared" si="89"/>
        <v>3072.11</v>
      </c>
      <c r="GMZ138" s="3"/>
      <c r="GNA138" s="11" t="s">
        <v>359</v>
      </c>
      <c r="GNB138" s="4" t="s">
        <v>360</v>
      </c>
      <c r="GNC138" s="4" t="s">
        <v>243</v>
      </c>
      <c r="GND138" s="10">
        <v>3190</v>
      </c>
      <c r="GNE138" s="85"/>
      <c r="GNF138" s="10">
        <v>117.89</v>
      </c>
      <c r="GNG138" s="45">
        <f t="shared" si="89"/>
        <v>3072.11</v>
      </c>
      <c r="GNH138" s="3"/>
      <c r="GNI138" s="11" t="s">
        <v>359</v>
      </c>
      <c r="GNJ138" s="4" t="s">
        <v>360</v>
      </c>
      <c r="GNK138" s="4" t="s">
        <v>243</v>
      </c>
      <c r="GNL138" s="10">
        <v>3190</v>
      </c>
      <c r="GNM138" s="85"/>
      <c r="GNN138" s="10">
        <v>117.89</v>
      </c>
      <c r="GNO138" s="45">
        <f t="shared" si="89"/>
        <v>3072.11</v>
      </c>
      <c r="GNP138" s="3"/>
      <c r="GNQ138" s="11" t="s">
        <v>359</v>
      </c>
      <c r="GNR138" s="4" t="s">
        <v>360</v>
      </c>
      <c r="GNS138" s="4" t="s">
        <v>243</v>
      </c>
      <c r="GNT138" s="10">
        <v>3190</v>
      </c>
      <c r="GNU138" s="85"/>
      <c r="GNV138" s="10">
        <v>117.89</v>
      </c>
      <c r="GNW138" s="45">
        <f t="shared" si="89"/>
        <v>3072.11</v>
      </c>
      <c r="GNX138" s="3"/>
      <c r="GNY138" s="11" t="s">
        <v>359</v>
      </c>
      <c r="GNZ138" s="4" t="s">
        <v>360</v>
      </c>
      <c r="GOA138" s="4" t="s">
        <v>243</v>
      </c>
      <c r="GOB138" s="10">
        <v>3190</v>
      </c>
      <c r="GOC138" s="85"/>
      <c r="GOD138" s="10">
        <v>117.89</v>
      </c>
      <c r="GOE138" s="45">
        <f t="shared" si="89"/>
        <v>3072.11</v>
      </c>
      <c r="GOF138" s="3"/>
      <c r="GOG138" s="11" t="s">
        <v>359</v>
      </c>
      <c r="GOH138" s="4" t="s">
        <v>360</v>
      </c>
      <c r="GOI138" s="4" t="s">
        <v>243</v>
      </c>
      <c r="GOJ138" s="10">
        <v>3190</v>
      </c>
      <c r="GOK138" s="85"/>
      <c r="GOL138" s="10">
        <v>117.89</v>
      </c>
      <c r="GOM138" s="45">
        <f t="shared" si="89"/>
        <v>3072.11</v>
      </c>
      <c r="GON138" s="3"/>
      <c r="GOO138" s="11" t="s">
        <v>359</v>
      </c>
      <c r="GOP138" s="4" t="s">
        <v>360</v>
      </c>
      <c r="GOQ138" s="4" t="s">
        <v>243</v>
      </c>
      <c r="GOR138" s="10">
        <v>3190</v>
      </c>
      <c r="GOS138" s="85"/>
      <c r="GOT138" s="10">
        <v>117.89</v>
      </c>
      <c r="GOU138" s="45">
        <f t="shared" ref="GOU138:GQY138" si="90">SUM(GOR138-GOT138)</f>
        <v>3072.11</v>
      </c>
      <c r="GOV138" s="3"/>
      <c r="GOW138" s="11" t="s">
        <v>359</v>
      </c>
      <c r="GOX138" s="4" t="s">
        <v>360</v>
      </c>
      <c r="GOY138" s="4" t="s">
        <v>243</v>
      </c>
      <c r="GOZ138" s="10">
        <v>3190</v>
      </c>
      <c r="GPA138" s="85"/>
      <c r="GPB138" s="10">
        <v>117.89</v>
      </c>
      <c r="GPC138" s="45">
        <f t="shared" si="90"/>
        <v>3072.11</v>
      </c>
      <c r="GPD138" s="3"/>
      <c r="GPE138" s="11" t="s">
        <v>359</v>
      </c>
      <c r="GPF138" s="4" t="s">
        <v>360</v>
      </c>
      <c r="GPG138" s="4" t="s">
        <v>243</v>
      </c>
      <c r="GPH138" s="10">
        <v>3190</v>
      </c>
      <c r="GPI138" s="85"/>
      <c r="GPJ138" s="10">
        <v>117.89</v>
      </c>
      <c r="GPK138" s="45">
        <f t="shared" si="90"/>
        <v>3072.11</v>
      </c>
      <c r="GPL138" s="3"/>
      <c r="GPM138" s="11" t="s">
        <v>359</v>
      </c>
      <c r="GPN138" s="4" t="s">
        <v>360</v>
      </c>
      <c r="GPO138" s="4" t="s">
        <v>243</v>
      </c>
      <c r="GPP138" s="10">
        <v>3190</v>
      </c>
      <c r="GPQ138" s="85"/>
      <c r="GPR138" s="10">
        <v>117.89</v>
      </c>
      <c r="GPS138" s="45">
        <f t="shared" si="90"/>
        <v>3072.11</v>
      </c>
      <c r="GPT138" s="3"/>
      <c r="GPU138" s="11" t="s">
        <v>359</v>
      </c>
      <c r="GPV138" s="4" t="s">
        <v>360</v>
      </c>
      <c r="GPW138" s="4" t="s">
        <v>243</v>
      </c>
      <c r="GPX138" s="10">
        <v>3190</v>
      </c>
      <c r="GPY138" s="85"/>
      <c r="GPZ138" s="10">
        <v>117.89</v>
      </c>
      <c r="GQA138" s="45">
        <f t="shared" si="90"/>
        <v>3072.11</v>
      </c>
      <c r="GQB138" s="3"/>
      <c r="GQC138" s="11" t="s">
        <v>359</v>
      </c>
      <c r="GQD138" s="4" t="s">
        <v>360</v>
      </c>
      <c r="GQE138" s="4" t="s">
        <v>243</v>
      </c>
      <c r="GQF138" s="10">
        <v>3190</v>
      </c>
      <c r="GQG138" s="85"/>
      <c r="GQH138" s="10">
        <v>117.89</v>
      </c>
      <c r="GQI138" s="45">
        <f t="shared" si="90"/>
        <v>3072.11</v>
      </c>
      <c r="GQJ138" s="3"/>
      <c r="GQK138" s="11" t="s">
        <v>359</v>
      </c>
      <c r="GQL138" s="4" t="s">
        <v>360</v>
      </c>
      <c r="GQM138" s="4" t="s">
        <v>243</v>
      </c>
      <c r="GQN138" s="10">
        <v>3190</v>
      </c>
      <c r="GQO138" s="85"/>
      <c r="GQP138" s="10">
        <v>117.89</v>
      </c>
      <c r="GQQ138" s="45">
        <f t="shared" si="90"/>
        <v>3072.11</v>
      </c>
      <c r="GQR138" s="3"/>
      <c r="GQS138" s="11" t="s">
        <v>359</v>
      </c>
      <c r="GQT138" s="4" t="s">
        <v>360</v>
      </c>
      <c r="GQU138" s="4" t="s">
        <v>243</v>
      </c>
      <c r="GQV138" s="10">
        <v>3190</v>
      </c>
      <c r="GQW138" s="85"/>
      <c r="GQX138" s="10">
        <v>117.89</v>
      </c>
      <c r="GQY138" s="45">
        <f t="shared" si="90"/>
        <v>3072.11</v>
      </c>
      <c r="GQZ138" s="3"/>
      <c r="GRA138" s="11" t="s">
        <v>359</v>
      </c>
      <c r="GRB138" s="4" t="s">
        <v>360</v>
      </c>
      <c r="GRC138" s="4" t="s">
        <v>243</v>
      </c>
      <c r="GRD138" s="10">
        <v>3190</v>
      </c>
      <c r="GRE138" s="85"/>
      <c r="GRF138" s="10">
        <v>117.89</v>
      </c>
      <c r="GRG138" s="45">
        <f t="shared" ref="GRG138:GTK138" si="91">SUM(GRD138-GRF138)</f>
        <v>3072.11</v>
      </c>
      <c r="GRH138" s="3"/>
      <c r="GRI138" s="11" t="s">
        <v>359</v>
      </c>
      <c r="GRJ138" s="4" t="s">
        <v>360</v>
      </c>
      <c r="GRK138" s="4" t="s">
        <v>243</v>
      </c>
      <c r="GRL138" s="10">
        <v>3190</v>
      </c>
      <c r="GRM138" s="85"/>
      <c r="GRN138" s="10">
        <v>117.89</v>
      </c>
      <c r="GRO138" s="45">
        <f t="shared" si="91"/>
        <v>3072.11</v>
      </c>
      <c r="GRP138" s="3"/>
      <c r="GRQ138" s="11" t="s">
        <v>359</v>
      </c>
      <c r="GRR138" s="4" t="s">
        <v>360</v>
      </c>
      <c r="GRS138" s="4" t="s">
        <v>243</v>
      </c>
      <c r="GRT138" s="10">
        <v>3190</v>
      </c>
      <c r="GRU138" s="85"/>
      <c r="GRV138" s="10">
        <v>117.89</v>
      </c>
      <c r="GRW138" s="45">
        <f t="shared" si="91"/>
        <v>3072.11</v>
      </c>
      <c r="GRX138" s="3"/>
      <c r="GRY138" s="11" t="s">
        <v>359</v>
      </c>
      <c r="GRZ138" s="4" t="s">
        <v>360</v>
      </c>
      <c r="GSA138" s="4" t="s">
        <v>243</v>
      </c>
      <c r="GSB138" s="10">
        <v>3190</v>
      </c>
      <c r="GSC138" s="85"/>
      <c r="GSD138" s="10">
        <v>117.89</v>
      </c>
      <c r="GSE138" s="45">
        <f t="shared" si="91"/>
        <v>3072.11</v>
      </c>
      <c r="GSF138" s="3"/>
      <c r="GSG138" s="11" t="s">
        <v>359</v>
      </c>
      <c r="GSH138" s="4" t="s">
        <v>360</v>
      </c>
      <c r="GSI138" s="4" t="s">
        <v>243</v>
      </c>
      <c r="GSJ138" s="10">
        <v>3190</v>
      </c>
      <c r="GSK138" s="85"/>
      <c r="GSL138" s="10">
        <v>117.89</v>
      </c>
      <c r="GSM138" s="45">
        <f t="shared" si="91"/>
        <v>3072.11</v>
      </c>
      <c r="GSN138" s="3"/>
      <c r="GSO138" s="11" t="s">
        <v>359</v>
      </c>
      <c r="GSP138" s="4" t="s">
        <v>360</v>
      </c>
      <c r="GSQ138" s="4" t="s">
        <v>243</v>
      </c>
      <c r="GSR138" s="10">
        <v>3190</v>
      </c>
      <c r="GSS138" s="85"/>
      <c r="GST138" s="10">
        <v>117.89</v>
      </c>
      <c r="GSU138" s="45">
        <f t="shared" si="91"/>
        <v>3072.11</v>
      </c>
      <c r="GSV138" s="3"/>
      <c r="GSW138" s="11" t="s">
        <v>359</v>
      </c>
      <c r="GSX138" s="4" t="s">
        <v>360</v>
      </c>
      <c r="GSY138" s="4" t="s">
        <v>243</v>
      </c>
      <c r="GSZ138" s="10">
        <v>3190</v>
      </c>
      <c r="GTA138" s="85"/>
      <c r="GTB138" s="10">
        <v>117.89</v>
      </c>
      <c r="GTC138" s="45">
        <f t="shared" si="91"/>
        <v>3072.11</v>
      </c>
      <c r="GTD138" s="3"/>
      <c r="GTE138" s="11" t="s">
        <v>359</v>
      </c>
      <c r="GTF138" s="4" t="s">
        <v>360</v>
      </c>
      <c r="GTG138" s="4" t="s">
        <v>243</v>
      </c>
      <c r="GTH138" s="10">
        <v>3190</v>
      </c>
      <c r="GTI138" s="85"/>
      <c r="GTJ138" s="10">
        <v>117.89</v>
      </c>
      <c r="GTK138" s="45">
        <f t="shared" si="91"/>
        <v>3072.11</v>
      </c>
      <c r="GTL138" s="3"/>
      <c r="GTM138" s="11" t="s">
        <v>359</v>
      </c>
      <c r="GTN138" s="4" t="s">
        <v>360</v>
      </c>
      <c r="GTO138" s="4" t="s">
        <v>243</v>
      </c>
      <c r="GTP138" s="10">
        <v>3190</v>
      </c>
      <c r="GTQ138" s="85"/>
      <c r="GTR138" s="10">
        <v>117.89</v>
      </c>
      <c r="GTS138" s="45">
        <f t="shared" ref="GTS138:GVW138" si="92">SUM(GTP138-GTR138)</f>
        <v>3072.11</v>
      </c>
      <c r="GTT138" s="3"/>
      <c r="GTU138" s="11" t="s">
        <v>359</v>
      </c>
      <c r="GTV138" s="4" t="s">
        <v>360</v>
      </c>
      <c r="GTW138" s="4" t="s">
        <v>243</v>
      </c>
      <c r="GTX138" s="10">
        <v>3190</v>
      </c>
      <c r="GTY138" s="85"/>
      <c r="GTZ138" s="10">
        <v>117.89</v>
      </c>
      <c r="GUA138" s="45">
        <f t="shared" si="92"/>
        <v>3072.11</v>
      </c>
      <c r="GUB138" s="3"/>
      <c r="GUC138" s="11" t="s">
        <v>359</v>
      </c>
      <c r="GUD138" s="4" t="s">
        <v>360</v>
      </c>
      <c r="GUE138" s="4" t="s">
        <v>243</v>
      </c>
      <c r="GUF138" s="10">
        <v>3190</v>
      </c>
      <c r="GUG138" s="85"/>
      <c r="GUH138" s="10">
        <v>117.89</v>
      </c>
      <c r="GUI138" s="45">
        <f t="shared" si="92"/>
        <v>3072.11</v>
      </c>
      <c r="GUJ138" s="3"/>
      <c r="GUK138" s="11" t="s">
        <v>359</v>
      </c>
      <c r="GUL138" s="4" t="s">
        <v>360</v>
      </c>
      <c r="GUM138" s="4" t="s">
        <v>243</v>
      </c>
      <c r="GUN138" s="10">
        <v>3190</v>
      </c>
      <c r="GUO138" s="85"/>
      <c r="GUP138" s="10">
        <v>117.89</v>
      </c>
      <c r="GUQ138" s="45">
        <f t="shared" si="92"/>
        <v>3072.11</v>
      </c>
      <c r="GUR138" s="3"/>
      <c r="GUS138" s="11" t="s">
        <v>359</v>
      </c>
      <c r="GUT138" s="4" t="s">
        <v>360</v>
      </c>
      <c r="GUU138" s="4" t="s">
        <v>243</v>
      </c>
      <c r="GUV138" s="10">
        <v>3190</v>
      </c>
      <c r="GUW138" s="85"/>
      <c r="GUX138" s="10">
        <v>117.89</v>
      </c>
      <c r="GUY138" s="45">
        <f t="shared" si="92"/>
        <v>3072.11</v>
      </c>
      <c r="GUZ138" s="3"/>
      <c r="GVA138" s="11" t="s">
        <v>359</v>
      </c>
      <c r="GVB138" s="4" t="s">
        <v>360</v>
      </c>
      <c r="GVC138" s="4" t="s">
        <v>243</v>
      </c>
      <c r="GVD138" s="10">
        <v>3190</v>
      </c>
      <c r="GVE138" s="85"/>
      <c r="GVF138" s="10">
        <v>117.89</v>
      </c>
      <c r="GVG138" s="45">
        <f t="shared" si="92"/>
        <v>3072.11</v>
      </c>
      <c r="GVH138" s="3"/>
      <c r="GVI138" s="11" t="s">
        <v>359</v>
      </c>
      <c r="GVJ138" s="4" t="s">
        <v>360</v>
      </c>
      <c r="GVK138" s="4" t="s">
        <v>243</v>
      </c>
      <c r="GVL138" s="10">
        <v>3190</v>
      </c>
      <c r="GVM138" s="85"/>
      <c r="GVN138" s="10">
        <v>117.89</v>
      </c>
      <c r="GVO138" s="45">
        <f t="shared" si="92"/>
        <v>3072.11</v>
      </c>
      <c r="GVP138" s="3"/>
      <c r="GVQ138" s="11" t="s">
        <v>359</v>
      </c>
      <c r="GVR138" s="4" t="s">
        <v>360</v>
      </c>
      <c r="GVS138" s="4" t="s">
        <v>243</v>
      </c>
      <c r="GVT138" s="10">
        <v>3190</v>
      </c>
      <c r="GVU138" s="85"/>
      <c r="GVV138" s="10">
        <v>117.89</v>
      </c>
      <c r="GVW138" s="45">
        <f t="shared" si="92"/>
        <v>3072.11</v>
      </c>
      <c r="GVX138" s="3"/>
      <c r="GVY138" s="11" t="s">
        <v>359</v>
      </c>
      <c r="GVZ138" s="4" t="s">
        <v>360</v>
      </c>
      <c r="GWA138" s="4" t="s">
        <v>243</v>
      </c>
      <c r="GWB138" s="10">
        <v>3190</v>
      </c>
      <c r="GWC138" s="85"/>
      <c r="GWD138" s="10">
        <v>117.89</v>
      </c>
      <c r="GWE138" s="45">
        <f t="shared" ref="GWE138:GYI138" si="93">SUM(GWB138-GWD138)</f>
        <v>3072.11</v>
      </c>
      <c r="GWF138" s="3"/>
      <c r="GWG138" s="11" t="s">
        <v>359</v>
      </c>
      <c r="GWH138" s="4" t="s">
        <v>360</v>
      </c>
      <c r="GWI138" s="4" t="s">
        <v>243</v>
      </c>
      <c r="GWJ138" s="10">
        <v>3190</v>
      </c>
      <c r="GWK138" s="85"/>
      <c r="GWL138" s="10">
        <v>117.89</v>
      </c>
      <c r="GWM138" s="45">
        <f t="shared" si="93"/>
        <v>3072.11</v>
      </c>
      <c r="GWN138" s="3"/>
      <c r="GWO138" s="11" t="s">
        <v>359</v>
      </c>
      <c r="GWP138" s="4" t="s">
        <v>360</v>
      </c>
      <c r="GWQ138" s="4" t="s">
        <v>243</v>
      </c>
      <c r="GWR138" s="10">
        <v>3190</v>
      </c>
      <c r="GWS138" s="85"/>
      <c r="GWT138" s="10">
        <v>117.89</v>
      </c>
      <c r="GWU138" s="45">
        <f t="shared" si="93"/>
        <v>3072.11</v>
      </c>
      <c r="GWV138" s="3"/>
      <c r="GWW138" s="11" t="s">
        <v>359</v>
      </c>
      <c r="GWX138" s="4" t="s">
        <v>360</v>
      </c>
      <c r="GWY138" s="4" t="s">
        <v>243</v>
      </c>
      <c r="GWZ138" s="10">
        <v>3190</v>
      </c>
      <c r="GXA138" s="85"/>
      <c r="GXB138" s="10">
        <v>117.89</v>
      </c>
      <c r="GXC138" s="45">
        <f t="shared" si="93"/>
        <v>3072.11</v>
      </c>
      <c r="GXD138" s="3"/>
      <c r="GXE138" s="11" t="s">
        <v>359</v>
      </c>
      <c r="GXF138" s="4" t="s">
        <v>360</v>
      </c>
      <c r="GXG138" s="4" t="s">
        <v>243</v>
      </c>
      <c r="GXH138" s="10">
        <v>3190</v>
      </c>
      <c r="GXI138" s="85"/>
      <c r="GXJ138" s="10">
        <v>117.89</v>
      </c>
      <c r="GXK138" s="45">
        <f t="shared" si="93"/>
        <v>3072.11</v>
      </c>
      <c r="GXL138" s="3"/>
      <c r="GXM138" s="11" t="s">
        <v>359</v>
      </c>
      <c r="GXN138" s="4" t="s">
        <v>360</v>
      </c>
      <c r="GXO138" s="4" t="s">
        <v>243</v>
      </c>
      <c r="GXP138" s="10">
        <v>3190</v>
      </c>
      <c r="GXQ138" s="85"/>
      <c r="GXR138" s="10">
        <v>117.89</v>
      </c>
      <c r="GXS138" s="45">
        <f t="shared" si="93"/>
        <v>3072.11</v>
      </c>
      <c r="GXT138" s="3"/>
      <c r="GXU138" s="11" t="s">
        <v>359</v>
      </c>
      <c r="GXV138" s="4" t="s">
        <v>360</v>
      </c>
      <c r="GXW138" s="4" t="s">
        <v>243</v>
      </c>
      <c r="GXX138" s="10">
        <v>3190</v>
      </c>
      <c r="GXY138" s="85"/>
      <c r="GXZ138" s="10">
        <v>117.89</v>
      </c>
      <c r="GYA138" s="45">
        <f t="shared" si="93"/>
        <v>3072.11</v>
      </c>
      <c r="GYB138" s="3"/>
      <c r="GYC138" s="11" t="s">
        <v>359</v>
      </c>
      <c r="GYD138" s="4" t="s">
        <v>360</v>
      </c>
      <c r="GYE138" s="4" t="s">
        <v>243</v>
      </c>
      <c r="GYF138" s="10">
        <v>3190</v>
      </c>
      <c r="GYG138" s="85"/>
      <c r="GYH138" s="10">
        <v>117.89</v>
      </c>
      <c r="GYI138" s="45">
        <f t="shared" si="93"/>
        <v>3072.11</v>
      </c>
      <c r="GYJ138" s="3"/>
      <c r="GYK138" s="11" t="s">
        <v>359</v>
      </c>
      <c r="GYL138" s="4" t="s">
        <v>360</v>
      </c>
      <c r="GYM138" s="4" t="s">
        <v>243</v>
      </c>
      <c r="GYN138" s="10">
        <v>3190</v>
      </c>
      <c r="GYO138" s="85"/>
      <c r="GYP138" s="10">
        <v>117.89</v>
      </c>
      <c r="GYQ138" s="45">
        <f t="shared" ref="GYQ138:HAU138" si="94">SUM(GYN138-GYP138)</f>
        <v>3072.11</v>
      </c>
      <c r="GYR138" s="3"/>
      <c r="GYS138" s="11" t="s">
        <v>359</v>
      </c>
      <c r="GYT138" s="4" t="s">
        <v>360</v>
      </c>
      <c r="GYU138" s="4" t="s">
        <v>243</v>
      </c>
      <c r="GYV138" s="10">
        <v>3190</v>
      </c>
      <c r="GYW138" s="85"/>
      <c r="GYX138" s="10">
        <v>117.89</v>
      </c>
      <c r="GYY138" s="45">
        <f t="shared" si="94"/>
        <v>3072.11</v>
      </c>
      <c r="GYZ138" s="3"/>
      <c r="GZA138" s="11" t="s">
        <v>359</v>
      </c>
      <c r="GZB138" s="4" t="s">
        <v>360</v>
      </c>
      <c r="GZC138" s="4" t="s">
        <v>243</v>
      </c>
      <c r="GZD138" s="10">
        <v>3190</v>
      </c>
      <c r="GZE138" s="85"/>
      <c r="GZF138" s="10">
        <v>117.89</v>
      </c>
      <c r="GZG138" s="45">
        <f t="shared" si="94"/>
        <v>3072.11</v>
      </c>
      <c r="GZH138" s="3"/>
      <c r="GZI138" s="11" t="s">
        <v>359</v>
      </c>
      <c r="GZJ138" s="4" t="s">
        <v>360</v>
      </c>
      <c r="GZK138" s="4" t="s">
        <v>243</v>
      </c>
      <c r="GZL138" s="10">
        <v>3190</v>
      </c>
      <c r="GZM138" s="85"/>
      <c r="GZN138" s="10">
        <v>117.89</v>
      </c>
      <c r="GZO138" s="45">
        <f t="shared" si="94"/>
        <v>3072.11</v>
      </c>
      <c r="GZP138" s="3"/>
      <c r="GZQ138" s="11" t="s">
        <v>359</v>
      </c>
      <c r="GZR138" s="4" t="s">
        <v>360</v>
      </c>
      <c r="GZS138" s="4" t="s">
        <v>243</v>
      </c>
      <c r="GZT138" s="10">
        <v>3190</v>
      </c>
      <c r="GZU138" s="85"/>
      <c r="GZV138" s="10">
        <v>117.89</v>
      </c>
      <c r="GZW138" s="45">
        <f t="shared" si="94"/>
        <v>3072.11</v>
      </c>
      <c r="GZX138" s="3"/>
      <c r="GZY138" s="11" t="s">
        <v>359</v>
      </c>
      <c r="GZZ138" s="4" t="s">
        <v>360</v>
      </c>
      <c r="HAA138" s="4" t="s">
        <v>243</v>
      </c>
      <c r="HAB138" s="10">
        <v>3190</v>
      </c>
      <c r="HAC138" s="85"/>
      <c r="HAD138" s="10">
        <v>117.89</v>
      </c>
      <c r="HAE138" s="45">
        <f t="shared" si="94"/>
        <v>3072.11</v>
      </c>
      <c r="HAF138" s="3"/>
      <c r="HAG138" s="11" t="s">
        <v>359</v>
      </c>
      <c r="HAH138" s="4" t="s">
        <v>360</v>
      </c>
      <c r="HAI138" s="4" t="s">
        <v>243</v>
      </c>
      <c r="HAJ138" s="10">
        <v>3190</v>
      </c>
      <c r="HAK138" s="85"/>
      <c r="HAL138" s="10">
        <v>117.89</v>
      </c>
      <c r="HAM138" s="45">
        <f t="shared" si="94"/>
        <v>3072.11</v>
      </c>
      <c r="HAN138" s="3"/>
      <c r="HAO138" s="11" t="s">
        <v>359</v>
      </c>
      <c r="HAP138" s="4" t="s">
        <v>360</v>
      </c>
      <c r="HAQ138" s="4" t="s">
        <v>243</v>
      </c>
      <c r="HAR138" s="10">
        <v>3190</v>
      </c>
      <c r="HAS138" s="85"/>
      <c r="HAT138" s="10">
        <v>117.89</v>
      </c>
      <c r="HAU138" s="45">
        <f t="shared" si="94"/>
        <v>3072.11</v>
      </c>
      <c r="HAV138" s="3"/>
      <c r="HAW138" s="11" t="s">
        <v>359</v>
      </c>
      <c r="HAX138" s="4" t="s">
        <v>360</v>
      </c>
      <c r="HAY138" s="4" t="s">
        <v>243</v>
      </c>
      <c r="HAZ138" s="10">
        <v>3190</v>
      </c>
      <c r="HBA138" s="85"/>
      <c r="HBB138" s="10">
        <v>117.89</v>
      </c>
      <c r="HBC138" s="45">
        <f t="shared" ref="HBC138:HDG138" si="95">SUM(HAZ138-HBB138)</f>
        <v>3072.11</v>
      </c>
      <c r="HBD138" s="3"/>
      <c r="HBE138" s="11" t="s">
        <v>359</v>
      </c>
      <c r="HBF138" s="4" t="s">
        <v>360</v>
      </c>
      <c r="HBG138" s="4" t="s">
        <v>243</v>
      </c>
      <c r="HBH138" s="10">
        <v>3190</v>
      </c>
      <c r="HBI138" s="85"/>
      <c r="HBJ138" s="10">
        <v>117.89</v>
      </c>
      <c r="HBK138" s="45">
        <f t="shared" si="95"/>
        <v>3072.11</v>
      </c>
      <c r="HBL138" s="3"/>
      <c r="HBM138" s="11" t="s">
        <v>359</v>
      </c>
      <c r="HBN138" s="4" t="s">
        <v>360</v>
      </c>
      <c r="HBO138" s="4" t="s">
        <v>243</v>
      </c>
      <c r="HBP138" s="10">
        <v>3190</v>
      </c>
      <c r="HBQ138" s="85"/>
      <c r="HBR138" s="10">
        <v>117.89</v>
      </c>
      <c r="HBS138" s="45">
        <f t="shared" si="95"/>
        <v>3072.11</v>
      </c>
      <c r="HBT138" s="3"/>
      <c r="HBU138" s="11" t="s">
        <v>359</v>
      </c>
      <c r="HBV138" s="4" t="s">
        <v>360</v>
      </c>
      <c r="HBW138" s="4" t="s">
        <v>243</v>
      </c>
      <c r="HBX138" s="10">
        <v>3190</v>
      </c>
      <c r="HBY138" s="85"/>
      <c r="HBZ138" s="10">
        <v>117.89</v>
      </c>
      <c r="HCA138" s="45">
        <f t="shared" si="95"/>
        <v>3072.11</v>
      </c>
      <c r="HCB138" s="3"/>
      <c r="HCC138" s="11" t="s">
        <v>359</v>
      </c>
      <c r="HCD138" s="4" t="s">
        <v>360</v>
      </c>
      <c r="HCE138" s="4" t="s">
        <v>243</v>
      </c>
      <c r="HCF138" s="10">
        <v>3190</v>
      </c>
      <c r="HCG138" s="85"/>
      <c r="HCH138" s="10">
        <v>117.89</v>
      </c>
      <c r="HCI138" s="45">
        <f t="shared" si="95"/>
        <v>3072.11</v>
      </c>
      <c r="HCJ138" s="3"/>
      <c r="HCK138" s="11" t="s">
        <v>359</v>
      </c>
      <c r="HCL138" s="4" t="s">
        <v>360</v>
      </c>
      <c r="HCM138" s="4" t="s">
        <v>243</v>
      </c>
      <c r="HCN138" s="10">
        <v>3190</v>
      </c>
      <c r="HCO138" s="85"/>
      <c r="HCP138" s="10">
        <v>117.89</v>
      </c>
      <c r="HCQ138" s="45">
        <f t="shared" si="95"/>
        <v>3072.11</v>
      </c>
      <c r="HCR138" s="3"/>
      <c r="HCS138" s="11" t="s">
        <v>359</v>
      </c>
      <c r="HCT138" s="4" t="s">
        <v>360</v>
      </c>
      <c r="HCU138" s="4" t="s">
        <v>243</v>
      </c>
      <c r="HCV138" s="10">
        <v>3190</v>
      </c>
      <c r="HCW138" s="85"/>
      <c r="HCX138" s="10">
        <v>117.89</v>
      </c>
      <c r="HCY138" s="45">
        <f t="shared" si="95"/>
        <v>3072.11</v>
      </c>
      <c r="HCZ138" s="3"/>
      <c r="HDA138" s="11" t="s">
        <v>359</v>
      </c>
      <c r="HDB138" s="4" t="s">
        <v>360</v>
      </c>
      <c r="HDC138" s="4" t="s">
        <v>243</v>
      </c>
      <c r="HDD138" s="10">
        <v>3190</v>
      </c>
      <c r="HDE138" s="85"/>
      <c r="HDF138" s="10">
        <v>117.89</v>
      </c>
      <c r="HDG138" s="45">
        <f t="shared" si="95"/>
        <v>3072.11</v>
      </c>
      <c r="HDH138" s="3"/>
      <c r="HDI138" s="11" t="s">
        <v>359</v>
      </c>
      <c r="HDJ138" s="4" t="s">
        <v>360</v>
      </c>
      <c r="HDK138" s="4" t="s">
        <v>243</v>
      </c>
      <c r="HDL138" s="10">
        <v>3190</v>
      </c>
      <c r="HDM138" s="85"/>
      <c r="HDN138" s="10">
        <v>117.89</v>
      </c>
      <c r="HDO138" s="45">
        <f t="shared" ref="HDO138:HFS138" si="96">SUM(HDL138-HDN138)</f>
        <v>3072.11</v>
      </c>
      <c r="HDP138" s="3"/>
      <c r="HDQ138" s="11" t="s">
        <v>359</v>
      </c>
      <c r="HDR138" s="4" t="s">
        <v>360</v>
      </c>
      <c r="HDS138" s="4" t="s">
        <v>243</v>
      </c>
      <c r="HDT138" s="10">
        <v>3190</v>
      </c>
      <c r="HDU138" s="85"/>
      <c r="HDV138" s="10">
        <v>117.89</v>
      </c>
      <c r="HDW138" s="45">
        <f t="shared" si="96"/>
        <v>3072.11</v>
      </c>
      <c r="HDX138" s="3"/>
      <c r="HDY138" s="11" t="s">
        <v>359</v>
      </c>
      <c r="HDZ138" s="4" t="s">
        <v>360</v>
      </c>
      <c r="HEA138" s="4" t="s">
        <v>243</v>
      </c>
      <c r="HEB138" s="10">
        <v>3190</v>
      </c>
      <c r="HEC138" s="85"/>
      <c r="HED138" s="10">
        <v>117.89</v>
      </c>
      <c r="HEE138" s="45">
        <f t="shared" si="96"/>
        <v>3072.11</v>
      </c>
      <c r="HEF138" s="3"/>
      <c r="HEG138" s="11" t="s">
        <v>359</v>
      </c>
      <c r="HEH138" s="4" t="s">
        <v>360</v>
      </c>
      <c r="HEI138" s="4" t="s">
        <v>243</v>
      </c>
      <c r="HEJ138" s="10">
        <v>3190</v>
      </c>
      <c r="HEK138" s="85"/>
      <c r="HEL138" s="10">
        <v>117.89</v>
      </c>
      <c r="HEM138" s="45">
        <f t="shared" si="96"/>
        <v>3072.11</v>
      </c>
      <c r="HEN138" s="3"/>
      <c r="HEO138" s="11" t="s">
        <v>359</v>
      </c>
      <c r="HEP138" s="4" t="s">
        <v>360</v>
      </c>
      <c r="HEQ138" s="4" t="s">
        <v>243</v>
      </c>
      <c r="HER138" s="10">
        <v>3190</v>
      </c>
      <c r="HES138" s="85"/>
      <c r="HET138" s="10">
        <v>117.89</v>
      </c>
      <c r="HEU138" s="45">
        <f t="shared" si="96"/>
        <v>3072.11</v>
      </c>
      <c r="HEV138" s="3"/>
      <c r="HEW138" s="11" t="s">
        <v>359</v>
      </c>
      <c r="HEX138" s="4" t="s">
        <v>360</v>
      </c>
      <c r="HEY138" s="4" t="s">
        <v>243</v>
      </c>
      <c r="HEZ138" s="10">
        <v>3190</v>
      </c>
      <c r="HFA138" s="85"/>
      <c r="HFB138" s="10">
        <v>117.89</v>
      </c>
      <c r="HFC138" s="45">
        <f t="shared" si="96"/>
        <v>3072.11</v>
      </c>
      <c r="HFD138" s="3"/>
      <c r="HFE138" s="11" t="s">
        <v>359</v>
      </c>
      <c r="HFF138" s="4" t="s">
        <v>360</v>
      </c>
      <c r="HFG138" s="4" t="s">
        <v>243</v>
      </c>
      <c r="HFH138" s="10">
        <v>3190</v>
      </c>
      <c r="HFI138" s="85"/>
      <c r="HFJ138" s="10">
        <v>117.89</v>
      </c>
      <c r="HFK138" s="45">
        <f t="shared" si="96"/>
        <v>3072.11</v>
      </c>
      <c r="HFL138" s="3"/>
      <c r="HFM138" s="11" t="s">
        <v>359</v>
      </c>
      <c r="HFN138" s="4" t="s">
        <v>360</v>
      </c>
      <c r="HFO138" s="4" t="s">
        <v>243</v>
      </c>
      <c r="HFP138" s="10">
        <v>3190</v>
      </c>
      <c r="HFQ138" s="85"/>
      <c r="HFR138" s="10">
        <v>117.89</v>
      </c>
      <c r="HFS138" s="45">
        <f t="shared" si="96"/>
        <v>3072.11</v>
      </c>
      <c r="HFT138" s="3"/>
      <c r="HFU138" s="11" t="s">
        <v>359</v>
      </c>
      <c r="HFV138" s="4" t="s">
        <v>360</v>
      </c>
      <c r="HFW138" s="4" t="s">
        <v>243</v>
      </c>
      <c r="HFX138" s="10">
        <v>3190</v>
      </c>
      <c r="HFY138" s="85"/>
      <c r="HFZ138" s="10">
        <v>117.89</v>
      </c>
      <c r="HGA138" s="45">
        <f t="shared" ref="HGA138:HIE138" si="97">SUM(HFX138-HFZ138)</f>
        <v>3072.11</v>
      </c>
      <c r="HGB138" s="3"/>
      <c r="HGC138" s="11" t="s">
        <v>359</v>
      </c>
      <c r="HGD138" s="4" t="s">
        <v>360</v>
      </c>
      <c r="HGE138" s="4" t="s">
        <v>243</v>
      </c>
      <c r="HGF138" s="10">
        <v>3190</v>
      </c>
      <c r="HGG138" s="85"/>
      <c r="HGH138" s="10">
        <v>117.89</v>
      </c>
      <c r="HGI138" s="45">
        <f t="shared" si="97"/>
        <v>3072.11</v>
      </c>
      <c r="HGJ138" s="3"/>
      <c r="HGK138" s="11" t="s">
        <v>359</v>
      </c>
      <c r="HGL138" s="4" t="s">
        <v>360</v>
      </c>
      <c r="HGM138" s="4" t="s">
        <v>243</v>
      </c>
      <c r="HGN138" s="10">
        <v>3190</v>
      </c>
      <c r="HGO138" s="85"/>
      <c r="HGP138" s="10">
        <v>117.89</v>
      </c>
      <c r="HGQ138" s="45">
        <f t="shared" si="97"/>
        <v>3072.11</v>
      </c>
      <c r="HGR138" s="3"/>
      <c r="HGS138" s="11" t="s">
        <v>359</v>
      </c>
      <c r="HGT138" s="4" t="s">
        <v>360</v>
      </c>
      <c r="HGU138" s="4" t="s">
        <v>243</v>
      </c>
      <c r="HGV138" s="10">
        <v>3190</v>
      </c>
      <c r="HGW138" s="85"/>
      <c r="HGX138" s="10">
        <v>117.89</v>
      </c>
      <c r="HGY138" s="45">
        <f t="shared" si="97"/>
        <v>3072.11</v>
      </c>
      <c r="HGZ138" s="3"/>
      <c r="HHA138" s="11" t="s">
        <v>359</v>
      </c>
      <c r="HHB138" s="4" t="s">
        <v>360</v>
      </c>
      <c r="HHC138" s="4" t="s">
        <v>243</v>
      </c>
      <c r="HHD138" s="10">
        <v>3190</v>
      </c>
      <c r="HHE138" s="85"/>
      <c r="HHF138" s="10">
        <v>117.89</v>
      </c>
      <c r="HHG138" s="45">
        <f t="shared" si="97"/>
        <v>3072.11</v>
      </c>
      <c r="HHH138" s="3"/>
      <c r="HHI138" s="11" t="s">
        <v>359</v>
      </c>
      <c r="HHJ138" s="4" t="s">
        <v>360</v>
      </c>
      <c r="HHK138" s="4" t="s">
        <v>243</v>
      </c>
      <c r="HHL138" s="10">
        <v>3190</v>
      </c>
      <c r="HHM138" s="85"/>
      <c r="HHN138" s="10">
        <v>117.89</v>
      </c>
      <c r="HHO138" s="45">
        <f t="shared" si="97"/>
        <v>3072.11</v>
      </c>
      <c r="HHP138" s="3"/>
      <c r="HHQ138" s="11" t="s">
        <v>359</v>
      </c>
      <c r="HHR138" s="4" t="s">
        <v>360</v>
      </c>
      <c r="HHS138" s="4" t="s">
        <v>243</v>
      </c>
      <c r="HHT138" s="10">
        <v>3190</v>
      </c>
      <c r="HHU138" s="85"/>
      <c r="HHV138" s="10">
        <v>117.89</v>
      </c>
      <c r="HHW138" s="45">
        <f t="shared" si="97"/>
        <v>3072.11</v>
      </c>
      <c r="HHX138" s="3"/>
      <c r="HHY138" s="11" t="s">
        <v>359</v>
      </c>
      <c r="HHZ138" s="4" t="s">
        <v>360</v>
      </c>
      <c r="HIA138" s="4" t="s">
        <v>243</v>
      </c>
      <c r="HIB138" s="10">
        <v>3190</v>
      </c>
      <c r="HIC138" s="85"/>
      <c r="HID138" s="10">
        <v>117.89</v>
      </c>
      <c r="HIE138" s="45">
        <f t="shared" si="97"/>
        <v>3072.11</v>
      </c>
      <c r="HIF138" s="3"/>
      <c r="HIG138" s="11" t="s">
        <v>359</v>
      </c>
      <c r="HIH138" s="4" t="s">
        <v>360</v>
      </c>
      <c r="HII138" s="4" t="s">
        <v>243</v>
      </c>
      <c r="HIJ138" s="10">
        <v>3190</v>
      </c>
      <c r="HIK138" s="85"/>
      <c r="HIL138" s="10">
        <v>117.89</v>
      </c>
      <c r="HIM138" s="45">
        <f t="shared" ref="HIM138:HKQ138" si="98">SUM(HIJ138-HIL138)</f>
        <v>3072.11</v>
      </c>
      <c r="HIN138" s="3"/>
      <c r="HIO138" s="11" t="s">
        <v>359</v>
      </c>
      <c r="HIP138" s="4" t="s">
        <v>360</v>
      </c>
      <c r="HIQ138" s="4" t="s">
        <v>243</v>
      </c>
      <c r="HIR138" s="10">
        <v>3190</v>
      </c>
      <c r="HIS138" s="85"/>
      <c r="HIT138" s="10">
        <v>117.89</v>
      </c>
      <c r="HIU138" s="45">
        <f t="shared" si="98"/>
        <v>3072.11</v>
      </c>
      <c r="HIV138" s="3"/>
      <c r="HIW138" s="11" t="s">
        <v>359</v>
      </c>
      <c r="HIX138" s="4" t="s">
        <v>360</v>
      </c>
      <c r="HIY138" s="4" t="s">
        <v>243</v>
      </c>
      <c r="HIZ138" s="10">
        <v>3190</v>
      </c>
      <c r="HJA138" s="85"/>
      <c r="HJB138" s="10">
        <v>117.89</v>
      </c>
      <c r="HJC138" s="45">
        <f t="shared" si="98"/>
        <v>3072.11</v>
      </c>
      <c r="HJD138" s="3"/>
      <c r="HJE138" s="11" t="s">
        <v>359</v>
      </c>
      <c r="HJF138" s="4" t="s">
        <v>360</v>
      </c>
      <c r="HJG138" s="4" t="s">
        <v>243</v>
      </c>
      <c r="HJH138" s="10">
        <v>3190</v>
      </c>
      <c r="HJI138" s="85"/>
      <c r="HJJ138" s="10">
        <v>117.89</v>
      </c>
      <c r="HJK138" s="45">
        <f t="shared" si="98"/>
        <v>3072.11</v>
      </c>
      <c r="HJL138" s="3"/>
      <c r="HJM138" s="11" t="s">
        <v>359</v>
      </c>
      <c r="HJN138" s="4" t="s">
        <v>360</v>
      </c>
      <c r="HJO138" s="4" t="s">
        <v>243</v>
      </c>
      <c r="HJP138" s="10">
        <v>3190</v>
      </c>
      <c r="HJQ138" s="85"/>
      <c r="HJR138" s="10">
        <v>117.89</v>
      </c>
      <c r="HJS138" s="45">
        <f t="shared" si="98"/>
        <v>3072.11</v>
      </c>
      <c r="HJT138" s="3"/>
      <c r="HJU138" s="11" t="s">
        <v>359</v>
      </c>
      <c r="HJV138" s="4" t="s">
        <v>360</v>
      </c>
      <c r="HJW138" s="4" t="s">
        <v>243</v>
      </c>
      <c r="HJX138" s="10">
        <v>3190</v>
      </c>
      <c r="HJY138" s="85"/>
      <c r="HJZ138" s="10">
        <v>117.89</v>
      </c>
      <c r="HKA138" s="45">
        <f t="shared" si="98"/>
        <v>3072.11</v>
      </c>
      <c r="HKB138" s="3"/>
      <c r="HKC138" s="11" t="s">
        <v>359</v>
      </c>
      <c r="HKD138" s="4" t="s">
        <v>360</v>
      </c>
      <c r="HKE138" s="4" t="s">
        <v>243</v>
      </c>
      <c r="HKF138" s="10">
        <v>3190</v>
      </c>
      <c r="HKG138" s="85"/>
      <c r="HKH138" s="10">
        <v>117.89</v>
      </c>
      <c r="HKI138" s="45">
        <f t="shared" si="98"/>
        <v>3072.11</v>
      </c>
      <c r="HKJ138" s="3"/>
      <c r="HKK138" s="11" t="s">
        <v>359</v>
      </c>
      <c r="HKL138" s="4" t="s">
        <v>360</v>
      </c>
      <c r="HKM138" s="4" t="s">
        <v>243</v>
      </c>
      <c r="HKN138" s="10">
        <v>3190</v>
      </c>
      <c r="HKO138" s="85"/>
      <c r="HKP138" s="10">
        <v>117.89</v>
      </c>
      <c r="HKQ138" s="45">
        <f t="shared" si="98"/>
        <v>3072.11</v>
      </c>
      <c r="HKR138" s="3"/>
      <c r="HKS138" s="11" t="s">
        <v>359</v>
      </c>
      <c r="HKT138" s="4" t="s">
        <v>360</v>
      </c>
      <c r="HKU138" s="4" t="s">
        <v>243</v>
      </c>
      <c r="HKV138" s="10">
        <v>3190</v>
      </c>
      <c r="HKW138" s="85"/>
      <c r="HKX138" s="10">
        <v>117.89</v>
      </c>
      <c r="HKY138" s="45">
        <f t="shared" ref="HKY138:HNC138" si="99">SUM(HKV138-HKX138)</f>
        <v>3072.11</v>
      </c>
      <c r="HKZ138" s="3"/>
      <c r="HLA138" s="11" t="s">
        <v>359</v>
      </c>
      <c r="HLB138" s="4" t="s">
        <v>360</v>
      </c>
      <c r="HLC138" s="4" t="s">
        <v>243</v>
      </c>
      <c r="HLD138" s="10">
        <v>3190</v>
      </c>
      <c r="HLE138" s="85"/>
      <c r="HLF138" s="10">
        <v>117.89</v>
      </c>
      <c r="HLG138" s="45">
        <f t="shared" si="99"/>
        <v>3072.11</v>
      </c>
      <c r="HLH138" s="3"/>
      <c r="HLI138" s="11" t="s">
        <v>359</v>
      </c>
      <c r="HLJ138" s="4" t="s">
        <v>360</v>
      </c>
      <c r="HLK138" s="4" t="s">
        <v>243</v>
      </c>
      <c r="HLL138" s="10">
        <v>3190</v>
      </c>
      <c r="HLM138" s="85"/>
      <c r="HLN138" s="10">
        <v>117.89</v>
      </c>
      <c r="HLO138" s="45">
        <f t="shared" si="99"/>
        <v>3072.11</v>
      </c>
      <c r="HLP138" s="3"/>
      <c r="HLQ138" s="11" t="s">
        <v>359</v>
      </c>
      <c r="HLR138" s="4" t="s">
        <v>360</v>
      </c>
      <c r="HLS138" s="4" t="s">
        <v>243</v>
      </c>
      <c r="HLT138" s="10">
        <v>3190</v>
      </c>
      <c r="HLU138" s="85"/>
      <c r="HLV138" s="10">
        <v>117.89</v>
      </c>
      <c r="HLW138" s="45">
        <f t="shared" si="99"/>
        <v>3072.11</v>
      </c>
      <c r="HLX138" s="3"/>
      <c r="HLY138" s="11" t="s">
        <v>359</v>
      </c>
      <c r="HLZ138" s="4" t="s">
        <v>360</v>
      </c>
      <c r="HMA138" s="4" t="s">
        <v>243</v>
      </c>
      <c r="HMB138" s="10">
        <v>3190</v>
      </c>
      <c r="HMC138" s="85"/>
      <c r="HMD138" s="10">
        <v>117.89</v>
      </c>
      <c r="HME138" s="45">
        <f t="shared" si="99"/>
        <v>3072.11</v>
      </c>
      <c r="HMF138" s="3"/>
      <c r="HMG138" s="11" t="s">
        <v>359</v>
      </c>
      <c r="HMH138" s="4" t="s">
        <v>360</v>
      </c>
      <c r="HMI138" s="4" t="s">
        <v>243</v>
      </c>
      <c r="HMJ138" s="10">
        <v>3190</v>
      </c>
      <c r="HMK138" s="85"/>
      <c r="HML138" s="10">
        <v>117.89</v>
      </c>
      <c r="HMM138" s="45">
        <f t="shared" si="99"/>
        <v>3072.11</v>
      </c>
      <c r="HMN138" s="3"/>
      <c r="HMO138" s="11" t="s">
        <v>359</v>
      </c>
      <c r="HMP138" s="4" t="s">
        <v>360</v>
      </c>
      <c r="HMQ138" s="4" t="s">
        <v>243</v>
      </c>
      <c r="HMR138" s="10">
        <v>3190</v>
      </c>
      <c r="HMS138" s="85"/>
      <c r="HMT138" s="10">
        <v>117.89</v>
      </c>
      <c r="HMU138" s="45">
        <f t="shared" si="99"/>
        <v>3072.11</v>
      </c>
      <c r="HMV138" s="3"/>
      <c r="HMW138" s="11" t="s">
        <v>359</v>
      </c>
      <c r="HMX138" s="4" t="s">
        <v>360</v>
      </c>
      <c r="HMY138" s="4" t="s">
        <v>243</v>
      </c>
      <c r="HMZ138" s="10">
        <v>3190</v>
      </c>
      <c r="HNA138" s="85"/>
      <c r="HNB138" s="10">
        <v>117.89</v>
      </c>
      <c r="HNC138" s="45">
        <f t="shared" si="99"/>
        <v>3072.11</v>
      </c>
      <c r="HND138" s="3"/>
      <c r="HNE138" s="11" t="s">
        <v>359</v>
      </c>
      <c r="HNF138" s="4" t="s">
        <v>360</v>
      </c>
      <c r="HNG138" s="4" t="s">
        <v>243</v>
      </c>
      <c r="HNH138" s="10">
        <v>3190</v>
      </c>
      <c r="HNI138" s="85"/>
      <c r="HNJ138" s="10">
        <v>117.89</v>
      </c>
      <c r="HNK138" s="45">
        <f t="shared" ref="HNK138:HPO138" si="100">SUM(HNH138-HNJ138)</f>
        <v>3072.11</v>
      </c>
      <c r="HNL138" s="3"/>
      <c r="HNM138" s="11" t="s">
        <v>359</v>
      </c>
      <c r="HNN138" s="4" t="s">
        <v>360</v>
      </c>
      <c r="HNO138" s="4" t="s">
        <v>243</v>
      </c>
      <c r="HNP138" s="10">
        <v>3190</v>
      </c>
      <c r="HNQ138" s="85"/>
      <c r="HNR138" s="10">
        <v>117.89</v>
      </c>
      <c r="HNS138" s="45">
        <f t="shared" si="100"/>
        <v>3072.11</v>
      </c>
      <c r="HNT138" s="3"/>
      <c r="HNU138" s="11" t="s">
        <v>359</v>
      </c>
      <c r="HNV138" s="4" t="s">
        <v>360</v>
      </c>
      <c r="HNW138" s="4" t="s">
        <v>243</v>
      </c>
      <c r="HNX138" s="10">
        <v>3190</v>
      </c>
      <c r="HNY138" s="85"/>
      <c r="HNZ138" s="10">
        <v>117.89</v>
      </c>
      <c r="HOA138" s="45">
        <f t="shared" si="100"/>
        <v>3072.11</v>
      </c>
      <c r="HOB138" s="3"/>
      <c r="HOC138" s="11" t="s">
        <v>359</v>
      </c>
      <c r="HOD138" s="4" t="s">
        <v>360</v>
      </c>
      <c r="HOE138" s="4" t="s">
        <v>243</v>
      </c>
      <c r="HOF138" s="10">
        <v>3190</v>
      </c>
      <c r="HOG138" s="85"/>
      <c r="HOH138" s="10">
        <v>117.89</v>
      </c>
      <c r="HOI138" s="45">
        <f t="shared" si="100"/>
        <v>3072.11</v>
      </c>
      <c r="HOJ138" s="3"/>
      <c r="HOK138" s="11" t="s">
        <v>359</v>
      </c>
      <c r="HOL138" s="4" t="s">
        <v>360</v>
      </c>
      <c r="HOM138" s="4" t="s">
        <v>243</v>
      </c>
      <c r="HON138" s="10">
        <v>3190</v>
      </c>
      <c r="HOO138" s="85"/>
      <c r="HOP138" s="10">
        <v>117.89</v>
      </c>
      <c r="HOQ138" s="45">
        <f t="shared" si="100"/>
        <v>3072.11</v>
      </c>
      <c r="HOR138" s="3"/>
      <c r="HOS138" s="11" t="s">
        <v>359</v>
      </c>
      <c r="HOT138" s="4" t="s">
        <v>360</v>
      </c>
      <c r="HOU138" s="4" t="s">
        <v>243</v>
      </c>
      <c r="HOV138" s="10">
        <v>3190</v>
      </c>
      <c r="HOW138" s="85"/>
      <c r="HOX138" s="10">
        <v>117.89</v>
      </c>
      <c r="HOY138" s="45">
        <f t="shared" si="100"/>
        <v>3072.11</v>
      </c>
      <c r="HOZ138" s="3"/>
      <c r="HPA138" s="11" t="s">
        <v>359</v>
      </c>
      <c r="HPB138" s="4" t="s">
        <v>360</v>
      </c>
      <c r="HPC138" s="4" t="s">
        <v>243</v>
      </c>
      <c r="HPD138" s="10">
        <v>3190</v>
      </c>
      <c r="HPE138" s="85"/>
      <c r="HPF138" s="10">
        <v>117.89</v>
      </c>
      <c r="HPG138" s="45">
        <f t="shared" si="100"/>
        <v>3072.11</v>
      </c>
      <c r="HPH138" s="3"/>
      <c r="HPI138" s="11" t="s">
        <v>359</v>
      </c>
      <c r="HPJ138" s="4" t="s">
        <v>360</v>
      </c>
      <c r="HPK138" s="4" t="s">
        <v>243</v>
      </c>
      <c r="HPL138" s="10">
        <v>3190</v>
      </c>
      <c r="HPM138" s="85"/>
      <c r="HPN138" s="10">
        <v>117.89</v>
      </c>
      <c r="HPO138" s="45">
        <f t="shared" si="100"/>
        <v>3072.11</v>
      </c>
      <c r="HPP138" s="3"/>
      <c r="HPQ138" s="11" t="s">
        <v>359</v>
      </c>
      <c r="HPR138" s="4" t="s">
        <v>360</v>
      </c>
      <c r="HPS138" s="4" t="s">
        <v>243</v>
      </c>
      <c r="HPT138" s="10">
        <v>3190</v>
      </c>
      <c r="HPU138" s="85"/>
      <c r="HPV138" s="10">
        <v>117.89</v>
      </c>
      <c r="HPW138" s="45">
        <f t="shared" ref="HPW138:HSA138" si="101">SUM(HPT138-HPV138)</f>
        <v>3072.11</v>
      </c>
      <c r="HPX138" s="3"/>
      <c r="HPY138" s="11" t="s">
        <v>359</v>
      </c>
      <c r="HPZ138" s="4" t="s">
        <v>360</v>
      </c>
      <c r="HQA138" s="4" t="s">
        <v>243</v>
      </c>
      <c r="HQB138" s="10">
        <v>3190</v>
      </c>
      <c r="HQC138" s="85"/>
      <c r="HQD138" s="10">
        <v>117.89</v>
      </c>
      <c r="HQE138" s="45">
        <f t="shared" si="101"/>
        <v>3072.11</v>
      </c>
      <c r="HQF138" s="3"/>
      <c r="HQG138" s="11" t="s">
        <v>359</v>
      </c>
      <c r="HQH138" s="4" t="s">
        <v>360</v>
      </c>
      <c r="HQI138" s="4" t="s">
        <v>243</v>
      </c>
      <c r="HQJ138" s="10">
        <v>3190</v>
      </c>
      <c r="HQK138" s="85"/>
      <c r="HQL138" s="10">
        <v>117.89</v>
      </c>
      <c r="HQM138" s="45">
        <f t="shared" si="101"/>
        <v>3072.11</v>
      </c>
      <c r="HQN138" s="3"/>
      <c r="HQO138" s="11" t="s">
        <v>359</v>
      </c>
      <c r="HQP138" s="4" t="s">
        <v>360</v>
      </c>
      <c r="HQQ138" s="4" t="s">
        <v>243</v>
      </c>
      <c r="HQR138" s="10">
        <v>3190</v>
      </c>
      <c r="HQS138" s="85"/>
      <c r="HQT138" s="10">
        <v>117.89</v>
      </c>
      <c r="HQU138" s="45">
        <f t="shared" si="101"/>
        <v>3072.11</v>
      </c>
      <c r="HQV138" s="3"/>
      <c r="HQW138" s="11" t="s">
        <v>359</v>
      </c>
      <c r="HQX138" s="4" t="s">
        <v>360</v>
      </c>
      <c r="HQY138" s="4" t="s">
        <v>243</v>
      </c>
      <c r="HQZ138" s="10">
        <v>3190</v>
      </c>
      <c r="HRA138" s="85"/>
      <c r="HRB138" s="10">
        <v>117.89</v>
      </c>
      <c r="HRC138" s="45">
        <f t="shared" si="101"/>
        <v>3072.11</v>
      </c>
      <c r="HRD138" s="3"/>
      <c r="HRE138" s="11" t="s">
        <v>359</v>
      </c>
      <c r="HRF138" s="4" t="s">
        <v>360</v>
      </c>
      <c r="HRG138" s="4" t="s">
        <v>243</v>
      </c>
      <c r="HRH138" s="10">
        <v>3190</v>
      </c>
      <c r="HRI138" s="85"/>
      <c r="HRJ138" s="10">
        <v>117.89</v>
      </c>
      <c r="HRK138" s="45">
        <f t="shared" si="101"/>
        <v>3072.11</v>
      </c>
      <c r="HRL138" s="3"/>
      <c r="HRM138" s="11" t="s">
        <v>359</v>
      </c>
      <c r="HRN138" s="4" t="s">
        <v>360</v>
      </c>
      <c r="HRO138" s="4" t="s">
        <v>243</v>
      </c>
      <c r="HRP138" s="10">
        <v>3190</v>
      </c>
      <c r="HRQ138" s="85"/>
      <c r="HRR138" s="10">
        <v>117.89</v>
      </c>
      <c r="HRS138" s="45">
        <f t="shared" si="101"/>
        <v>3072.11</v>
      </c>
      <c r="HRT138" s="3"/>
      <c r="HRU138" s="11" t="s">
        <v>359</v>
      </c>
      <c r="HRV138" s="4" t="s">
        <v>360</v>
      </c>
      <c r="HRW138" s="4" t="s">
        <v>243</v>
      </c>
      <c r="HRX138" s="10">
        <v>3190</v>
      </c>
      <c r="HRY138" s="85"/>
      <c r="HRZ138" s="10">
        <v>117.89</v>
      </c>
      <c r="HSA138" s="45">
        <f t="shared" si="101"/>
        <v>3072.11</v>
      </c>
      <c r="HSB138" s="3"/>
      <c r="HSC138" s="11" t="s">
        <v>359</v>
      </c>
      <c r="HSD138" s="4" t="s">
        <v>360</v>
      </c>
      <c r="HSE138" s="4" t="s">
        <v>243</v>
      </c>
      <c r="HSF138" s="10">
        <v>3190</v>
      </c>
      <c r="HSG138" s="85"/>
      <c r="HSH138" s="10">
        <v>117.89</v>
      </c>
      <c r="HSI138" s="45">
        <f t="shared" ref="HSI138:HUM138" si="102">SUM(HSF138-HSH138)</f>
        <v>3072.11</v>
      </c>
      <c r="HSJ138" s="3"/>
      <c r="HSK138" s="11" t="s">
        <v>359</v>
      </c>
      <c r="HSL138" s="4" t="s">
        <v>360</v>
      </c>
      <c r="HSM138" s="4" t="s">
        <v>243</v>
      </c>
      <c r="HSN138" s="10">
        <v>3190</v>
      </c>
      <c r="HSO138" s="85"/>
      <c r="HSP138" s="10">
        <v>117.89</v>
      </c>
      <c r="HSQ138" s="45">
        <f t="shared" si="102"/>
        <v>3072.11</v>
      </c>
      <c r="HSR138" s="3"/>
      <c r="HSS138" s="11" t="s">
        <v>359</v>
      </c>
      <c r="HST138" s="4" t="s">
        <v>360</v>
      </c>
      <c r="HSU138" s="4" t="s">
        <v>243</v>
      </c>
      <c r="HSV138" s="10">
        <v>3190</v>
      </c>
      <c r="HSW138" s="85"/>
      <c r="HSX138" s="10">
        <v>117.89</v>
      </c>
      <c r="HSY138" s="45">
        <f t="shared" si="102"/>
        <v>3072.11</v>
      </c>
      <c r="HSZ138" s="3"/>
      <c r="HTA138" s="11" t="s">
        <v>359</v>
      </c>
      <c r="HTB138" s="4" t="s">
        <v>360</v>
      </c>
      <c r="HTC138" s="4" t="s">
        <v>243</v>
      </c>
      <c r="HTD138" s="10">
        <v>3190</v>
      </c>
      <c r="HTE138" s="85"/>
      <c r="HTF138" s="10">
        <v>117.89</v>
      </c>
      <c r="HTG138" s="45">
        <f t="shared" si="102"/>
        <v>3072.11</v>
      </c>
      <c r="HTH138" s="3"/>
      <c r="HTI138" s="11" t="s">
        <v>359</v>
      </c>
      <c r="HTJ138" s="4" t="s">
        <v>360</v>
      </c>
      <c r="HTK138" s="4" t="s">
        <v>243</v>
      </c>
      <c r="HTL138" s="10">
        <v>3190</v>
      </c>
      <c r="HTM138" s="85"/>
      <c r="HTN138" s="10">
        <v>117.89</v>
      </c>
      <c r="HTO138" s="45">
        <f t="shared" si="102"/>
        <v>3072.11</v>
      </c>
      <c r="HTP138" s="3"/>
      <c r="HTQ138" s="11" t="s">
        <v>359</v>
      </c>
      <c r="HTR138" s="4" t="s">
        <v>360</v>
      </c>
      <c r="HTS138" s="4" t="s">
        <v>243</v>
      </c>
      <c r="HTT138" s="10">
        <v>3190</v>
      </c>
      <c r="HTU138" s="85"/>
      <c r="HTV138" s="10">
        <v>117.89</v>
      </c>
      <c r="HTW138" s="45">
        <f t="shared" si="102"/>
        <v>3072.11</v>
      </c>
      <c r="HTX138" s="3"/>
      <c r="HTY138" s="11" t="s">
        <v>359</v>
      </c>
      <c r="HTZ138" s="4" t="s">
        <v>360</v>
      </c>
      <c r="HUA138" s="4" t="s">
        <v>243</v>
      </c>
      <c r="HUB138" s="10">
        <v>3190</v>
      </c>
      <c r="HUC138" s="85"/>
      <c r="HUD138" s="10">
        <v>117.89</v>
      </c>
      <c r="HUE138" s="45">
        <f t="shared" si="102"/>
        <v>3072.11</v>
      </c>
      <c r="HUF138" s="3"/>
      <c r="HUG138" s="11" t="s">
        <v>359</v>
      </c>
      <c r="HUH138" s="4" t="s">
        <v>360</v>
      </c>
      <c r="HUI138" s="4" t="s">
        <v>243</v>
      </c>
      <c r="HUJ138" s="10">
        <v>3190</v>
      </c>
      <c r="HUK138" s="85"/>
      <c r="HUL138" s="10">
        <v>117.89</v>
      </c>
      <c r="HUM138" s="45">
        <f t="shared" si="102"/>
        <v>3072.11</v>
      </c>
      <c r="HUN138" s="3"/>
      <c r="HUO138" s="11" t="s">
        <v>359</v>
      </c>
      <c r="HUP138" s="4" t="s">
        <v>360</v>
      </c>
      <c r="HUQ138" s="4" t="s">
        <v>243</v>
      </c>
      <c r="HUR138" s="10">
        <v>3190</v>
      </c>
      <c r="HUS138" s="85"/>
      <c r="HUT138" s="10">
        <v>117.89</v>
      </c>
      <c r="HUU138" s="45">
        <f t="shared" ref="HUU138:HWY138" si="103">SUM(HUR138-HUT138)</f>
        <v>3072.11</v>
      </c>
      <c r="HUV138" s="3"/>
      <c r="HUW138" s="11" t="s">
        <v>359</v>
      </c>
      <c r="HUX138" s="4" t="s">
        <v>360</v>
      </c>
      <c r="HUY138" s="4" t="s">
        <v>243</v>
      </c>
      <c r="HUZ138" s="10">
        <v>3190</v>
      </c>
      <c r="HVA138" s="85"/>
      <c r="HVB138" s="10">
        <v>117.89</v>
      </c>
      <c r="HVC138" s="45">
        <f t="shared" si="103"/>
        <v>3072.11</v>
      </c>
      <c r="HVD138" s="3"/>
      <c r="HVE138" s="11" t="s">
        <v>359</v>
      </c>
      <c r="HVF138" s="4" t="s">
        <v>360</v>
      </c>
      <c r="HVG138" s="4" t="s">
        <v>243</v>
      </c>
      <c r="HVH138" s="10">
        <v>3190</v>
      </c>
      <c r="HVI138" s="85"/>
      <c r="HVJ138" s="10">
        <v>117.89</v>
      </c>
      <c r="HVK138" s="45">
        <f t="shared" si="103"/>
        <v>3072.11</v>
      </c>
      <c r="HVL138" s="3"/>
      <c r="HVM138" s="11" t="s">
        <v>359</v>
      </c>
      <c r="HVN138" s="4" t="s">
        <v>360</v>
      </c>
      <c r="HVO138" s="4" t="s">
        <v>243</v>
      </c>
      <c r="HVP138" s="10">
        <v>3190</v>
      </c>
      <c r="HVQ138" s="85"/>
      <c r="HVR138" s="10">
        <v>117.89</v>
      </c>
      <c r="HVS138" s="45">
        <f t="shared" si="103"/>
        <v>3072.11</v>
      </c>
      <c r="HVT138" s="3"/>
      <c r="HVU138" s="11" t="s">
        <v>359</v>
      </c>
      <c r="HVV138" s="4" t="s">
        <v>360</v>
      </c>
      <c r="HVW138" s="4" t="s">
        <v>243</v>
      </c>
      <c r="HVX138" s="10">
        <v>3190</v>
      </c>
      <c r="HVY138" s="85"/>
      <c r="HVZ138" s="10">
        <v>117.89</v>
      </c>
      <c r="HWA138" s="45">
        <f t="shared" si="103"/>
        <v>3072.11</v>
      </c>
      <c r="HWB138" s="3"/>
      <c r="HWC138" s="11" t="s">
        <v>359</v>
      </c>
      <c r="HWD138" s="4" t="s">
        <v>360</v>
      </c>
      <c r="HWE138" s="4" t="s">
        <v>243</v>
      </c>
      <c r="HWF138" s="10">
        <v>3190</v>
      </c>
      <c r="HWG138" s="85"/>
      <c r="HWH138" s="10">
        <v>117.89</v>
      </c>
      <c r="HWI138" s="45">
        <f t="shared" si="103"/>
        <v>3072.11</v>
      </c>
      <c r="HWJ138" s="3"/>
      <c r="HWK138" s="11" t="s">
        <v>359</v>
      </c>
      <c r="HWL138" s="4" t="s">
        <v>360</v>
      </c>
      <c r="HWM138" s="4" t="s">
        <v>243</v>
      </c>
      <c r="HWN138" s="10">
        <v>3190</v>
      </c>
      <c r="HWO138" s="85"/>
      <c r="HWP138" s="10">
        <v>117.89</v>
      </c>
      <c r="HWQ138" s="45">
        <f t="shared" si="103"/>
        <v>3072.11</v>
      </c>
      <c r="HWR138" s="3"/>
      <c r="HWS138" s="11" t="s">
        <v>359</v>
      </c>
      <c r="HWT138" s="4" t="s">
        <v>360</v>
      </c>
      <c r="HWU138" s="4" t="s">
        <v>243</v>
      </c>
      <c r="HWV138" s="10">
        <v>3190</v>
      </c>
      <c r="HWW138" s="85"/>
      <c r="HWX138" s="10">
        <v>117.89</v>
      </c>
      <c r="HWY138" s="45">
        <f t="shared" si="103"/>
        <v>3072.11</v>
      </c>
      <c r="HWZ138" s="3"/>
      <c r="HXA138" s="11" t="s">
        <v>359</v>
      </c>
      <c r="HXB138" s="4" t="s">
        <v>360</v>
      </c>
      <c r="HXC138" s="4" t="s">
        <v>243</v>
      </c>
      <c r="HXD138" s="10">
        <v>3190</v>
      </c>
      <c r="HXE138" s="85"/>
      <c r="HXF138" s="10">
        <v>117.89</v>
      </c>
      <c r="HXG138" s="45">
        <f t="shared" ref="HXG138:HZK138" si="104">SUM(HXD138-HXF138)</f>
        <v>3072.11</v>
      </c>
      <c r="HXH138" s="3"/>
      <c r="HXI138" s="11" t="s">
        <v>359</v>
      </c>
      <c r="HXJ138" s="4" t="s">
        <v>360</v>
      </c>
      <c r="HXK138" s="4" t="s">
        <v>243</v>
      </c>
      <c r="HXL138" s="10">
        <v>3190</v>
      </c>
      <c r="HXM138" s="85"/>
      <c r="HXN138" s="10">
        <v>117.89</v>
      </c>
      <c r="HXO138" s="45">
        <f t="shared" si="104"/>
        <v>3072.11</v>
      </c>
      <c r="HXP138" s="3"/>
      <c r="HXQ138" s="11" t="s">
        <v>359</v>
      </c>
      <c r="HXR138" s="4" t="s">
        <v>360</v>
      </c>
      <c r="HXS138" s="4" t="s">
        <v>243</v>
      </c>
      <c r="HXT138" s="10">
        <v>3190</v>
      </c>
      <c r="HXU138" s="85"/>
      <c r="HXV138" s="10">
        <v>117.89</v>
      </c>
      <c r="HXW138" s="45">
        <f t="shared" si="104"/>
        <v>3072.11</v>
      </c>
      <c r="HXX138" s="3"/>
      <c r="HXY138" s="11" t="s">
        <v>359</v>
      </c>
      <c r="HXZ138" s="4" t="s">
        <v>360</v>
      </c>
      <c r="HYA138" s="4" t="s">
        <v>243</v>
      </c>
      <c r="HYB138" s="10">
        <v>3190</v>
      </c>
      <c r="HYC138" s="85"/>
      <c r="HYD138" s="10">
        <v>117.89</v>
      </c>
      <c r="HYE138" s="45">
        <f t="shared" si="104"/>
        <v>3072.11</v>
      </c>
      <c r="HYF138" s="3"/>
      <c r="HYG138" s="11" t="s">
        <v>359</v>
      </c>
      <c r="HYH138" s="4" t="s">
        <v>360</v>
      </c>
      <c r="HYI138" s="4" t="s">
        <v>243</v>
      </c>
      <c r="HYJ138" s="10">
        <v>3190</v>
      </c>
      <c r="HYK138" s="85"/>
      <c r="HYL138" s="10">
        <v>117.89</v>
      </c>
      <c r="HYM138" s="45">
        <f t="shared" si="104"/>
        <v>3072.11</v>
      </c>
      <c r="HYN138" s="3"/>
      <c r="HYO138" s="11" t="s">
        <v>359</v>
      </c>
      <c r="HYP138" s="4" t="s">
        <v>360</v>
      </c>
      <c r="HYQ138" s="4" t="s">
        <v>243</v>
      </c>
      <c r="HYR138" s="10">
        <v>3190</v>
      </c>
      <c r="HYS138" s="85"/>
      <c r="HYT138" s="10">
        <v>117.89</v>
      </c>
      <c r="HYU138" s="45">
        <f t="shared" si="104"/>
        <v>3072.11</v>
      </c>
      <c r="HYV138" s="3"/>
      <c r="HYW138" s="11" t="s">
        <v>359</v>
      </c>
      <c r="HYX138" s="4" t="s">
        <v>360</v>
      </c>
      <c r="HYY138" s="4" t="s">
        <v>243</v>
      </c>
      <c r="HYZ138" s="10">
        <v>3190</v>
      </c>
      <c r="HZA138" s="85"/>
      <c r="HZB138" s="10">
        <v>117.89</v>
      </c>
      <c r="HZC138" s="45">
        <f t="shared" si="104"/>
        <v>3072.11</v>
      </c>
      <c r="HZD138" s="3"/>
      <c r="HZE138" s="11" t="s">
        <v>359</v>
      </c>
      <c r="HZF138" s="4" t="s">
        <v>360</v>
      </c>
      <c r="HZG138" s="4" t="s">
        <v>243</v>
      </c>
      <c r="HZH138" s="10">
        <v>3190</v>
      </c>
      <c r="HZI138" s="85"/>
      <c r="HZJ138" s="10">
        <v>117.89</v>
      </c>
      <c r="HZK138" s="45">
        <f t="shared" si="104"/>
        <v>3072.11</v>
      </c>
      <c r="HZL138" s="3"/>
      <c r="HZM138" s="11" t="s">
        <v>359</v>
      </c>
      <c r="HZN138" s="4" t="s">
        <v>360</v>
      </c>
      <c r="HZO138" s="4" t="s">
        <v>243</v>
      </c>
      <c r="HZP138" s="10">
        <v>3190</v>
      </c>
      <c r="HZQ138" s="85"/>
      <c r="HZR138" s="10">
        <v>117.89</v>
      </c>
      <c r="HZS138" s="45">
        <f t="shared" ref="HZS138:IBW138" si="105">SUM(HZP138-HZR138)</f>
        <v>3072.11</v>
      </c>
      <c r="HZT138" s="3"/>
      <c r="HZU138" s="11" t="s">
        <v>359</v>
      </c>
      <c r="HZV138" s="4" t="s">
        <v>360</v>
      </c>
      <c r="HZW138" s="4" t="s">
        <v>243</v>
      </c>
      <c r="HZX138" s="10">
        <v>3190</v>
      </c>
      <c r="HZY138" s="85"/>
      <c r="HZZ138" s="10">
        <v>117.89</v>
      </c>
      <c r="IAA138" s="45">
        <f t="shared" si="105"/>
        <v>3072.11</v>
      </c>
      <c r="IAB138" s="3"/>
      <c r="IAC138" s="11" t="s">
        <v>359</v>
      </c>
      <c r="IAD138" s="4" t="s">
        <v>360</v>
      </c>
      <c r="IAE138" s="4" t="s">
        <v>243</v>
      </c>
      <c r="IAF138" s="10">
        <v>3190</v>
      </c>
      <c r="IAG138" s="85"/>
      <c r="IAH138" s="10">
        <v>117.89</v>
      </c>
      <c r="IAI138" s="45">
        <f t="shared" si="105"/>
        <v>3072.11</v>
      </c>
      <c r="IAJ138" s="3"/>
      <c r="IAK138" s="11" t="s">
        <v>359</v>
      </c>
      <c r="IAL138" s="4" t="s">
        <v>360</v>
      </c>
      <c r="IAM138" s="4" t="s">
        <v>243</v>
      </c>
      <c r="IAN138" s="10">
        <v>3190</v>
      </c>
      <c r="IAO138" s="85"/>
      <c r="IAP138" s="10">
        <v>117.89</v>
      </c>
      <c r="IAQ138" s="45">
        <f t="shared" si="105"/>
        <v>3072.11</v>
      </c>
      <c r="IAR138" s="3"/>
      <c r="IAS138" s="11" t="s">
        <v>359</v>
      </c>
      <c r="IAT138" s="4" t="s">
        <v>360</v>
      </c>
      <c r="IAU138" s="4" t="s">
        <v>243</v>
      </c>
      <c r="IAV138" s="10">
        <v>3190</v>
      </c>
      <c r="IAW138" s="85"/>
      <c r="IAX138" s="10">
        <v>117.89</v>
      </c>
      <c r="IAY138" s="45">
        <f t="shared" si="105"/>
        <v>3072.11</v>
      </c>
      <c r="IAZ138" s="3"/>
      <c r="IBA138" s="11" t="s">
        <v>359</v>
      </c>
      <c r="IBB138" s="4" t="s">
        <v>360</v>
      </c>
      <c r="IBC138" s="4" t="s">
        <v>243</v>
      </c>
      <c r="IBD138" s="10">
        <v>3190</v>
      </c>
      <c r="IBE138" s="85"/>
      <c r="IBF138" s="10">
        <v>117.89</v>
      </c>
      <c r="IBG138" s="45">
        <f t="shared" si="105"/>
        <v>3072.11</v>
      </c>
      <c r="IBH138" s="3"/>
      <c r="IBI138" s="11" t="s">
        <v>359</v>
      </c>
      <c r="IBJ138" s="4" t="s">
        <v>360</v>
      </c>
      <c r="IBK138" s="4" t="s">
        <v>243</v>
      </c>
      <c r="IBL138" s="10">
        <v>3190</v>
      </c>
      <c r="IBM138" s="85"/>
      <c r="IBN138" s="10">
        <v>117.89</v>
      </c>
      <c r="IBO138" s="45">
        <f t="shared" si="105"/>
        <v>3072.11</v>
      </c>
      <c r="IBP138" s="3"/>
      <c r="IBQ138" s="11" t="s">
        <v>359</v>
      </c>
      <c r="IBR138" s="4" t="s">
        <v>360</v>
      </c>
      <c r="IBS138" s="4" t="s">
        <v>243</v>
      </c>
      <c r="IBT138" s="10">
        <v>3190</v>
      </c>
      <c r="IBU138" s="85"/>
      <c r="IBV138" s="10">
        <v>117.89</v>
      </c>
      <c r="IBW138" s="45">
        <f t="shared" si="105"/>
        <v>3072.11</v>
      </c>
      <c r="IBX138" s="3"/>
      <c r="IBY138" s="11" t="s">
        <v>359</v>
      </c>
      <c r="IBZ138" s="4" t="s">
        <v>360</v>
      </c>
      <c r="ICA138" s="4" t="s">
        <v>243</v>
      </c>
      <c r="ICB138" s="10">
        <v>3190</v>
      </c>
      <c r="ICC138" s="85"/>
      <c r="ICD138" s="10">
        <v>117.89</v>
      </c>
      <c r="ICE138" s="45">
        <f t="shared" ref="ICE138:IEI138" si="106">SUM(ICB138-ICD138)</f>
        <v>3072.11</v>
      </c>
      <c r="ICF138" s="3"/>
      <c r="ICG138" s="11" t="s">
        <v>359</v>
      </c>
      <c r="ICH138" s="4" t="s">
        <v>360</v>
      </c>
      <c r="ICI138" s="4" t="s">
        <v>243</v>
      </c>
      <c r="ICJ138" s="10">
        <v>3190</v>
      </c>
      <c r="ICK138" s="85"/>
      <c r="ICL138" s="10">
        <v>117.89</v>
      </c>
      <c r="ICM138" s="45">
        <f t="shared" si="106"/>
        <v>3072.11</v>
      </c>
      <c r="ICN138" s="3"/>
      <c r="ICO138" s="11" t="s">
        <v>359</v>
      </c>
      <c r="ICP138" s="4" t="s">
        <v>360</v>
      </c>
      <c r="ICQ138" s="4" t="s">
        <v>243</v>
      </c>
      <c r="ICR138" s="10">
        <v>3190</v>
      </c>
      <c r="ICS138" s="85"/>
      <c r="ICT138" s="10">
        <v>117.89</v>
      </c>
      <c r="ICU138" s="45">
        <f t="shared" si="106"/>
        <v>3072.11</v>
      </c>
      <c r="ICV138" s="3"/>
      <c r="ICW138" s="11" t="s">
        <v>359</v>
      </c>
      <c r="ICX138" s="4" t="s">
        <v>360</v>
      </c>
      <c r="ICY138" s="4" t="s">
        <v>243</v>
      </c>
      <c r="ICZ138" s="10">
        <v>3190</v>
      </c>
      <c r="IDA138" s="85"/>
      <c r="IDB138" s="10">
        <v>117.89</v>
      </c>
      <c r="IDC138" s="45">
        <f t="shared" si="106"/>
        <v>3072.11</v>
      </c>
      <c r="IDD138" s="3"/>
      <c r="IDE138" s="11" t="s">
        <v>359</v>
      </c>
      <c r="IDF138" s="4" t="s">
        <v>360</v>
      </c>
      <c r="IDG138" s="4" t="s">
        <v>243</v>
      </c>
      <c r="IDH138" s="10">
        <v>3190</v>
      </c>
      <c r="IDI138" s="85"/>
      <c r="IDJ138" s="10">
        <v>117.89</v>
      </c>
      <c r="IDK138" s="45">
        <f t="shared" si="106"/>
        <v>3072.11</v>
      </c>
      <c r="IDL138" s="3"/>
      <c r="IDM138" s="11" t="s">
        <v>359</v>
      </c>
      <c r="IDN138" s="4" t="s">
        <v>360</v>
      </c>
      <c r="IDO138" s="4" t="s">
        <v>243</v>
      </c>
      <c r="IDP138" s="10">
        <v>3190</v>
      </c>
      <c r="IDQ138" s="85"/>
      <c r="IDR138" s="10">
        <v>117.89</v>
      </c>
      <c r="IDS138" s="45">
        <f t="shared" si="106"/>
        <v>3072.11</v>
      </c>
      <c r="IDT138" s="3"/>
      <c r="IDU138" s="11" t="s">
        <v>359</v>
      </c>
      <c r="IDV138" s="4" t="s">
        <v>360</v>
      </c>
      <c r="IDW138" s="4" t="s">
        <v>243</v>
      </c>
      <c r="IDX138" s="10">
        <v>3190</v>
      </c>
      <c r="IDY138" s="85"/>
      <c r="IDZ138" s="10">
        <v>117.89</v>
      </c>
      <c r="IEA138" s="45">
        <f t="shared" si="106"/>
        <v>3072.11</v>
      </c>
      <c r="IEB138" s="3"/>
      <c r="IEC138" s="11" t="s">
        <v>359</v>
      </c>
      <c r="IED138" s="4" t="s">
        <v>360</v>
      </c>
      <c r="IEE138" s="4" t="s">
        <v>243</v>
      </c>
      <c r="IEF138" s="10">
        <v>3190</v>
      </c>
      <c r="IEG138" s="85"/>
      <c r="IEH138" s="10">
        <v>117.89</v>
      </c>
      <c r="IEI138" s="45">
        <f t="shared" si="106"/>
        <v>3072.11</v>
      </c>
      <c r="IEJ138" s="3"/>
      <c r="IEK138" s="11" t="s">
        <v>359</v>
      </c>
      <c r="IEL138" s="4" t="s">
        <v>360</v>
      </c>
      <c r="IEM138" s="4" t="s">
        <v>243</v>
      </c>
      <c r="IEN138" s="10">
        <v>3190</v>
      </c>
      <c r="IEO138" s="85"/>
      <c r="IEP138" s="10">
        <v>117.89</v>
      </c>
      <c r="IEQ138" s="45">
        <f t="shared" ref="IEQ138:IGU138" si="107">SUM(IEN138-IEP138)</f>
        <v>3072.11</v>
      </c>
      <c r="IER138" s="3"/>
      <c r="IES138" s="11" t="s">
        <v>359</v>
      </c>
      <c r="IET138" s="4" t="s">
        <v>360</v>
      </c>
      <c r="IEU138" s="4" t="s">
        <v>243</v>
      </c>
      <c r="IEV138" s="10">
        <v>3190</v>
      </c>
      <c r="IEW138" s="85"/>
      <c r="IEX138" s="10">
        <v>117.89</v>
      </c>
      <c r="IEY138" s="45">
        <f t="shared" si="107"/>
        <v>3072.11</v>
      </c>
      <c r="IEZ138" s="3"/>
      <c r="IFA138" s="11" t="s">
        <v>359</v>
      </c>
      <c r="IFB138" s="4" t="s">
        <v>360</v>
      </c>
      <c r="IFC138" s="4" t="s">
        <v>243</v>
      </c>
      <c r="IFD138" s="10">
        <v>3190</v>
      </c>
      <c r="IFE138" s="85"/>
      <c r="IFF138" s="10">
        <v>117.89</v>
      </c>
      <c r="IFG138" s="45">
        <f t="shared" si="107"/>
        <v>3072.11</v>
      </c>
      <c r="IFH138" s="3"/>
      <c r="IFI138" s="11" t="s">
        <v>359</v>
      </c>
      <c r="IFJ138" s="4" t="s">
        <v>360</v>
      </c>
      <c r="IFK138" s="4" t="s">
        <v>243</v>
      </c>
      <c r="IFL138" s="10">
        <v>3190</v>
      </c>
      <c r="IFM138" s="85"/>
      <c r="IFN138" s="10">
        <v>117.89</v>
      </c>
      <c r="IFO138" s="45">
        <f t="shared" si="107"/>
        <v>3072.11</v>
      </c>
      <c r="IFP138" s="3"/>
      <c r="IFQ138" s="11" t="s">
        <v>359</v>
      </c>
      <c r="IFR138" s="4" t="s">
        <v>360</v>
      </c>
      <c r="IFS138" s="4" t="s">
        <v>243</v>
      </c>
      <c r="IFT138" s="10">
        <v>3190</v>
      </c>
      <c r="IFU138" s="85"/>
      <c r="IFV138" s="10">
        <v>117.89</v>
      </c>
      <c r="IFW138" s="45">
        <f t="shared" si="107"/>
        <v>3072.11</v>
      </c>
      <c r="IFX138" s="3"/>
      <c r="IFY138" s="11" t="s">
        <v>359</v>
      </c>
      <c r="IFZ138" s="4" t="s">
        <v>360</v>
      </c>
      <c r="IGA138" s="4" t="s">
        <v>243</v>
      </c>
      <c r="IGB138" s="10">
        <v>3190</v>
      </c>
      <c r="IGC138" s="85"/>
      <c r="IGD138" s="10">
        <v>117.89</v>
      </c>
      <c r="IGE138" s="45">
        <f t="shared" si="107"/>
        <v>3072.11</v>
      </c>
      <c r="IGF138" s="3"/>
      <c r="IGG138" s="11" t="s">
        <v>359</v>
      </c>
      <c r="IGH138" s="4" t="s">
        <v>360</v>
      </c>
      <c r="IGI138" s="4" t="s">
        <v>243</v>
      </c>
      <c r="IGJ138" s="10">
        <v>3190</v>
      </c>
      <c r="IGK138" s="85"/>
      <c r="IGL138" s="10">
        <v>117.89</v>
      </c>
      <c r="IGM138" s="45">
        <f t="shared" si="107"/>
        <v>3072.11</v>
      </c>
      <c r="IGN138" s="3"/>
      <c r="IGO138" s="11" t="s">
        <v>359</v>
      </c>
      <c r="IGP138" s="4" t="s">
        <v>360</v>
      </c>
      <c r="IGQ138" s="4" t="s">
        <v>243</v>
      </c>
      <c r="IGR138" s="10">
        <v>3190</v>
      </c>
      <c r="IGS138" s="85"/>
      <c r="IGT138" s="10">
        <v>117.89</v>
      </c>
      <c r="IGU138" s="45">
        <f t="shared" si="107"/>
        <v>3072.11</v>
      </c>
      <c r="IGV138" s="3"/>
      <c r="IGW138" s="11" t="s">
        <v>359</v>
      </c>
      <c r="IGX138" s="4" t="s">
        <v>360</v>
      </c>
      <c r="IGY138" s="4" t="s">
        <v>243</v>
      </c>
      <c r="IGZ138" s="10">
        <v>3190</v>
      </c>
      <c r="IHA138" s="85"/>
      <c r="IHB138" s="10">
        <v>117.89</v>
      </c>
      <c r="IHC138" s="45">
        <f t="shared" ref="IHC138:IJG138" si="108">SUM(IGZ138-IHB138)</f>
        <v>3072.11</v>
      </c>
      <c r="IHD138" s="3"/>
      <c r="IHE138" s="11" t="s">
        <v>359</v>
      </c>
      <c r="IHF138" s="4" t="s">
        <v>360</v>
      </c>
      <c r="IHG138" s="4" t="s">
        <v>243</v>
      </c>
      <c r="IHH138" s="10">
        <v>3190</v>
      </c>
      <c r="IHI138" s="85"/>
      <c r="IHJ138" s="10">
        <v>117.89</v>
      </c>
      <c r="IHK138" s="45">
        <f t="shared" si="108"/>
        <v>3072.11</v>
      </c>
      <c r="IHL138" s="3"/>
      <c r="IHM138" s="11" t="s">
        <v>359</v>
      </c>
      <c r="IHN138" s="4" t="s">
        <v>360</v>
      </c>
      <c r="IHO138" s="4" t="s">
        <v>243</v>
      </c>
      <c r="IHP138" s="10">
        <v>3190</v>
      </c>
      <c r="IHQ138" s="85"/>
      <c r="IHR138" s="10">
        <v>117.89</v>
      </c>
      <c r="IHS138" s="45">
        <f t="shared" si="108"/>
        <v>3072.11</v>
      </c>
      <c r="IHT138" s="3"/>
      <c r="IHU138" s="11" t="s">
        <v>359</v>
      </c>
      <c r="IHV138" s="4" t="s">
        <v>360</v>
      </c>
      <c r="IHW138" s="4" t="s">
        <v>243</v>
      </c>
      <c r="IHX138" s="10">
        <v>3190</v>
      </c>
      <c r="IHY138" s="85"/>
      <c r="IHZ138" s="10">
        <v>117.89</v>
      </c>
      <c r="IIA138" s="45">
        <f t="shared" si="108"/>
        <v>3072.11</v>
      </c>
      <c r="IIB138" s="3"/>
      <c r="IIC138" s="11" t="s">
        <v>359</v>
      </c>
      <c r="IID138" s="4" t="s">
        <v>360</v>
      </c>
      <c r="IIE138" s="4" t="s">
        <v>243</v>
      </c>
      <c r="IIF138" s="10">
        <v>3190</v>
      </c>
      <c r="IIG138" s="85"/>
      <c r="IIH138" s="10">
        <v>117.89</v>
      </c>
      <c r="III138" s="45">
        <f t="shared" si="108"/>
        <v>3072.11</v>
      </c>
      <c r="IIJ138" s="3"/>
      <c r="IIK138" s="11" t="s">
        <v>359</v>
      </c>
      <c r="IIL138" s="4" t="s">
        <v>360</v>
      </c>
      <c r="IIM138" s="4" t="s">
        <v>243</v>
      </c>
      <c r="IIN138" s="10">
        <v>3190</v>
      </c>
      <c r="IIO138" s="85"/>
      <c r="IIP138" s="10">
        <v>117.89</v>
      </c>
      <c r="IIQ138" s="45">
        <f t="shared" si="108"/>
        <v>3072.11</v>
      </c>
      <c r="IIR138" s="3"/>
      <c r="IIS138" s="11" t="s">
        <v>359</v>
      </c>
      <c r="IIT138" s="4" t="s">
        <v>360</v>
      </c>
      <c r="IIU138" s="4" t="s">
        <v>243</v>
      </c>
      <c r="IIV138" s="10">
        <v>3190</v>
      </c>
      <c r="IIW138" s="85"/>
      <c r="IIX138" s="10">
        <v>117.89</v>
      </c>
      <c r="IIY138" s="45">
        <f t="shared" si="108"/>
        <v>3072.11</v>
      </c>
      <c r="IIZ138" s="3"/>
      <c r="IJA138" s="11" t="s">
        <v>359</v>
      </c>
      <c r="IJB138" s="4" t="s">
        <v>360</v>
      </c>
      <c r="IJC138" s="4" t="s">
        <v>243</v>
      </c>
      <c r="IJD138" s="10">
        <v>3190</v>
      </c>
      <c r="IJE138" s="85"/>
      <c r="IJF138" s="10">
        <v>117.89</v>
      </c>
      <c r="IJG138" s="45">
        <f t="shared" si="108"/>
        <v>3072.11</v>
      </c>
      <c r="IJH138" s="3"/>
      <c r="IJI138" s="11" t="s">
        <v>359</v>
      </c>
      <c r="IJJ138" s="4" t="s">
        <v>360</v>
      </c>
      <c r="IJK138" s="4" t="s">
        <v>243</v>
      </c>
      <c r="IJL138" s="10">
        <v>3190</v>
      </c>
      <c r="IJM138" s="85"/>
      <c r="IJN138" s="10">
        <v>117.89</v>
      </c>
      <c r="IJO138" s="45">
        <f t="shared" ref="IJO138:ILS138" si="109">SUM(IJL138-IJN138)</f>
        <v>3072.11</v>
      </c>
      <c r="IJP138" s="3"/>
      <c r="IJQ138" s="11" t="s">
        <v>359</v>
      </c>
      <c r="IJR138" s="4" t="s">
        <v>360</v>
      </c>
      <c r="IJS138" s="4" t="s">
        <v>243</v>
      </c>
      <c r="IJT138" s="10">
        <v>3190</v>
      </c>
      <c r="IJU138" s="85"/>
      <c r="IJV138" s="10">
        <v>117.89</v>
      </c>
      <c r="IJW138" s="45">
        <f t="shared" si="109"/>
        <v>3072.11</v>
      </c>
      <c r="IJX138" s="3"/>
      <c r="IJY138" s="11" t="s">
        <v>359</v>
      </c>
      <c r="IJZ138" s="4" t="s">
        <v>360</v>
      </c>
      <c r="IKA138" s="4" t="s">
        <v>243</v>
      </c>
      <c r="IKB138" s="10">
        <v>3190</v>
      </c>
      <c r="IKC138" s="85"/>
      <c r="IKD138" s="10">
        <v>117.89</v>
      </c>
      <c r="IKE138" s="45">
        <f t="shared" si="109"/>
        <v>3072.11</v>
      </c>
      <c r="IKF138" s="3"/>
      <c r="IKG138" s="11" t="s">
        <v>359</v>
      </c>
      <c r="IKH138" s="4" t="s">
        <v>360</v>
      </c>
      <c r="IKI138" s="4" t="s">
        <v>243</v>
      </c>
      <c r="IKJ138" s="10">
        <v>3190</v>
      </c>
      <c r="IKK138" s="85"/>
      <c r="IKL138" s="10">
        <v>117.89</v>
      </c>
      <c r="IKM138" s="45">
        <f t="shared" si="109"/>
        <v>3072.11</v>
      </c>
      <c r="IKN138" s="3"/>
      <c r="IKO138" s="11" t="s">
        <v>359</v>
      </c>
      <c r="IKP138" s="4" t="s">
        <v>360</v>
      </c>
      <c r="IKQ138" s="4" t="s">
        <v>243</v>
      </c>
      <c r="IKR138" s="10">
        <v>3190</v>
      </c>
      <c r="IKS138" s="85"/>
      <c r="IKT138" s="10">
        <v>117.89</v>
      </c>
      <c r="IKU138" s="45">
        <f t="shared" si="109"/>
        <v>3072.11</v>
      </c>
      <c r="IKV138" s="3"/>
      <c r="IKW138" s="11" t="s">
        <v>359</v>
      </c>
      <c r="IKX138" s="4" t="s">
        <v>360</v>
      </c>
      <c r="IKY138" s="4" t="s">
        <v>243</v>
      </c>
      <c r="IKZ138" s="10">
        <v>3190</v>
      </c>
      <c r="ILA138" s="85"/>
      <c r="ILB138" s="10">
        <v>117.89</v>
      </c>
      <c r="ILC138" s="45">
        <f t="shared" si="109"/>
        <v>3072.11</v>
      </c>
      <c r="ILD138" s="3"/>
      <c r="ILE138" s="11" t="s">
        <v>359</v>
      </c>
      <c r="ILF138" s="4" t="s">
        <v>360</v>
      </c>
      <c r="ILG138" s="4" t="s">
        <v>243</v>
      </c>
      <c r="ILH138" s="10">
        <v>3190</v>
      </c>
      <c r="ILI138" s="85"/>
      <c r="ILJ138" s="10">
        <v>117.89</v>
      </c>
      <c r="ILK138" s="45">
        <f t="shared" si="109"/>
        <v>3072.11</v>
      </c>
      <c r="ILL138" s="3"/>
      <c r="ILM138" s="11" t="s">
        <v>359</v>
      </c>
      <c r="ILN138" s="4" t="s">
        <v>360</v>
      </c>
      <c r="ILO138" s="4" t="s">
        <v>243</v>
      </c>
      <c r="ILP138" s="10">
        <v>3190</v>
      </c>
      <c r="ILQ138" s="85"/>
      <c r="ILR138" s="10">
        <v>117.89</v>
      </c>
      <c r="ILS138" s="45">
        <f t="shared" si="109"/>
        <v>3072.11</v>
      </c>
      <c r="ILT138" s="3"/>
      <c r="ILU138" s="11" t="s">
        <v>359</v>
      </c>
      <c r="ILV138" s="4" t="s">
        <v>360</v>
      </c>
      <c r="ILW138" s="4" t="s">
        <v>243</v>
      </c>
      <c r="ILX138" s="10">
        <v>3190</v>
      </c>
      <c r="ILY138" s="85"/>
      <c r="ILZ138" s="10">
        <v>117.89</v>
      </c>
      <c r="IMA138" s="45">
        <f t="shared" ref="IMA138:IOE138" si="110">SUM(ILX138-ILZ138)</f>
        <v>3072.11</v>
      </c>
      <c r="IMB138" s="3"/>
      <c r="IMC138" s="11" t="s">
        <v>359</v>
      </c>
      <c r="IMD138" s="4" t="s">
        <v>360</v>
      </c>
      <c r="IME138" s="4" t="s">
        <v>243</v>
      </c>
      <c r="IMF138" s="10">
        <v>3190</v>
      </c>
      <c r="IMG138" s="85"/>
      <c r="IMH138" s="10">
        <v>117.89</v>
      </c>
      <c r="IMI138" s="45">
        <f t="shared" si="110"/>
        <v>3072.11</v>
      </c>
      <c r="IMJ138" s="3"/>
      <c r="IMK138" s="11" t="s">
        <v>359</v>
      </c>
      <c r="IML138" s="4" t="s">
        <v>360</v>
      </c>
      <c r="IMM138" s="4" t="s">
        <v>243</v>
      </c>
      <c r="IMN138" s="10">
        <v>3190</v>
      </c>
      <c r="IMO138" s="85"/>
      <c r="IMP138" s="10">
        <v>117.89</v>
      </c>
      <c r="IMQ138" s="45">
        <f t="shared" si="110"/>
        <v>3072.11</v>
      </c>
      <c r="IMR138" s="3"/>
      <c r="IMS138" s="11" t="s">
        <v>359</v>
      </c>
      <c r="IMT138" s="4" t="s">
        <v>360</v>
      </c>
      <c r="IMU138" s="4" t="s">
        <v>243</v>
      </c>
      <c r="IMV138" s="10">
        <v>3190</v>
      </c>
      <c r="IMW138" s="85"/>
      <c r="IMX138" s="10">
        <v>117.89</v>
      </c>
      <c r="IMY138" s="45">
        <f t="shared" si="110"/>
        <v>3072.11</v>
      </c>
      <c r="IMZ138" s="3"/>
      <c r="INA138" s="11" t="s">
        <v>359</v>
      </c>
      <c r="INB138" s="4" t="s">
        <v>360</v>
      </c>
      <c r="INC138" s="4" t="s">
        <v>243</v>
      </c>
      <c r="IND138" s="10">
        <v>3190</v>
      </c>
      <c r="INE138" s="85"/>
      <c r="INF138" s="10">
        <v>117.89</v>
      </c>
      <c r="ING138" s="45">
        <f t="shared" si="110"/>
        <v>3072.11</v>
      </c>
      <c r="INH138" s="3"/>
      <c r="INI138" s="11" t="s">
        <v>359</v>
      </c>
      <c r="INJ138" s="4" t="s">
        <v>360</v>
      </c>
      <c r="INK138" s="4" t="s">
        <v>243</v>
      </c>
      <c r="INL138" s="10">
        <v>3190</v>
      </c>
      <c r="INM138" s="85"/>
      <c r="INN138" s="10">
        <v>117.89</v>
      </c>
      <c r="INO138" s="45">
        <f t="shared" si="110"/>
        <v>3072.11</v>
      </c>
      <c r="INP138" s="3"/>
      <c r="INQ138" s="11" t="s">
        <v>359</v>
      </c>
      <c r="INR138" s="4" t="s">
        <v>360</v>
      </c>
      <c r="INS138" s="4" t="s">
        <v>243</v>
      </c>
      <c r="INT138" s="10">
        <v>3190</v>
      </c>
      <c r="INU138" s="85"/>
      <c r="INV138" s="10">
        <v>117.89</v>
      </c>
      <c r="INW138" s="45">
        <f t="shared" si="110"/>
        <v>3072.11</v>
      </c>
      <c r="INX138" s="3"/>
      <c r="INY138" s="11" t="s">
        <v>359</v>
      </c>
      <c r="INZ138" s="4" t="s">
        <v>360</v>
      </c>
      <c r="IOA138" s="4" t="s">
        <v>243</v>
      </c>
      <c r="IOB138" s="10">
        <v>3190</v>
      </c>
      <c r="IOC138" s="85"/>
      <c r="IOD138" s="10">
        <v>117.89</v>
      </c>
      <c r="IOE138" s="45">
        <f t="shared" si="110"/>
        <v>3072.11</v>
      </c>
      <c r="IOF138" s="3"/>
      <c r="IOG138" s="11" t="s">
        <v>359</v>
      </c>
      <c r="IOH138" s="4" t="s">
        <v>360</v>
      </c>
      <c r="IOI138" s="4" t="s">
        <v>243</v>
      </c>
      <c r="IOJ138" s="10">
        <v>3190</v>
      </c>
      <c r="IOK138" s="85"/>
      <c r="IOL138" s="10">
        <v>117.89</v>
      </c>
      <c r="IOM138" s="45">
        <f t="shared" ref="IOM138:IQQ138" si="111">SUM(IOJ138-IOL138)</f>
        <v>3072.11</v>
      </c>
      <c r="ION138" s="3"/>
      <c r="IOO138" s="11" t="s">
        <v>359</v>
      </c>
      <c r="IOP138" s="4" t="s">
        <v>360</v>
      </c>
      <c r="IOQ138" s="4" t="s">
        <v>243</v>
      </c>
      <c r="IOR138" s="10">
        <v>3190</v>
      </c>
      <c r="IOS138" s="85"/>
      <c r="IOT138" s="10">
        <v>117.89</v>
      </c>
      <c r="IOU138" s="45">
        <f t="shared" si="111"/>
        <v>3072.11</v>
      </c>
      <c r="IOV138" s="3"/>
      <c r="IOW138" s="11" t="s">
        <v>359</v>
      </c>
      <c r="IOX138" s="4" t="s">
        <v>360</v>
      </c>
      <c r="IOY138" s="4" t="s">
        <v>243</v>
      </c>
      <c r="IOZ138" s="10">
        <v>3190</v>
      </c>
      <c r="IPA138" s="85"/>
      <c r="IPB138" s="10">
        <v>117.89</v>
      </c>
      <c r="IPC138" s="45">
        <f t="shared" si="111"/>
        <v>3072.11</v>
      </c>
      <c r="IPD138" s="3"/>
      <c r="IPE138" s="11" t="s">
        <v>359</v>
      </c>
      <c r="IPF138" s="4" t="s">
        <v>360</v>
      </c>
      <c r="IPG138" s="4" t="s">
        <v>243</v>
      </c>
      <c r="IPH138" s="10">
        <v>3190</v>
      </c>
      <c r="IPI138" s="85"/>
      <c r="IPJ138" s="10">
        <v>117.89</v>
      </c>
      <c r="IPK138" s="45">
        <f t="shared" si="111"/>
        <v>3072.11</v>
      </c>
      <c r="IPL138" s="3"/>
      <c r="IPM138" s="11" t="s">
        <v>359</v>
      </c>
      <c r="IPN138" s="4" t="s">
        <v>360</v>
      </c>
      <c r="IPO138" s="4" t="s">
        <v>243</v>
      </c>
      <c r="IPP138" s="10">
        <v>3190</v>
      </c>
      <c r="IPQ138" s="85"/>
      <c r="IPR138" s="10">
        <v>117.89</v>
      </c>
      <c r="IPS138" s="45">
        <f t="shared" si="111"/>
        <v>3072.11</v>
      </c>
      <c r="IPT138" s="3"/>
      <c r="IPU138" s="11" t="s">
        <v>359</v>
      </c>
      <c r="IPV138" s="4" t="s">
        <v>360</v>
      </c>
      <c r="IPW138" s="4" t="s">
        <v>243</v>
      </c>
      <c r="IPX138" s="10">
        <v>3190</v>
      </c>
      <c r="IPY138" s="85"/>
      <c r="IPZ138" s="10">
        <v>117.89</v>
      </c>
      <c r="IQA138" s="45">
        <f t="shared" si="111"/>
        <v>3072.11</v>
      </c>
      <c r="IQB138" s="3"/>
      <c r="IQC138" s="11" t="s">
        <v>359</v>
      </c>
      <c r="IQD138" s="4" t="s">
        <v>360</v>
      </c>
      <c r="IQE138" s="4" t="s">
        <v>243</v>
      </c>
      <c r="IQF138" s="10">
        <v>3190</v>
      </c>
      <c r="IQG138" s="85"/>
      <c r="IQH138" s="10">
        <v>117.89</v>
      </c>
      <c r="IQI138" s="45">
        <f t="shared" si="111"/>
        <v>3072.11</v>
      </c>
      <c r="IQJ138" s="3"/>
      <c r="IQK138" s="11" t="s">
        <v>359</v>
      </c>
      <c r="IQL138" s="4" t="s">
        <v>360</v>
      </c>
      <c r="IQM138" s="4" t="s">
        <v>243</v>
      </c>
      <c r="IQN138" s="10">
        <v>3190</v>
      </c>
      <c r="IQO138" s="85"/>
      <c r="IQP138" s="10">
        <v>117.89</v>
      </c>
      <c r="IQQ138" s="45">
        <f t="shared" si="111"/>
        <v>3072.11</v>
      </c>
      <c r="IQR138" s="3"/>
      <c r="IQS138" s="11" t="s">
        <v>359</v>
      </c>
      <c r="IQT138" s="4" t="s">
        <v>360</v>
      </c>
      <c r="IQU138" s="4" t="s">
        <v>243</v>
      </c>
      <c r="IQV138" s="10">
        <v>3190</v>
      </c>
      <c r="IQW138" s="85"/>
      <c r="IQX138" s="10">
        <v>117.89</v>
      </c>
      <c r="IQY138" s="45">
        <f t="shared" ref="IQY138:ITC138" si="112">SUM(IQV138-IQX138)</f>
        <v>3072.11</v>
      </c>
      <c r="IQZ138" s="3"/>
      <c r="IRA138" s="11" t="s">
        <v>359</v>
      </c>
      <c r="IRB138" s="4" t="s">
        <v>360</v>
      </c>
      <c r="IRC138" s="4" t="s">
        <v>243</v>
      </c>
      <c r="IRD138" s="10">
        <v>3190</v>
      </c>
      <c r="IRE138" s="85"/>
      <c r="IRF138" s="10">
        <v>117.89</v>
      </c>
      <c r="IRG138" s="45">
        <f t="shared" si="112"/>
        <v>3072.11</v>
      </c>
      <c r="IRH138" s="3"/>
      <c r="IRI138" s="11" t="s">
        <v>359</v>
      </c>
      <c r="IRJ138" s="4" t="s">
        <v>360</v>
      </c>
      <c r="IRK138" s="4" t="s">
        <v>243</v>
      </c>
      <c r="IRL138" s="10">
        <v>3190</v>
      </c>
      <c r="IRM138" s="85"/>
      <c r="IRN138" s="10">
        <v>117.89</v>
      </c>
      <c r="IRO138" s="45">
        <f t="shared" si="112"/>
        <v>3072.11</v>
      </c>
      <c r="IRP138" s="3"/>
      <c r="IRQ138" s="11" t="s">
        <v>359</v>
      </c>
      <c r="IRR138" s="4" t="s">
        <v>360</v>
      </c>
      <c r="IRS138" s="4" t="s">
        <v>243</v>
      </c>
      <c r="IRT138" s="10">
        <v>3190</v>
      </c>
      <c r="IRU138" s="85"/>
      <c r="IRV138" s="10">
        <v>117.89</v>
      </c>
      <c r="IRW138" s="45">
        <f t="shared" si="112"/>
        <v>3072.11</v>
      </c>
      <c r="IRX138" s="3"/>
      <c r="IRY138" s="11" t="s">
        <v>359</v>
      </c>
      <c r="IRZ138" s="4" t="s">
        <v>360</v>
      </c>
      <c r="ISA138" s="4" t="s">
        <v>243</v>
      </c>
      <c r="ISB138" s="10">
        <v>3190</v>
      </c>
      <c r="ISC138" s="85"/>
      <c r="ISD138" s="10">
        <v>117.89</v>
      </c>
      <c r="ISE138" s="45">
        <f t="shared" si="112"/>
        <v>3072.11</v>
      </c>
      <c r="ISF138" s="3"/>
      <c r="ISG138" s="11" t="s">
        <v>359</v>
      </c>
      <c r="ISH138" s="4" t="s">
        <v>360</v>
      </c>
      <c r="ISI138" s="4" t="s">
        <v>243</v>
      </c>
      <c r="ISJ138" s="10">
        <v>3190</v>
      </c>
      <c r="ISK138" s="85"/>
      <c r="ISL138" s="10">
        <v>117.89</v>
      </c>
      <c r="ISM138" s="45">
        <f t="shared" si="112"/>
        <v>3072.11</v>
      </c>
      <c r="ISN138" s="3"/>
      <c r="ISO138" s="11" t="s">
        <v>359</v>
      </c>
      <c r="ISP138" s="4" t="s">
        <v>360</v>
      </c>
      <c r="ISQ138" s="4" t="s">
        <v>243</v>
      </c>
      <c r="ISR138" s="10">
        <v>3190</v>
      </c>
      <c r="ISS138" s="85"/>
      <c r="IST138" s="10">
        <v>117.89</v>
      </c>
      <c r="ISU138" s="45">
        <f t="shared" si="112"/>
        <v>3072.11</v>
      </c>
      <c r="ISV138" s="3"/>
      <c r="ISW138" s="11" t="s">
        <v>359</v>
      </c>
      <c r="ISX138" s="4" t="s">
        <v>360</v>
      </c>
      <c r="ISY138" s="4" t="s">
        <v>243</v>
      </c>
      <c r="ISZ138" s="10">
        <v>3190</v>
      </c>
      <c r="ITA138" s="85"/>
      <c r="ITB138" s="10">
        <v>117.89</v>
      </c>
      <c r="ITC138" s="45">
        <f t="shared" si="112"/>
        <v>3072.11</v>
      </c>
      <c r="ITD138" s="3"/>
      <c r="ITE138" s="11" t="s">
        <v>359</v>
      </c>
      <c r="ITF138" s="4" t="s">
        <v>360</v>
      </c>
      <c r="ITG138" s="4" t="s">
        <v>243</v>
      </c>
      <c r="ITH138" s="10">
        <v>3190</v>
      </c>
      <c r="ITI138" s="85"/>
      <c r="ITJ138" s="10">
        <v>117.89</v>
      </c>
      <c r="ITK138" s="45">
        <f t="shared" ref="ITK138:IVO138" si="113">SUM(ITH138-ITJ138)</f>
        <v>3072.11</v>
      </c>
      <c r="ITL138" s="3"/>
      <c r="ITM138" s="11" t="s">
        <v>359</v>
      </c>
      <c r="ITN138" s="4" t="s">
        <v>360</v>
      </c>
      <c r="ITO138" s="4" t="s">
        <v>243</v>
      </c>
      <c r="ITP138" s="10">
        <v>3190</v>
      </c>
      <c r="ITQ138" s="85"/>
      <c r="ITR138" s="10">
        <v>117.89</v>
      </c>
      <c r="ITS138" s="45">
        <f t="shared" si="113"/>
        <v>3072.11</v>
      </c>
      <c r="ITT138" s="3"/>
      <c r="ITU138" s="11" t="s">
        <v>359</v>
      </c>
      <c r="ITV138" s="4" t="s">
        <v>360</v>
      </c>
      <c r="ITW138" s="4" t="s">
        <v>243</v>
      </c>
      <c r="ITX138" s="10">
        <v>3190</v>
      </c>
      <c r="ITY138" s="85"/>
      <c r="ITZ138" s="10">
        <v>117.89</v>
      </c>
      <c r="IUA138" s="45">
        <f t="shared" si="113"/>
        <v>3072.11</v>
      </c>
      <c r="IUB138" s="3"/>
      <c r="IUC138" s="11" t="s">
        <v>359</v>
      </c>
      <c r="IUD138" s="4" t="s">
        <v>360</v>
      </c>
      <c r="IUE138" s="4" t="s">
        <v>243</v>
      </c>
      <c r="IUF138" s="10">
        <v>3190</v>
      </c>
      <c r="IUG138" s="85"/>
      <c r="IUH138" s="10">
        <v>117.89</v>
      </c>
      <c r="IUI138" s="45">
        <f t="shared" si="113"/>
        <v>3072.11</v>
      </c>
      <c r="IUJ138" s="3"/>
      <c r="IUK138" s="11" t="s">
        <v>359</v>
      </c>
      <c r="IUL138" s="4" t="s">
        <v>360</v>
      </c>
      <c r="IUM138" s="4" t="s">
        <v>243</v>
      </c>
      <c r="IUN138" s="10">
        <v>3190</v>
      </c>
      <c r="IUO138" s="85"/>
      <c r="IUP138" s="10">
        <v>117.89</v>
      </c>
      <c r="IUQ138" s="45">
        <f t="shared" si="113"/>
        <v>3072.11</v>
      </c>
      <c r="IUR138" s="3"/>
      <c r="IUS138" s="11" t="s">
        <v>359</v>
      </c>
      <c r="IUT138" s="4" t="s">
        <v>360</v>
      </c>
      <c r="IUU138" s="4" t="s">
        <v>243</v>
      </c>
      <c r="IUV138" s="10">
        <v>3190</v>
      </c>
      <c r="IUW138" s="85"/>
      <c r="IUX138" s="10">
        <v>117.89</v>
      </c>
      <c r="IUY138" s="45">
        <f t="shared" si="113"/>
        <v>3072.11</v>
      </c>
      <c r="IUZ138" s="3"/>
      <c r="IVA138" s="11" t="s">
        <v>359</v>
      </c>
      <c r="IVB138" s="4" t="s">
        <v>360</v>
      </c>
      <c r="IVC138" s="4" t="s">
        <v>243</v>
      </c>
      <c r="IVD138" s="10">
        <v>3190</v>
      </c>
      <c r="IVE138" s="85"/>
      <c r="IVF138" s="10">
        <v>117.89</v>
      </c>
      <c r="IVG138" s="45">
        <f t="shared" si="113"/>
        <v>3072.11</v>
      </c>
      <c r="IVH138" s="3"/>
      <c r="IVI138" s="11" t="s">
        <v>359</v>
      </c>
      <c r="IVJ138" s="4" t="s">
        <v>360</v>
      </c>
      <c r="IVK138" s="4" t="s">
        <v>243</v>
      </c>
      <c r="IVL138" s="10">
        <v>3190</v>
      </c>
      <c r="IVM138" s="85"/>
      <c r="IVN138" s="10">
        <v>117.89</v>
      </c>
      <c r="IVO138" s="45">
        <f t="shared" si="113"/>
        <v>3072.11</v>
      </c>
      <c r="IVP138" s="3"/>
      <c r="IVQ138" s="11" t="s">
        <v>359</v>
      </c>
      <c r="IVR138" s="4" t="s">
        <v>360</v>
      </c>
      <c r="IVS138" s="4" t="s">
        <v>243</v>
      </c>
      <c r="IVT138" s="10">
        <v>3190</v>
      </c>
      <c r="IVU138" s="85"/>
      <c r="IVV138" s="10">
        <v>117.89</v>
      </c>
      <c r="IVW138" s="45">
        <f t="shared" ref="IVW138:IYA138" si="114">SUM(IVT138-IVV138)</f>
        <v>3072.11</v>
      </c>
      <c r="IVX138" s="3"/>
      <c r="IVY138" s="11" t="s">
        <v>359</v>
      </c>
      <c r="IVZ138" s="4" t="s">
        <v>360</v>
      </c>
      <c r="IWA138" s="4" t="s">
        <v>243</v>
      </c>
      <c r="IWB138" s="10">
        <v>3190</v>
      </c>
      <c r="IWC138" s="85"/>
      <c r="IWD138" s="10">
        <v>117.89</v>
      </c>
      <c r="IWE138" s="45">
        <f t="shared" si="114"/>
        <v>3072.11</v>
      </c>
      <c r="IWF138" s="3"/>
      <c r="IWG138" s="11" t="s">
        <v>359</v>
      </c>
      <c r="IWH138" s="4" t="s">
        <v>360</v>
      </c>
      <c r="IWI138" s="4" t="s">
        <v>243</v>
      </c>
      <c r="IWJ138" s="10">
        <v>3190</v>
      </c>
      <c r="IWK138" s="85"/>
      <c r="IWL138" s="10">
        <v>117.89</v>
      </c>
      <c r="IWM138" s="45">
        <f t="shared" si="114"/>
        <v>3072.11</v>
      </c>
      <c r="IWN138" s="3"/>
      <c r="IWO138" s="11" t="s">
        <v>359</v>
      </c>
      <c r="IWP138" s="4" t="s">
        <v>360</v>
      </c>
      <c r="IWQ138" s="4" t="s">
        <v>243</v>
      </c>
      <c r="IWR138" s="10">
        <v>3190</v>
      </c>
      <c r="IWS138" s="85"/>
      <c r="IWT138" s="10">
        <v>117.89</v>
      </c>
      <c r="IWU138" s="45">
        <f t="shared" si="114"/>
        <v>3072.11</v>
      </c>
      <c r="IWV138" s="3"/>
      <c r="IWW138" s="11" t="s">
        <v>359</v>
      </c>
      <c r="IWX138" s="4" t="s">
        <v>360</v>
      </c>
      <c r="IWY138" s="4" t="s">
        <v>243</v>
      </c>
      <c r="IWZ138" s="10">
        <v>3190</v>
      </c>
      <c r="IXA138" s="85"/>
      <c r="IXB138" s="10">
        <v>117.89</v>
      </c>
      <c r="IXC138" s="45">
        <f t="shared" si="114"/>
        <v>3072.11</v>
      </c>
      <c r="IXD138" s="3"/>
      <c r="IXE138" s="11" t="s">
        <v>359</v>
      </c>
      <c r="IXF138" s="4" t="s">
        <v>360</v>
      </c>
      <c r="IXG138" s="4" t="s">
        <v>243</v>
      </c>
      <c r="IXH138" s="10">
        <v>3190</v>
      </c>
      <c r="IXI138" s="85"/>
      <c r="IXJ138" s="10">
        <v>117.89</v>
      </c>
      <c r="IXK138" s="45">
        <f t="shared" si="114"/>
        <v>3072.11</v>
      </c>
      <c r="IXL138" s="3"/>
      <c r="IXM138" s="11" t="s">
        <v>359</v>
      </c>
      <c r="IXN138" s="4" t="s">
        <v>360</v>
      </c>
      <c r="IXO138" s="4" t="s">
        <v>243</v>
      </c>
      <c r="IXP138" s="10">
        <v>3190</v>
      </c>
      <c r="IXQ138" s="85"/>
      <c r="IXR138" s="10">
        <v>117.89</v>
      </c>
      <c r="IXS138" s="45">
        <f t="shared" si="114"/>
        <v>3072.11</v>
      </c>
      <c r="IXT138" s="3"/>
      <c r="IXU138" s="11" t="s">
        <v>359</v>
      </c>
      <c r="IXV138" s="4" t="s">
        <v>360</v>
      </c>
      <c r="IXW138" s="4" t="s">
        <v>243</v>
      </c>
      <c r="IXX138" s="10">
        <v>3190</v>
      </c>
      <c r="IXY138" s="85"/>
      <c r="IXZ138" s="10">
        <v>117.89</v>
      </c>
      <c r="IYA138" s="45">
        <f t="shared" si="114"/>
        <v>3072.11</v>
      </c>
      <c r="IYB138" s="3"/>
      <c r="IYC138" s="11" t="s">
        <v>359</v>
      </c>
      <c r="IYD138" s="4" t="s">
        <v>360</v>
      </c>
      <c r="IYE138" s="4" t="s">
        <v>243</v>
      </c>
      <c r="IYF138" s="10">
        <v>3190</v>
      </c>
      <c r="IYG138" s="85"/>
      <c r="IYH138" s="10">
        <v>117.89</v>
      </c>
      <c r="IYI138" s="45">
        <f t="shared" ref="IYI138:JAM138" si="115">SUM(IYF138-IYH138)</f>
        <v>3072.11</v>
      </c>
      <c r="IYJ138" s="3"/>
      <c r="IYK138" s="11" t="s">
        <v>359</v>
      </c>
      <c r="IYL138" s="4" t="s">
        <v>360</v>
      </c>
      <c r="IYM138" s="4" t="s">
        <v>243</v>
      </c>
      <c r="IYN138" s="10">
        <v>3190</v>
      </c>
      <c r="IYO138" s="85"/>
      <c r="IYP138" s="10">
        <v>117.89</v>
      </c>
      <c r="IYQ138" s="45">
        <f t="shared" si="115"/>
        <v>3072.11</v>
      </c>
      <c r="IYR138" s="3"/>
      <c r="IYS138" s="11" t="s">
        <v>359</v>
      </c>
      <c r="IYT138" s="4" t="s">
        <v>360</v>
      </c>
      <c r="IYU138" s="4" t="s">
        <v>243</v>
      </c>
      <c r="IYV138" s="10">
        <v>3190</v>
      </c>
      <c r="IYW138" s="85"/>
      <c r="IYX138" s="10">
        <v>117.89</v>
      </c>
      <c r="IYY138" s="45">
        <f t="shared" si="115"/>
        <v>3072.11</v>
      </c>
      <c r="IYZ138" s="3"/>
      <c r="IZA138" s="11" t="s">
        <v>359</v>
      </c>
      <c r="IZB138" s="4" t="s">
        <v>360</v>
      </c>
      <c r="IZC138" s="4" t="s">
        <v>243</v>
      </c>
      <c r="IZD138" s="10">
        <v>3190</v>
      </c>
      <c r="IZE138" s="85"/>
      <c r="IZF138" s="10">
        <v>117.89</v>
      </c>
      <c r="IZG138" s="45">
        <f t="shared" si="115"/>
        <v>3072.11</v>
      </c>
      <c r="IZH138" s="3"/>
      <c r="IZI138" s="11" t="s">
        <v>359</v>
      </c>
      <c r="IZJ138" s="4" t="s">
        <v>360</v>
      </c>
      <c r="IZK138" s="4" t="s">
        <v>243</v>
      </c>
      <c r="IZL138" s="10">
        <v>3190</v>
      </c>
      <c r="IZM138" s="85"/>
      <c r="IZN138" s="10">
        <v>117.89</v>
      </c>
      <c r="IZO138" s="45">
        <f t="shared" si="115"/>
        <v>3072.11</v>
      </c>
      <c r="IZP138" s="3"/>
      <c r="IZQ138" s="11" t="s">
        <v>359</v>
      </c>
      <c r="IZR138" s="4" t="s">
        <v>360</v>
      </c>
      <c r="IZS138" s="4" t="s">
        <v>243</v>
      </c>
      <c r="IZT138" s="10">
        <v>3190</v>
      </c>
      <c r="IZU138" s="85"/>
      <c r="IZV138" s="10">
        <v>117.89</v>
      </c>
      <c r="IZW138" s="45">
        <f t="shared" si="115"/>
        <v>3072.11</v>
      </c>
      <c r="IZX138" s="3"/>
      <c r="IZY138" s="11" t="s">
        <v>359</v>
      </c>
      <c r="IZZ138" s="4" t="s">
        <v>360</v>
      </c>
      <c r="JAA138" s="4" t="s">
        <v>243</v>
      </c>
      <c r="JAB138" s="10">
        <v>3190</v>
      </c>
      <c r="JAC138" s="85"/>
      <c r="JAD138" s="10">
        <v>117.89</v>
      </c>
      <c r="JAE138" s="45">
        <f t="shared" si="115"/>
        <v>3072.11</v>
      </c>
      <c r="JAF138" s="3"/>
      <c r="JAG138" s="11" t="s">
        <v>359</v>
      </c>
      <c r="JAH138" s="4" t="s">
        <v>360</v>
      </c>
      <c r="JAI138" s="4" t="s">
        <v>243</v>
      </c>
      <c r="JAJ138" s="10">
        <v>3190</v>
      </c>
      <c r="JAK138" s="85"/>
      <c r="JAL138" s="10">
        <v>117.89</v>
      </c>
      <c r="JAM138" s="45">
        <f t="shared" si="115"/>
        <v>3072.11</v>
      </c>
      <c r="JAN138" s="3"/>
      <c r="JAO138" s="11" t="s">
        <v>359</v>
      </c>
      <c r="JAP138" s="4" t="s">
        <v>360</v>
      </c>
      <c r="JAQ138" s="4" t="s">
        <v>243</v>
      </c>
      <c r="JAR138" s="10">
        <v>3190</v>
      </c>
      <c r="JAS138" s="85"/>
      <c r="JAT138" s="10">
        <v>117.89</v>
      </c>
      <c r="JAU138" s="45">
        <f t="shared" ref="JAU138:JCY138" si="116">SUM(JAR138-JAT138)</f>
        <v>3072.11</v>
      </c>
      <c r="JAV138" s="3"/>
      <c r="JAW138" s="11" t="s">
        <v>359</v>
      </c>
      <c r="JAX138" s="4" t="s">
        <v>360</v>
      </c>
      <c r="JAY138" s="4" t="s">
        <v>243</v>
      </c>
      <c r="JAZ138" s="10">
        <v>3190</v>
      </c>
      <c r="JBA138" s="85"/>
      <c r="JBB138" s="10">
        <v>117.89</v>
      </c>
      <c r="JBC138" s="45">
        <f t="shared" si="116"/>
        <v>3072.11</v>
      </c>
      <c r="JBD138" s="3"/>
      <c r="JBE138" s="11" t="s">
        <v>359</v>
      </c>
      <c r="JBF138" s="4" t="s">
        <v>360</v>
      </c>
      <c r="JBG138" s="4" t="s">
        <v>243</v>
      </c>
      <c r="JBH138" s="10">
        <v>3190</v>
      </c>
      <c r="JBI138" s="85"/>
      <c r="JBJ138" s="10">
        <v>117.89</v>
      </c>
      <c r="JBK138" s="45">
        <f t="shared" si="116"/>
        <v>3072.11</v>
      </c>
      <c r="JBL138" s="3"/>
      <c r="JBM138" s="11" t="s">
        <v>359</v>
      </c>
      <c r="JBN138" s="4" t="s">
        <v>360</v>
      </c>
      <c r="JBO138" s="4" t="s">
        <v>243</v>
      </c>
      <c r="JBP138" s="10">
        <v>3190</v>
      </c>
      <c r="JBQ138" s="85"/>
      <c r="JBR138" s="10">
        <v>117.89</v>
      </c>
      <c r="JBS138" s="45">
        <f t="shared" si="116"/>
        <v>3072.11</v>
      </c>
      <c r="JBT138" s="3"/>
      <c r="JBU138" s="11" t="s">
        <v>359</v>
      </c>
      <c r="JBV138" s="4" t="s">
        <v>360</v>
      </c>
      <c r="JBW138" s="4" t="s">
        <v>243</v>
      </c>
      <c r="JBX138" s="10">
        <v>3190</v>
      </c>
      <c r="JBY138" s="85"/>
      <c r="JBZ138" s="10">
        <v>117.89</v>
      </c>
      <c r="JCA138" s="45">
        <f t="shared" si="116"/>
        <v>3072.11</v>
      </c>
      <c r="JCB138" s="3"/>
      <c r="JCC138" s="11" t="s">
        <v>359</v>
      </c>
      <c r="JCD138" s="4" t="s">
        <v>360</v>
      </c>
      <c r="JCE138" s="4" t="s">
        <v>243</v>
      </c>
      <c r="JCF138" s="10">
        <v>3190</v>
      </c>
      <c r="JCG138" s="85"/>
      <c r="JCH138" s="10">
        <v>117.89</v>
      </c>
      <c r="JCI138" s="45">
        <f t="shared" si="116"/>
        <v>3072.11</v>
      </c>
      <c r="JCJ138" s="3"/>
      <c r="JCK138" s="11" t="s">
        <v>359</v>
      </c>
      <c r="JCL138" s="4" t="s">
        <v>360</v>
      </c>
      <c r="JCM138" s="4" t="s">
        <v>243</v>
      </c>
      <c r="JCN138" s="10">
        <v>3190</v>
      </c>
      <c r="JCO138" s="85"/>
      <c r="JCP138" s="10">
        <v>117.89</v>
      </c>
      <c r="JCQ138" s="45">
        <f t="shared" si="116"/>
        <v>3072.11</v>
      </c>
      <c r="JCR138" s="3"/>
      <c r="JCS138" s="11" t="s">
        <v>359</v>
      </c>
      <c r="JCT138" s="4" t="s">
        <v>360</v>
      </c>
      <c r="JCU138" s="4" t="s">
        <v>243</v>
      </c>
      <c r="JCV138" s="10">
        <v>3190</v>
      </c>
      <c r="JCW138" s="85"/>
      <c r="JCX138" s="10">
        <v>117.89</v>
      </c>
      <c r="JCY138" s="45">
        <f t="shared" si="116"/>
        <v>3072.11</v>
      </c>
      <c r="JCZ138" s="3"/>
      <c r="JDA138" s="11" t="s">
        <v>359</v>
      </c>
      <c r="JDB138" s="4" t="s">
        <v>360</v>
      </c>
      <c r="JDC138" s="4" t="s">
        <v>243</v>
      </c>
      <c r="JDD138" s="10">
        <v>3190</v>
      </c>
      <c r="JDE138" s="85"/>
      <c r="JDF138" s="10">
        <v>117.89</v>
      </c>
      <c r="JDG138" s="45">
        <f t="shared" ref="JDG138:JFK138" si="117">SUM(JDD138-JDF138)</f>
        <v>3072.11</v>
      </c>
      <c r="JDH138" s="3"/>
      <c r="JDI138" s="11" t="s">
        <v>359</v>
      </c>
      <c r="JDJ138" s="4" t="s">
        <v>360</v>
      </c>
      <c r="JDK138" s="4" t="s">
        <v>243</v>
      </c>
      <c r="JDL138" s="10">
        <v>3190</v>
      </c>
      <c r="JDM138" s="85"/>
      <c r="JDN138" s="10">
        <v>117.89</v>
      </c>
      <c r="JDO138" s="45">
        <f t="shared" si="117"/>
        <v>3072.11</v>
      </c>
      <c r="JDP138" s="3"/>
      <c r="JDQ138" s="11" t="s">
        <v>359</v>
      </c>
      <c r="JDR138" s="4" t="s">
        <v>360</v>
      </c>
      <c r="JDS138" s="4" t="s">
        <v>243</v>
      </c>
      <c r="JDT138" s="10">
        <v>3190</v>
      </c>
      <c r="JDU138" s="85"/>
      <c r="JDV138" s="10">
        <v>117.89</v>
      </c>
      <c r="JDW138" s="45">
        <f t="shared" si="117"/>
        <v>3072.11</v>
      </c>
      <c r="JDX138" s="3"/>
      <c r="JDY138" s="11" t="s">
        <v>359</v>
      </c>
      <c r="JDZ138" s="4" t="s">
        <v>360</v>
      </c>
      <c r="JEA138" s="4" t="s">
        <v>243</v>
      </c>
      <c r="JEB138" s="10">
        <v>3190</v>
      </c>
      <c r="JEC138" s="85"/>
      <c r="JED138" s="10">
        <v>117.89</v>
      </c>
      <c r="JEE138" s="45">
        <f t="shared" si="117"/>
        <v>3072.11</v>
      </c>
      <c r="JEF138" s="3"/>
      <c r="JEG138" s="11" t="s">
        <v>359</v>
      </c>
      <c r="JEH138" s="4" t="s">
        <v>360</v>
      </c>
      <c r="JEI138" s="4" t="s">
        <v>243</v>
      </c>
      <c r="JEJ138" s="10">
        <v>3190</v>
      </c>
      <c r="JEK138" s="85"/>
      <c r="JEL138" s="10">
        <v>117.89</v>
      </c>
      <c r="JEM138" s="45">
        <f t="shared" si="117"/>
        <v>3072.11</v>
      </c>
      <c r="JEN138" s="3"/>
      <c r="JEO138" s="11" t="s">
        <v>359</v>
      </c>
      <c r="JEP138" s="4" t="s">
        <v>360</v>
      </c>
      <c r="JEQ138" s="4" t="s">
        <v>243</v>
      </c>
      <c r="JER138" s="10">
        <v>3190</v>
      </c>
      <c r="JES138" s="85"/>
      <c r="JET138" s="10">
        <v>117.89</v>
      </c>
      <c r="JEU138" s="45">
        <f t="shared" si="117"/>
        <v>3072.11</v>
      </c>
      <c r="JEV138" s="3"/>
      <c r="JEW138" s="11" t="s">
        <v>359</v>
      </c>
      <c r="JEX138" s="4" t="s">
        <v>360</v>
      </c>
      <c r="JEY138" s="4" t="s">
        <v>243</v>
      </c>
      <c r="JEZ138" s="10">
        <v>3190</v>
      </c>
      <c r="JFA138" s="85"/>
      <c r="JFB138" s="10">
        <v>117.89</v>
      </c>
      <c r="JFC138" s="45">
        <f t="shared" si="117"/>
        <v>3072.11</v>
      </c>
      <c r="JFD138" s="3"/>
      <c r="JFE138" s="11" t="s">
        <v>359</v>
      </c>
      <c r="JFF138" s="4" t="s">
        <v>360</v>
      </c>
      <c r="JFG138" s="4" t="s">
        <v>243</v>
      </c>
      <c r="JFH138" s="10">
        <v>3190</v>
      </c>
      <c r="JFI138" s="85"/>
      <c r="JFJ138" s="10">
        <v>117.89</v>
      </c>
      <c r="JFK138" s="45">
        <f t="shared" si="117"/>
        <v>3072.11</v>
      </c>
      <c r="JFL138" s="3"/>
      <c r="JFM138" s="11" t="s">
        <v>359</v>
      </c>
      <c r="JFN138" s="4" t="s">
        <v>360</v>
      </c>
      <c r="JFO138" s="4" t="s">
        <v>243</v>
      </c>
      <c r="JFP138" s="10">
        <v>3190</v>
      </c>
      <c r="JFQ138" s="85"/>
      <c r="JFR138" s="10">
        <v>117.89</v>
      </c>
      <c r="JFS138" s="45">
        <f t="shared" ref="JFS138:JHW138" si="118">SUM(JFP138-JFR138)</f>
        <v>3072.11</v>
      </c>
      <c r="JFT138" s="3"/>
      <c r="JFU138" s="11" t="s">
        <v>359</v>
      </c>
      <c r="JFV138" s="4" t="s">
        <v>360</v>
      </c>
      <c r="JFW138" s="4" t="s">
        <v>243</v>
      </c>
      <c r="JFX138" s="10">
        <v>3190</v>
      </c>
      <c r="JFY138" s="85"/>
      <c r="JFZ138" s="10">
        <v>117.89</v>
      </c>
      <c r="JGA138" s="45">
        <f t="shared" si="118"/>
        <v>3072.11</v>
      </c>
      <c r="JGB138" s="3"/>
      <c r="JGC138" s="11" t="s">
        <v>359</v>
      </c>
      <c r="JGD138" s="4" t="s">
        <v>360</v>
      </c>
      <c r="JGE138" s="4" t="s">
        <v>243</v>
      </c>
      <c r="JGF138" s="10">
        <v>3190</v>
      </c>
      <c r="JGG138" s="85"/>
      <c r="JGH138" s="10">
        <v>117.89</v>
      </c>
      <c r="JGI138" s="45">
        <f t="shared" si="118"/>
        <v>3072.11</v>
      </c>
      <c r="JGJ138" s="3"/>
      <c r="JGK138" s="11" t="s">
        <v>359</v>
      </c>
      <c r="JGL138" s="4" t="s">
        <v>360</v>
      </c>
      <c r="JGM138" s="4" t="s">
        <v>243</v>
      </c>
      <c r="JGN138" s="10">
        <v>3190</v>
      </c>
      <c r="JGO138" s="85"/>
      <c r="JGP138" s="10">
        <v>117.89</v>
      </c>
      <c r="JGQ138" s="45">
        <f t="shared" si="118"/>
        <v>3072.11</v>
      </c>
      <c r="JGR138" s="3"/>
      <c r="JGS138" s="11" t="s">
        <v>359</v>
      </c>
      <c r="JGT138" s="4" t="s">
        <v>360</v>
      </c>
      <c r="JGU138" s="4" t="s">
        <v>243</v>
      </c>
      <c r="JGV138" s="10">
        <v>3190</v>
      </c>
      <c r="JGW138" s="85"/>
      <c r="JGX138" s="10">
        <v>117.89</v>
      </c>
      <c r="JGY138" s="45">
        <f t="shared" si="118"/>
        <v>3072.11</v>
      </c>
      <c r="JGZ138" s="3"/>
      <c r="JHA138" s="11" t="s">
        <v>359</v>
      </c>
      <c r="JHB138" s="4" t="s">
        <v>360</v>
      </c>
      <c r="JHC138" s="4" t="s">
        <v>243</v>
      </c>
      <c r="JHD138" s="10">
        <v>3190</v>
      </c>
      <c r="JHE138" s="85"/>
      <c r="JHF138" s="10">
        <v>117.89</v>
      </c>
      <c r="JHG138" s="45">
        <f t="shared" si="118"/>
        <v>3072.11</v>
      </c>
      <c r="JHH138" s="3"/>
      <c r="JHI138" s="11" t="s">
        <v>359</v>
      </c>
      <c r="JHJ138" s="4" t="s">
        <v>360</v>
      </c>
      <c r="JHK138" s="4" t="s">
        <v>243</v>
      </c>
      <c r="JHL138" s="10">
        <v>3190</v>
      </c>
      <c r="JHM138" s="85"/>
      <c r="JHN138" s="10">
        <v>117.89</v>
      </c>
      <c r="JHO138" s="45">
        <f t="shared" si="118"/>
        <v>3072.11</v>
      </c>
      <c r="JHP138" s="3"/>
      <c r="JHQ138" s="11" t="s">
        <v>359</v>
      </c>
      <c r="JHR138" s="4" t="s">
        <v>360</v>
      </c>
      <c r="JHS138" s="4" t="s">
        <v>243</v>
      </c>
      <c r="JHT138" s="10">
        <v>3190</v>
      </c>
      <c r="JHU138" s="85"/>
      <c r="JHV138" s="10">
        <v>117.89</v>
      </c>
      <c r="JHW138" s="45">
        <f t="shared" si="118"/>
        <v>3072.11</v>
      </c>
      <c r="JHX138" s="3"/>
      <c r="JHY138" s="11" t="s">
        <v>359</v>
      </c>
      <c r="JHZ138" s="4" t="s">
        <v>360</v>
      </c>
      <c r="JIA138" s="4" t="s">
        <v>243</v>
      </c>
      <c r="JIB138" s="10">
        <v>3190</v>
      </c>
      <c r="JIC138" s="85"/>
      <c r="JID138" s="10">
        <v>117.89</v>
      </c>
      <c r="JIE138" s="45">
        <f t="shared" ref="JIE138:JKI138" si="119">SUM(JIB138-JID138)</f>
        <v>3072.11</v>
      </c>
      <c r="JIF138" s="3"/>
      <c r="JIG138" s="11" t="s">
        <v>359</v>
      </c>
      <c r="JIH138" s="4" t="s">
        <v>360</v>
      </c>
      <c r="JII138" s="4" t="s">
        <v>243</v>
      </c>
      <c r="JIJ138" s="10">
        <v>3190</v>
      </c>
      <c r="JIK138" s="85"/>
      <c r="JIL138" s="10">
        <v>117.89</v>
      </c>
      <c r="JIM138" s="45">
        <f t="shared" si="119"/>
        <v>3072.11</v>
      </c>
      <c r="JIN138" s="3"/>
      <c r="JIO138" s="11" t="s">
        <v>359</v>
      </c>
      <c r="JIP138" s="4" t="s">
        <v>360</v>
      </c>
      <c r="JIQ138" s="4" t="s">
        <v>243</v>
      </c>
      <c r="JIR138" s="10">
        <v>3190</v>
      </c>
      <c r="JIS138" s="85"/>
      <c r="JIT138" s="10">
        <v>117.89</v>
      </c>
      <c r="JIU138" s="45">
        <f t="shared" si="119"/>
        <v>3072.11</v>
      </c>
      <c r="JIV138" s="3"/>
      <c r="JIW138" s="11" t="s">
        <v>359</v>
      </c>
      <c r="JIX138" s="4" t="s">
        <v>360</v>
      </c>
      <c r="JIY138" s="4" t="s">
        <v>243</v>
      </c>
      <c r="JIZ138" s="10">
        <v>3190</v>
      </c>
      <c r="JJA138" s="85"/>
      <c r="JJB138" s="10">
        <v>117.89</v>
      </c>
      <c r="JJC138" s="45">
        <f t="shared" si="119"/>
        <v>3072.11</v>
      </c>
      <c r="JJD138" s="3"/>
      <c r="JJE138" s="11" t="s">
        <v>359</v>
      </c>
      <c r="JJF138" s="4" t="s">
        <v>360</v>
      </c>
      <c r="JJG138" s="4" t="s">
        <v>243</v>
      </c>
      <c r="JJH138" s="10">
        <v>3190</v>
      </c>
      <c r="JJI138" s="85"/>
      <c r="JJJ138" s="10">
        <v>117.89</v>
      </c>
      <c r="JJK138" s="45">
        <f t="shared" si="119"/>
        <v>3072.11</v>
      </c>
      <c r="JJL138" s="3"/>
      <c r="JJM138" s="11" t="s">
        <v>359</v>
      </c>
      <c r="JJN138" s="4" t="s">
        <v>360</v>
      </c>
      <c r="JJO138" s="4" t="s">
        <v>243</v>
      </c>
      <c r="JJP138" s="10">
        <v>3190</v>
      </c>
      <c r="JJQ138" s="85"/>
      <c r="JJR138" s="10">
        <v>117.89</v>
      </c>
      <c r="JJS138" s="45">
        <f t="shared" si="119"/>
        <v>3072.11</v>
      </c>
      <c r="JJT138" s="3"/>
      <c r="JJU138" s="11" t="s">
        <v>359</v>
      </c>
      <c r="JJV138" s="4" t="s">
        <v>360</v>
      </c>
      <c r="JJW138" s="4" t="s">
        <v>243</v>
      </c>
      <c r="JJX138" s="10">
        <v>3190</v>
      </c>
      <c r="JJY138" s="85"/>
      <c r="JJZ138" s="10">
        <v>117.89</v>
      </c>
      <c r="JKA138" s="45">
        <f t="shared" si="119"/>
        <v>3072.11</v>
      </c>
      <c r="JKB138" s="3"/>
      <c r="JKC138" s="11" t="s">
        <v>359</v>
      </c>
      <c r="JKD138" s="4" t="s">
        <v>360</v>
      </c>
      <c r="JKE138" s="4" t="s">
        <v>243</v>
      </c>
      <c r="JKF138" s="10">
        <v>3190</v>
      </c>
      <c r="JKG138" s="85"/>
      <c r="JKH138" s="10">
        <v>117.89</v>
      </c>
      <c r="JKI138" s="45">
        <f t="shared" si="119"/>
        <v>3072.11</v>
      </c>
      <c r="JKJ138" s="3"/>
      <c r="JKK138" s="11" t="s">
        <v>359</v>
      </c>
      <c r="JKL138" s="4" t="s">
        <v>360</v>
      </c>
      <c r="JKM138" s="4" t="s">
        <v>243</v>
      </c>
      <c r="JKN138" s="10">
        <v>3190</v>
      </c>
      <c r="JKO138" s="85"/>
      <c r="JKP138" s="10">
        <v>117.89</v>
      </c>
      <c r="JKQ138" s="45">
        <f t="shared" ref="JKQ138:JMU138" si="120">SUM(JKN138-JKP138)</f>
        <v>3072.11</v>
      </c>
      <c r="JKR138" s="3"/>
      <c r="JKS138" s="11" t="s">
        <v>359</v>
      </c>
      <c r="JKT138" s="4" t="s">
        <v>360</v>
      </c>
      <c r="JKU138" s="4" t="s">
        <v>243</v>
      </c>
      <c r="JKV138" s="10">
        <v>3190</v>
      </c>
      <c r="JKW138" s="85"/>
      <c r="JKX138" s="10">
        <v>117.89</v>
      </c>
      <c r="JKY138" s="45">
        <f t="shared" si="120"/>
        <v>3072.11</v>
      </c>
      <c r="JKZ138" s="3"/>
      <c r="JLA138" s="11" t="s">
        <v>359</v>
      </c>
      <c r="JLB138" s="4" t="s">
        <v>360</v>
      </c>
      <c r="JLC138" s="4" t="s">
        <v>243</v>
      </c>
      <c r="JLD138" s="10">
        <v>3190</v>
      </c>
      <c r="JLE138" s="85"/>
      <c r="JLF138" s="10">
        <v>117.89</v>
      </c>
      <c r="JLG138" s="45">
        <f t="shared" si="120"/>
        <v>3072.11</v>
      </c>
      <c r="JLH138" s="3"/>
      <c r="JLI138" s="11" t="s">
        <v>359</v>
      </c>
      <c r="JLJ138" s="4" t="s">
        <v>360</v>
      </c>
      <c r="JLK138" s="4" t="s">
        <v>243</v>
      </c>
      <c r="JLL138" s="10">
        <v>3190</v>
      </c>
      <c r="JLM138" s="85"/>
      <c r="JLN138" s="10">
        <v>117.89</v>
      </c>
      <c r="JLO138" s="45">
        <f t="shared" si="120"/>
        <v>3072.11</v>
      </c>
      <c r="JLP138" s="3"/>
      <c r="JLQ138" s="11" t="s">
        <v>359</v>
      </c>
      <c r="JLR138" s="4" t="s">
        <v>360</v>
      </c>
      <c r="JLS138" s="4" t="s">
        <v>243</v>
      </c>
      <c r="JLT138" s="10">
        <v>3190</v>
      </c>
      <c r="JLU138" s="85"/>
      <c r="JLV138" s="10">
        <v>117.89</v>
      </c>
      <c r="JLW138" s="45">
        <f t="shared" si="120"/>
        <v>3072.11</v>
      </c>
      <c r="JLX138" s="3"/>
      <c r="JLY138" s="11" t="s">
        <v>359</v>
      </c>
      <c r="JLZ138" s="4" t="s">
        <v>360</v>
      </c>
      <c r="JMA138" s="4" t="s">
        <v>243</v>
      </c>
      <c r="JMB138" s="10">
        <v>3190</v>
      </c>
      <c r="JMC138" s="85"/>
      <c r="JMD138" s="10">
        <v>117.89</v>
      </c>
      <c r="JME138" s="45">
        <f t="shared" si="120"/>
        <v>3072.11</v>
      </c>
      <c r="JMF138" s="3"/>
      <c r="JMG138" s="11" t="s">
        <v>359</v>
      </c>
      <c r="JMH138" s="4" t="s">
        <v>360</v>
      </c>
      <c r="JMI138" s="4" t="s">
        <v>243</v>
      </c>
      <c r="JMJ138" s="10">
        <v>3190</v>
      </c>
      <c r="JMK138" s="85"/>
      <c r="JML138" s="10">
        <v>117.89</v>
      </c>
      <c r="JMM138" s="45">
        <f t="shared" si="120"/>
        <v>3072.11</v>
      </c>
      <c r="JMN138" s="3"/>
      <c r="JMO138" s="11" t="s">
        <v>359</v>
      </c>
      <c r="JMP138" s="4" t="s">
        <v>360</v>
      </c>
      <c r="JMQ138" s="4" t="s">
        <v>243</v>
      </c>
      <c r="JMR138" s="10">
        <v>3190</v>
      </c>
      <c r="JMS138" s="85"/>
      <c r="JMT138" s="10">
        <v>117.89</v>
      </c>
      <c r="JMU138" s="45">
        <f t="shared" si="120"/>
        <v>3072.11</v>
      </c>
      <c r="JMV138" s="3"/>
      <c r="JMW138" s="11" t="s">
        <v>359</v>
      </c>
      <c r="JMX138" s="4" t="s">
        <v>360</v>
      </c>
      <c r="JMY138" s="4" t="s">
        <v>243</v>
      </c>
      <c r="JMZ138" s="10">
        <v>3190</v>
      </c>
      <c r="JNA138" s="85"/>
      <c r="JNB138" s="10">
        <v>117.89</v>
      </c>
      <c r="JNC138" s="45">
        <f t="shared" ref="JNC138:JPG138" si="121">SUM(JMZ138-JNB138)</f>
        <v>3072.11</v>
      </c>
      <c r="JND138" s="3"/>
      <c r="JNE138" s="11" t="s">
        <v>359</v>
      </c>
      <c r="JNF138" s="4" t="s">
        <v>360</v>
      </c>
      <c r="JNG138" s="4" t="s">
        <v>243</v>
      </c>
      <c r="JNH138" s="10">
        <v>3190</v>
      </c>
      <c r="JNI138" s="85"/>
      <c r="JNJ138" s="10">
        <v>117.89</v>
      </c>
      <c r="JNK138" s="45">
        <f t="shared" si="121"/>
        <v>3072.11</v>
      </c>
      <c r="JNL138" s="3"/>
      <c r="JNM138" s="11" t="s">
        <v>359</v>
      </c>
      <c r="JNN138" s="4" t="s">
        <v>360</v>
      </c>
      <c r="JNO138" s="4" t="s">
        <v>243</v>
      </c>
      <c r="JNP138" s="10">
        <v>3190</v>
      </c>
      <c r="JNQ138" s="85"/>
      <c r="JNR138" s="10">
        <v>117.89</v>
      </c>
      <c r="JNS138" s="45">
        <f t="shared" si="121"/>
        <v>3072.11</v>
      </c>
      <c r="JNT138" s="3"/>
      <c r="JNU138" s="11" t="s">
        <v>359</v>
      </c>
      <c r="JNV138" s="4" t="s">
        <v>360</v>
      </c>
      <c r="JNW138" s="4" t="s">
        <v>243</v>
      </c>
      <c r="JNX138" s="10">
        <v>3190</v>
      </c>
      <c r="JNY138" s="85"/>
      <c r="JNZ138" s="10">
        <v>117.89</v>
      </c>
      <c r="JOA138" s="45">
        <f t="shared" si="121"/>
        <v>3072.11</v>
      </c>
      <c r="JOB138" s="3"/>
      <c r="JOC138" s="11" t="s">
        <v>359</v>
      </c>
      <c r="JOD138" s="4" t="s">
        <v>360</v>
      </c>
      <c r="JOE138" s="4" t="s">
        <v>243</v>
      </c>
      <c r="JOF138" s="10">
        <v>3190</v>
      </c>
      <c r="JOG138" s="85"/>
      <c r="JOH138" s="10">
        <v>117.89</v>
      </c>
      <c r="JOI138" s="45">
        <f t="shared" si="121"/>
        <v>3072.11</v>
      </c>
      <c r="JOJ138" s="3"/>
      <c r="JOK138" s="11" t="s">
        <v>359</v>
      </c>
      <c r="JOL138" s="4" t="s">
        <v>360</v>
      </c>
      <c r="JOM138" s="4" t="s">
        <v>243</v>
      </c>
      <c r="JON138" s="10">
        <v>3190</v>
      </c>
      <c r="JOO138" s="85"/>
      <c r="JOP138" s="10">
        <v>117.89</v>
      </c>
      <c r="JOQ138" s="45">
        <f t="shared" si="121"/>
        <v>3072.11</v>
      </c>
      <c r="JOR138" s="3"/>
      <c r="JOS138" s="11" t="s">
        <v>359</v>
      </c>
      <c r="JOT138" s="4" t="s">
        <v>360</v>
      </c>
      <c r="JOU138" s="4" t="s">
        <v>243</v>
      </c>
      <c r="JOV138" s="10">
        <v>3190</v>
      </c>
      <c r="JOW138" s="85"/>
      <c r="JOX138" s="10">
        <v>117.89</v>
      </c>
      <c r="JOY138" s="45">
        <f t="shared" si="121"/>
        <v>3072.11</v>
      </c>
      <c r="JOZ138" s="3"/>
      <c r="JPA138" s="11" t="s">
        <v>359</v>
      </c>
      <c r="JPB138" s="4" t="s">
        <v>360</v>
      </c>
      <c r="JPC138" s="4" t="s">
        <v>243</v>
      </c>
      <c r="JPD138" s="10">
        <v>3190</v>
      </c>
      <c r="JPE138" s="85"/>
      <c r="JPF138" s="10">
        <v>117.89</v>
      </c>
      <c r="JPG138" s="45">
        <f t="shared" si="121"/>
        <v>3072.11</v>
      </c>
      <c r="JPH138" s="3"/>
      <c r="JPI138" s="11" t="s">
        <v>359</v>
      </c>
      <c r="JPJ138" s="4" t="s">
        <v>360</v>
      </c>
      <c r="JPK138" s="4" t="s">
        <v>243</v>
      </c>
      <c r="JPL138" s="10">
        <v>3190</v>
      </c>
      <c r="JPM138" s="85"/>
      <c r="JPN138" s="10">
        <v>117.89</v>
      </c>
      <c r="JPO138" s="45">
        <f t="shared" ref="JPO138:JRS138" si="122">SUM(JPL138-JPN138)</f>
        <v>3072.11</v>
      </c>
      <c r="JPP138" s="3"/>
      <c r="JPQ138" s="11" t="s">
        <v>359</v>
      </c>
      <c r="JPR138" s="4" t="s">
        <v>360</v>
      </c>
      <c r="JPS138" s="4" t="s">
        <v>243</v>
      </c>
      <c r="JPT138" s="10">
        <v>3190</v>
      </c>
      <c r="JPU138" s="85"/>
      <c r="JPV138" s="10">
        <v>117.89</v>
      </c>
      <c r="JPW138" s="45">
        <f t="shared" si="122"/>
        <v>3072.11</v>
      </c>
      <c r="JPX138" s="3"/>
      <c r="JPY138" s="11" t="s">
        <v>359</v>
      </c>
      <c r="JPZ138" s="4" t="s">
        <v>360</v>
      </c>
      <c r="JQA138" s="4" t="s">
        <v>243</v>
      </c>
      <c r="JQB138" s="10">
        <v>3190</v>
      </c>
      <c r="JQC138" s="85"/>
      <c r="JQD138" s="10">
        <v>117.89</v>
      </c>
      <c r="JQE138" s="45">
        <f t="shared" si="122"/>
        <v>3072.11</v>
      </c>
      <c r="JQF138" s="3"/>
      <c r="JQG138" s="11" t="s">
        <v>359</v>
      </c>
      <c r="JQH138" s="4" t="s">
        <v>360</v>
      </c>
      <c r="JQI138" s="4" t="s">
        <v>243</v>
      </c>
      <c r="JQJ138" s="10">
        <v>3190</v>
      </c>
      <c r="JQK138" s="85"/>
      <c r="JQL138" s="10">
        <v>117.89</v>
      </c>
      <c r="JQM138" s="45">
        <f t="shared" si="122"/>
        <v>3072.11</v>
      </c>
      <c r="JQN138" s="3"/>
      <c r="JQO138" s="11" t="s">
        <v>359</v>
      </c>
      <c r="JQP138" s="4" t="s">
        <v>360</v>
      </c>
      <c r="JQQ138" s="4" t="s">
        <v>243</v>
      </c>
      <c r="JQR138" s="10">
        <v>3190</v>
      </c>
      <c r="JQS138" s="85"/>
      <c r="JQT138" s="10">
        <v>117.89</v>
      </c>
      <c r="JQU138" s="45">
        <f t="shared" si="122"/>
        <v>3072.11</v>
      </c>
      <c r="JQV138" s="3"/>
      <c r="JQW138" s="11" t="s">
        <v>359</v>
      </c>
      <c r="JQX138" s="4" t="s">
        <v>360</v>
      </c>
      <c r="JQY138" s="4" t="s">
        <v>243</v>
      </c>
      <c r="JQZ138" s="10">
        <v>3190</v>
      </c>
      <c r="JRA138" s="85"/>
      <c r="JRB138" s="10">
        <v>117.89</v>
      </c>
      <c r="JRC138" s="45">
        <f t="shared" si="122"/>
        <v>3072.11</v>
      </c>
      <c r="JRD138" s="3"/>
      <c r="JRE138" s="11" t="s">
        <v>359</v>
      </c>
      <c r="JRF138" s="4" t="s">
        <v>360</v>
      </c>
      <c r="JRG138" s="4" t="s">
        <v>243</v>
      </c>
      <c r="JRH138" s="10">
        <v>3190</v>
      </c>
      <c r="JRI138" s="85"/>
      <c r="JRJ138" s="10">
        <v>117.89</v>
      </c>
      <c r="JRK138" s="45">
        <f t="shared" si="122"/>
        <v>3072.11</v>
      </c>
      <c r="JRL138" s="3"/>
      <c r="JRM138" s="11" t="s">
        <v>359</v>
      </c>
      <c r="JRN138" s="4" t="s">
        <v>360</v>
      </c>
      <c r="JRO138" s="4" t="s">
        <v>243</v>
      </c>
      <c r="JRP138" s="10">
        <v>3190</v>
      </c>
      <c r="JRQ138" s="85"/>
      <c r="JRR138" s="10">
        <v>117.89</v>
      </c>
      <c r="JRS138" s="45">
        <f t="shared" si="122"/>
        <v>3072.11</v>
      </c>
      <c r="JRT138" s="3"/>
      <c r="JRU138" s="11" t="s">
        <v>359</v>
      </c>
      <c r="JRV138" s="4" t="s">
        <v>360</v>
      </c>
      <c r="JRW138" s="4" t="s">
        <v>243</v>
      </c>
      <c r="JRX138" s="10">
        <v>3190</v>
      </c>
      <c r="JRY138" s="85"/>
      <c r="JRZ138" s="10">
        <v>117.89</v>
      </c>
      <c r="JSA138" s="45">
        <f t="shared" ref="JSA138:JUE138" si="123">SUM(JRX138-JRZ138)</f>
        <v>3072.11</v>
      </c>
      <c r="JSB138" s="3"/>
      <c r="JSC138" s="11" t="s">
        <v>359</v>
      </c>
      <c r="JSD138" s="4" t="s">
        <v>360</v>
      </c>
      <c r="JSE138" s="4" t="s">
        <v>243</v>
      </c>
      <c r="JSF138" s="10">
        <v>3190</v>
      </c>
      <c r="JSG138" s="85"/>
      <c r="JSH138" s="10">
        <v>117.89</v>
      </c>
      <c r="JSI138" s="45">
        <f t="shared" si="123"/>
        <v>3072.11</v>
      </c>
      <c r="JSJ138" s="3"/>
      <c r="JSK138" s="11" t="s">
        <v>359</v>
      </c>
      <c r="JSL138" s="4" t="s">
        <v>360</v>
      </c>
      <c r="JSM138" s="4" t="s">
        <v>243</v>
      </c>
      <c r="JSN138" s="10">
        <v>3190</v>
      </c>
      <c r="JSO138" s="85"/>
      <c r="JSP138" s="10">
        <v>117.89</v>
      </c>
      <c r="JSQ138" s="45">
        <f t="shared" si="123"/>
        <v>3072.11</v>
      </c>
      <c r="JSR138" s="3"/>
      <c r="JSS138" s="11" t="s">
        <v>359</v>
      </c>
      <c r="JST138" s="4" t="s">
        <v>360</v>
      </c>
      <c r="JSU138" s="4" t="s">
        <v>243</v>
      </c>
      <c r="JSV138" s="10">
        <v>3190</v>
      </c>
      <c r="JSW138" s="85"/>
      <c r="JSX138" s="10">
        <v>117.89</v>
      </c>
      <c r="JSY138" s="45">
        <f t="shared" si="123"/>
        <v>3072.11</v>
      </c>
      <c r="JSZ138" s="3"/>
      <c r="JTA138" s="11" t="s">
        <v>359</v>
      </c>
      <c r="JTB138" s="4" t="s">
        <v>360</v>
      </c>
      <c r="JTC138" s="4" t="s">
        <v>243</v>
      </c>
      <c r="JTD138" s="10">
        <v>3190</v>
      </c>
      <c r="JTE138" s="85"/>
      <c r="JTF138" s="10">
        <v>117.89</v>
      </c>
      <c r="JTG138" s="45">
        <f t="shared" si="123"/>
        <v>3072.11</v>
      </c>
      <c r="JTH138" s="3"/>
      <c r="JTI138" s="11" t="s">
        <v>359</v>
      </c>
      <c r="JTJ138" s="4" t="s">
        <v>360</v>
      </c>
      <c r="JTK138" s="4" t="s">
        <v>243</v>
      </c>
      <c r="JTL138" s="10">
        <v>3190</v>
      </c>
      <c r="JTM138" s="85"/>
      <c r="JTN138" s="10">
        <v>117.89</v>
      </c>
      <c r="JTO138" s="45">
        <f t="shared" si="123"/>
        <v>3072.11</v>
      </c>
      <c r="JTP138" s="3"/>
      <c r="JTQ138" s="11" t="s">
        <v>359</v>
      </c>
      <c r="JTR138" s="4" t="s">
        <v>360</v>
      </c>
      <c r="JTS138" s="4" t="s">
        <v>243</v>
      </c>
      <c r="JTT138" s="10">
        <v>3190</v>
      </c>
      <c r="JTU138" s="85"/>
      <c r="JTV138" s="10">
        <v>117.89</v>
      </c>
      <c r="JTW138" s="45">
        <f t="shared" si="123"/>
        <v>3072.11</v>
      </c>
      <c r="JTX138" s="3"/>
      <c r="JTY138" s="11" t="s">
        <v>359</v>
      </c>
      <c r="JTZ138" s="4" t="s">
        <v>360</v>
      </c>
      <c r="JUA138" s="4" t="s">
        <v>243</v>
      </c>
      <c r="JUB138" s="10">
        <v>3190</v>
      </c>
      <c r="JUC138" s="85"/>
      <c r="JUD138" s="10">
        <v>117.89</v>
      </c>
      <c r="JUE138" s="45">
        <f t="shared" si="123"/>
        <v>3072.11</v>
      </c>
      <c r="JUF138" s="3"/>
      <c r="JUG138" s="11" t="s">
        <v>359</v>
      </c>
      <c r="JUH138" s="4" t="s">
        <v>360</v>
      </c>
      <c r="JUI138" s="4" t="s">
        <v>243</v>
      </c>
      <c r="JUJ138" s="10">
        <v>3190</v>
      </c>
      <c r="JUK138" s="85"/>
      <c r="JUL138" s="10">
        <v>117.89</v>
      </c>
      <c r="JUM138" s="45">
        <f t="shared" ref="JUM138:JWQ138" si="124">SUM(JUJ138-JUL138)</f>
        <v>3072.11</v>
      </c>
      <c r="JUN138" s="3"/>
      <c r="JUO138" s="11" t="s">
        <v>359</v>
      </c>
      <c r="JUP138" s="4" t="s">
        <v>360</v>
      </c>
      <c r="JUQ138" s="4" t="s">
        <v>243</v>
      </c>
      <c r="JUR138" s="10">
        <v>3190</v>
      </c>
      <c r="JUS138" s="85"/>
      <c r="JUT138" s="10">
        <v>117.89</v>
      </c>
      <c r="JUU138" s="45">
        <f t="shared" si="124"/>
        <v>3072.11</v>
      </c>
      <c r="JUV138" s="3"/>
      <c r="JUW138" s="11" t="s">
        <v>359</v>
      </c>
      <c r="JUX138" s="4" t="s">
        <v>360</v>
      </c>
      <c r="JUY138" s="4" t="s">
        <v>243</v>
      </c>
      <c r="JUZ138" s="10">
        <v>3190</v>
      </c>
      <c r="JVA138" s="85"/>
      <c r="JVB138" s="10">
        <v>117.89</v>
      </c>
      <c r="JVC138" s="45">
        <f t="shared" si="124"/>
        <v>3072.11</v>
      </c>
      <c r="JVD138" s="3"/>
      <c r="JVE138" s="11" t="s">
        <v>359</v>
      </c>
      <c r="JVF138" s="4" t="s">
        <v>360</v>
      </c>
      <c r="JVG138" s="4" t="s">
        <v>243</v>
      </c>
      <c r="JVH138" s="10">
        <v>3190</v>
      </c>
      <c r="JVI138" s="85"/>
      <c r="JVJ138" s="10">
        <v>117.89</v>
      </c>
      <c r="JVK138" s="45">
        <f t="shared" si="124"/>
        <v>3072.11</v>
      </c>
      <c r="JVL138" s="3"/>
      <c r="JVM138" s="11" t="s">
        <v>359</v>
      </c>
      <c r="JVN138" s="4" t="s">
        <v>360</v>
      </c>
      <c r="JVO138" s="4" t="s">
        <v>243</v>
      </c>
      <c r="JVP138" s="10">
        <v>3190</v>
      </c>
      <c r="JVQ138" s="85"/>
      <c r="JVR138" s="10">
        <v>117.89</v>
      </c>
      <c r="JVS138" s="45">
        <f t="shared" si="124"/>
        <v>3072.11</v>
      </c>
      <c r="JVT138" s="3"/>
      <c r="JVU138" s="11" t="s">
        <v>359</v>
      </c>
      <c r="JVV138" s="4" t="s">
        <v>360</v>
      </c>
      <c r="JVW138" s="4" t="s">
        <v>243</v>
      </c>
      <c r="JVX138" s="10">
        <v>3190</v>
      </c>
      <c r="JVY138" s="85"/>
      <c r="JVZ138" s="10">
        <v>117.89</v>
      </c>
      <c r="JWA138" s="45">
        <f t="shared" si="124"/>
        <v>3072.11</v>
      </c>
      <c r="JWB138" s="3"/>
      <c r="JWC138" s="11" t="s">
        <v>359</v>
      </c>
      <c r="JWD138" s="4" t="s">
        <v>360</v>
      </c>
      <c r="JWE138" s="4" t="s">
        <v>243</v>
      </c>
      <c r="JWF138" s="10">
        <v>3190</v>
      </c>
      <c r="JWG138" s="85"/>
      <c r="JWH138" s="10">
        <v>117.89</v>
      </c>
      <c r="JWI138" s="45">
        <f t="shared" si="124"/>
        <v>3072.11</v>
      </c>
      <c r="JWJ138" s="3"/>
      <c r="JWK138" s="11" t="s">
        <v>359</v>
      </c>
      <c r="JWL138" s="4" t="s">
        <v>360</v>
      </c>
      <c r="JWM138" s="4" t="s">
        <v>243</v>
      </c>
      <c r="JWN138" s="10">
        <v>3190</v>
      </c>
      <c r="JWO138" s="85"/>
      <c r="JWP138" s="10">
        <v>117.89</v>
      </c>
      <c r="JWQ138" s="45">
        <f t="shared" si="124"/>
        <v>3072.11</v>
      </c>
      <c r="JWR138" s="3"/>
      <c r="JWS138" s="11" t="s">
        <v>359</v>
      </c>
      <c r="JWT138" s="4" t="s">
        <v>360</v>
      </c>
      <c r="JWU138" s="4" t="s">
        <v>243</v>
      </c>
      <c r="JWV138" s="10">
        <v>3190</v>
      </c>
      <c r="JWW138" s="85"/>
      <c r="JWX138" s="10">
        <v>117.89</v>
      </c>
      <c r="JWY138" s="45">
        <f t="shared" ref="JWY138:JZC138" si="125">SUM(JWV138-JWX138)</f>
        <v>3072.11</v>
      </c>
      <c r="JWZ138" s="3"/>
      <c r="JXA138" s="11" t="s">
        <v>359</v>
      </c>
      <c r="JXB138" s="4" t="s">
        <v>360</v>
      </c>
      <c r="JXC138" s="4" t="s">
        <v>243</v>
      </c>
      <c r="JXD138" s="10">
        <v>3190</v>
      </c>
      <c r="JXE138" s="85"/>
      <c r="JXF138" s="10">
        <v>117.89</v>
      </c>
      <c r="JXG138" s="45">
        <f t="shared" si="125"/>
        <v>3072.11</v>
      </c>
      <c r="JXH138" s="3"/>
      <c r="JXI138" s="11" t="s">
        <v>359</v>
      </c>
      <c r="JXJ138" s="4" t="s">
        <v>360</v>
      </c>
      <c r="JXK138" s="4" t="s">
        <v>243</v>
      </c>
      <c r="JXL138" s="10">
        <v>3190</v>
      </c>
      <c r="JXM138" s="85"/>
      <c r="JXN138" s="10">
        <v>117.89</v>
      </c>
      <c r="JXO138" s="45">
        <f t="shared" si="125"/>
        <v>3072.11</v>
      </c>
      <c r="JXP138" s="3"/>
      <c r="JXQ138" s="11" t="s">
        <v>359</v>
      </c>
      <c r="JXR138" s="4" t="s">
        <v>360</v>
      </c>
      <c r="JXS138" s="4" t="s">
        <v>243</v>
      </c>
      <c r="JXT138" s="10">
        <v>3190</v>
      </c>
      <c r="JXU138" s="85"/>
      <c r="JXV138" s="10">
        <v>117.89</v>
      </c>
      <c r="JXW138" s="45">
        <f t="shared" si="125"/>
        <v>3072.11</v>
      </c>
      <c r="JXX138" s="3"/>
      <c r="JXY138" s="11" t="s">
        <v>359</v>
      </c>
      <c r="JXZ138" s="4" t="s">
        <v>360</v>
      </c>
      <c r="JYA138" s="4" t="s">
        <v>243</v>
      </c>
      <c r="JYB138" s="10">
        <v>3190</v>
      </c>
      <c r="JYC138" s="85"/>
      <c r="JYD138" s="10">
        <v>117.89</v>
      </c>
      <c r="JYE138" s="45">
        <f t="shared" si="125"/>
        <v>3072.11</v>
      </c>
      <c r="JYF138" s="3"/>
      <c r="JYG138" s="11" t="s">
        <v>359</v>
      </c>
      <c r="JYH138" s="4" t="s">
        <v>360</v>
      </c>
      <c r="JYI138" s="4" t="s">
        <v>243</v>
      </c>
      <c r="JYJ138" s="10">
        <v>3190</v>
      </c>
      <c r="JYK138" s="85"/>
      <c r="JYL138" s="10">
        <v>117.89</v>
      </c>
      <c r="JYM138" s="45">
        <f t="shared" si="125"/>
        <v>3072.11</v>
      </c>
      <c r="JYN138" s="3"/>
      <c r="JYO138" s="11" t="s">
        <v>359</v>
      </c>
      <c r="JYP138" s="4" t="s">
        <v>360</v>
      </c>
      <c r="JYQ138" s="4" t="s">
        <v>243</v>
      </c>
      <c r="JYR138" s="10">
        <v>3190</v>
      </c>
      <c r="JYS138" s="85"/>
      <c r="JYT138" s="10">
        <v>117.89</v>
      </c>
      <c r="JYU138" s="45">
        <f t="shared" si="125"/>
        <v>3072.11</v>
      </c>
      <c r="JYV138" s="3"/>
      <c r="JYW138" s="11" t="s">
        <v>359</v>
      </c>
      <c r="JYX138" s="4" t="s">
        <v>360</v>
      </c>
      <c r="JYY138" s="4" t="s">
        <v>243</v>
      </c>
      <c r="JYZ138" s="10">
        <v>3190</v>
      </c>
      <c r="JZA138" s="85"/>
      <c r="JZB138" s="10">
        <v>117.89</v>
      </c>
      <c r="JZC138" s="45">
        <f t="shared" si="125"/>
        <v>3072.11</v>
      </c>
      <c r="JZD138" s="3"/>
      <c r="JZE138" s="11" t="s">
        <v>359</v>
      </c>
      <c r="JZF138" s="4" t="s">
        <v>360</v>
      </c>
      <c r="JZG138" s="4" t="s">
        <v>243</v>
      </c>
      <c r="JZH138" s="10">
        <v>3190</v>
      </c>
      <c r="JZI138" s="85"/>
      <c r="JZJ138" s="10">
        <v>117.89</v>
      </c>
      <c r="JZK138" s="45">
        <f t="shared" ref="JZK138:KBO138" si="126">SUM(JZH138-JZJ138)</f>
        <v>3072.11</v>
      </c>
      <c r="JZL138" s="3"/>
      <c r="JZM138" s="11" t="s">
        <v>359</v>
      </c>
      <c r="JZN138" s="4" t="s">
        <v>360</v>
      </c>
      <c r="JZO138" s="4" t="s">
        <v>243</v>
      </c>
      <c r="JZP138" s="10">
        <v>3190</v>
      </c>
      <c r="JZQ138" s="85"/>
      <c r="JZR138" s="10">
        <v>117.89</v>
      </c>
      <c r="JZS138" s="45">
        <f t="shared" si="126"/>
        <v>3072.11</v>
      </c>
      <c r="JZT138" s="3"/>
      <c r="JZU138" s="11" t="s">
        <v>359</v>
      </c>
      <c r="JZV138" s="4" t="s">
        <v>360</v>
      </c>
      <c r="JZW138" s="4" t="s">
        <v>243</v>
      </c>
      <c r="JZX138" s="10">
        <v>3190</v>
      </c>
      <c r="JZY138" s="85"/>
      <c r="JZZ138" s="10">
        <v>117.89</v>
      </c>
      <c r="KAA138" s="45">
        <f t="shared" si="126"/>
        <v>3072.11</v>
      </c>
      <c r="KAB138" s="3"/>
      <c r="KAC138" s="11" t="s">
        <v>359</v>
      </c>
      <c r="KAD138" s="4" t="s">
        <v>360</v>
      </c>
      <c r="KAE138" s="4" t="s">
        <v>243</v>
      </c>
      <c r="KAF138" s="10">
        <v>3190</v>
      </c>
      <c r="KAG138" s="85"/>
      <c r="KAH138" s="10">
        <v>117.89</v>
      </c>
      <c r="KAI138" s="45">
        <f t="shared" si="126"/>
        <v>3072.11</v>
      </c>
      <c r="KAJ138" s="3"/>
      <c r="KAK138" s="11" t="s">
        <v>359</v>
      </c>
      <c r="KAL138" s="4" t="s">
        <v>360</v>
      </c>
      <c r="KAM138" s="4" t="s">
        <v>243</v>
      </c>
      <c r="KAN138" s="10">
        <v>3190</v>
      </c>
      <c r="KAO138" s="85"/>
      <c r="KAP138" s="10">
        <v>117.89</v>
      </c>
      <c r="KAQ138" s="45">
        <f t="shared" si="126"/>
        <v>3072.11</v>
      </c>
      <c r="KAR138" s="3"/>
      <c r="KAS138" s="11" t="s">
        <v>359</v>
      </c>
      <c r="KAT138" s="4" t="s">
        <v>360</v>
      </c>
      <c r="KAU138" s="4" t="s">
        <v>243</v>
      </c>
      <c r="KAV138" s="10">
        <v>3190</v>
      </c>
      <c r="KAW138" s="85"/>
      <c r="KAX138" s="10">
        <v>117.89</v>
      </c>
      <c r="KAY138" s="45">
        <f t="shared" si="126"/>
        <v>3072.11</v>
      </c>
      <c r="KAZ138" s="3"/>
      <c r="KBA138" s="11" t="s">
        <v>359</v>
      </c>
      <c r="KBB138" s="4" t="s">
        <v>360</v>
      </c>
      <c r="KBC138" s="4" t="s">
        <v>243</v>
      </c>
      <c r="KBD138" s="10">
        <v>3190</v>
      </c>
      <c r="KBE138" s="85"/>
      <c r="KBF138" s="10">
        <v>117.89</v>
      </c>
      <c r="KBG138" s="45">
        <f t="shared" si="126"/>
        <v>3072.11</v>
      </c>
      <c r="KBH138" s="3"/>
      <c r="KBI138" s="11" t="s">
        <v>359</v>
      </c>
      <c r="KBJ138" s="4" t="s">
        <v>360</v>
      </c>
      <c r="KBK138" s="4" t="s">
        <v>243</v>
      </c>
      <c r="KBL138" s="10">
        <v>3190</v>
      </c>
      <c r="KBM138" s="85"/>
      <c r="KBN138" s="10">
        <v>117.89</v>
      </c>
      <c r="KBO138" s="45">
        <f t="shared" si="126"/>
        <v>3072.11</v>
      </c>
      <c r="KBP138" s="3"/>
      <c r="KBQ138" s="11" t="s">
        <v>359</v>
      </c>
      <c r="KBR138" s="4" t="s">
        <v>360</v>
      </c>
      <c r="KBS138" s="4" t="s">
        <v>243</v>
      </c>
      <c r="KBT138" s="10">
        <v>3190</v>
      </c>
      <c r="KBU138" s="85"/>
      <c r="KBV138" s="10">
        <v>117.89</v>
      </c>
      <c r="KBW138" s="45">
        <f t="shared" ref="KBW138:KEA138" si="127">SUM(KBT138-KBV138)</f>
        <v>3072.11</v>
      </c>
      <c r="KBX138" s="3"/>
      <c r="KBY138" s="11" t="s">
        <v>359</v>
      </c>
      <c r="KBZ138" s="4" t="s">
        <v>360</v>
      </c>
      <c r="KCA138" s="4" t="s">
        <v>243</v>
      </c>
      <c r="KCB138" s="10">
        <v>3190</v>
      </c>
      <c r="KCC138" s="85"/>
      <c r="KCD138" s="10">
        <v>117.89</v>
      </c>
      <c r="KCE138" s="45">
        <f t="shared" si="127"/>
        <v>3072.11</v>
      </c>
      <c r="KCF138" s="3"/>
      <c r="KCG138" s="11" t="s">
        <v>359</v>
      </c>
      <c r="KCH138" s="4" t="s">
        <v>360</v>
      </c>
      <c r="KCI138" s="4" t="s">
        <v>243</v>
      </c>
      <c r="KCJ138" s="10">
        <v>3190</v>
      </c>
      <c r="KCK138" s="85"/>
      <c r="KCL138" s="10">
        <v>117.89</v>
      </c>
      <c r="KCM138" s="45">
        <f t="shared" si="127"/>
        <v>3072.11</v>
      </c>
      <c r="KCN138" s="3"/>
      <c r="KCO138" s="11" t="s">
        <v>359</v>
      </c>
      <c r="KCP138" s="4" t="s">
        <v>360</v>
      </c>
      <c r="KCQ138" s="4" t="s">
        <v>243</v>
      </c>
      <c r="KCR138" s="10">
        <v>3190</v>
      </c>
      <c r="KCS138" s="85"/>
      <c r="KCT138" s="10">
        <v>117.89</v>
      </c>
      <c r="KCU138" s="45">
        <f t="shared" si="127"/>
        <v>3072.11</v>
      </c>
      <c r="KCV138" s="3"/>
      <c r="KCW138" s="11" t="s">
        <v>359</v>
      </c>
      <c r="KCX138" s="4" t="s">
        <v>360</v>
      </c>
      <c r="KCY138" s="4" t="s">
        <v>243</v>
      </c>
      <c r="KCZ138" s="10">
        <v>3190</v>
      </c>
      <c r="KDA138" s="85"/>
      <c r="KDB138" s="10">
        <v>117.89</v>
      </c>
      <c r="KDC138" s="45">
        <f t="shared" si="127"/>
        <v>3072.11</v>
      </c>
      <c r="KDD138" s="3"/>
      <c r="KDE138" s="11" t="s">
        <v>359</v>
      </c>
      <c r="KDF138" s="4" t="s">
        <v>360</v>
      </c>
      <c r="KDG138" s="4" t="s">
        <v>243</v>
      </c>
      <c r="KDH138" s="10">
        <v>3190</v>
      </c>
      <c r="KDI138" s="85"/>
      <c r="KDJ138" s="10">
        <v>117.89</v>
      </c>
      <c r="KDK138" s="45">
        <f t="shared" si="127"/>
        <v>3072.11</v>
      </c>
      <c r="KDL138" s="3"/>
      <c r="KDM138" s="11" t="s">
        <v>359</v>
      </c>
      <c r="KDN138" s="4" t="s">
        <v>360</v>
      </c>
      <c r="KDO138" s="4" t="s">
        <v>243</v>
      </c>
      <c r="KDP138" s="10">
        <v>3190</v>
      </c>
      <c r="KDQ138" s="85"/>
      <c r="KDR138" s="10">
        <v>117.89</v>
      </c>
      <c r="KDS138" s="45">
        <f t="shared" si="127"/>
        <v>3072.11</v>
      </c>
      <c r="KDT138" s="3"/>
      <c r="KDU138" s="11" t="s">
        <v>359</v>
      </c>
      <c r="KDV138" s="4" t="s">
        <v>360</v>
      </c>
      <c r="KDW138" s="4" t="s">
        <v>243</v>
      </c>
      <c r="KDX138" s="10">
        <v>3190</v>
      </c>
      <c r="KDY138" s="85"/>
      <c r="KDZ138" s="10">
        <v>117.89</v>
      </c>
      <c r="KEA138" s="45">
        <f t="shared" si="127"/>
        <v>3072.11</v>
      </c>
      <c r="KEB138" s="3"/>
      <c r="KEC138" s="11" t="s">
        <v>359</v>
      </c>
      <c r="KED138" s="4" t="s">
        <v>360</v>
      </c>
      <c r="KEE138" s="4" t="s">
        <v>243</v>
      </c>
      <c r="KEF138" s="10">
        <v>3190</v>
      </c>
      <c r="KEG138" s="85"/>
      <c r="KEH138" s="10">
        <v>117.89</v>
      </c>
      <c r="KEI138" s="45">
        <f t="shared" ref="KEI138:KGM138" si="128">SUM(KEF138-KEH138)</f>
        <v>3072.11</v>
      </c>
      <c r="KEJ138" s="3"/>
      <c r="KEK138" s="11" t="s">
        <v>359</v>
      </c>
      <c r="KEL138" s="4" t="s">
        <v>360</v>
      </c>
      <c r="KEM138" s="4" t="s">
        <v>243</v>
      </c>
      <c r="KEN138" s="10">
        <v>3190</v>
      </c>
      <c r="KEO138" s="85"/>
      <c r="KEP138" s="10">
        <v>117.89</v>
      </c>
      <c r="KEQ138" s="45">
        <f t="shared" si="128"/>
        <v>3072.11</v>
      </c>
      <c r="KER138" s="3"/>
      <c r="KES138" s="11" t="s">
        <v>359</v>
      </c>
      <c r="KET138" s="4" t="s">
        <v>360</v>
      </c>
      <c r="KEU138" s="4" t="s">
        <v>243</v>
      </c>
      <c r="KEV138" s="10">
        <v>3190</v>
      </c>
      <c r="KEW138" s="85"/>
      <c r="KEX138" s="10">
        <v>117.89</v>
      </c>
      <c r="KEY138" s="45">
        <f t="shared" si="128"/>
        <v>3072.11</v>
      </c>
      <c r="KEZ138" s="3"/>
      <c r="KFA138" s="11" t="s">
        <v>359</v>
      </c>
      <c r="KFB138" s="4" t="s">
        <v>360</v>
      </c>
      <c r="KFC138" s="4" t="s">
        <v>243</v>
      </c>
      <c r="KFD138" s="10">
        <v>3190</v>
      </c>
      <c r="KFE138" s="85"/>
      <c r="KFF138" s="10">
        <v>117.89</v>
      </c>
      <c r="KFG138" s="45">
        <f t="shared" si="128"/>
        <v>3072.11</v>
      </c>
      <c r="KFH138" s="3"/>
      <c r="KFI138" s="11" t="s">
        <v>359</v>
      </c>
      <c r="KFJ138" s="4" t="s">
        <v>360</v>
      </c>
      <c r="KFK138" s="4" t="s">
        <v>243</v>
      </c>
      <c r="KFL138" s="10">
        <v>3190</v>
      </c>
      <c r="KFM138" s="85"/>
      <c r="KFN138" s="10">
        <v>117.89</v>
      </c>
      <c r="KFO138" s="45">
        <f t="shared" si="128"/>
        <v>3072.11</v>
      </c>
      <c r="KFP138" s="3"/>
      <c r="KFQ138" s="11" t="s">
        <v>359</v>
      </c>
      <c r="KFR138" s="4" t="s">
        <v>360</v>
      </c>
      <c r="KFS138" s="4" t="s">
        <v>243</v>
      </c>
      <c r="KFT138" s="10">
        <v>3190</v>
      </c>
      <c r="KFU138" s="85"/>
      <c r="KFV138" s="10">
        <v>117.89</v>
      </c>
      <c r="KFW138" s="45">
        <f t="shared" si="128"/>
        <v>3072.11</v>
      </c>
      <c r="KFX138" s="3"/>
      <c r="KFY138" s="11" t="s">
        <v>359</v>
      </c>
      <c r="KFZ138" s="4" t="s">
        <v>360</v>
      </c>
      <c r="KGA138" s="4" t="s">
        <v>243</v>
      </c>
      <c r="KGB138" s="10">
        <v>3190</v>
      </c>
      <c r="KGC138" s="85"/>
      <c r="KGD138" s="10">
        <v>117.89</v>
      </c>
      <c r="KGE138" s="45">
        <f t="shared" si="128"/>
        <v>3072.11</v>
      </c>
      <c r="KGF138" s="3"/>
      <c r="KGG138" s="11" t="s">
        <v>359</v>
      </c>
      <c r="KGH138" s="4" t="s">
        <v>360</v>
      </c>
      <c r="KGI138" s="4" t="s">
        <v>243</v>
      </c>
      <c r="KGJ138" s="10">
        <v>3190</v>
      </c>
      <c r="KGK138" s="85"/>
      <c r="KGL138" s="10">
        <v>117.89</v>
      </c>
      <c r="KGM138" s="45">
        <f t="shared" si="128"/>
        <v>3072.11</v>
      </c>
      <c r="KGN138" s="3"/>
      <c r="KGO138" s="11" t="s">
        <v>359</v>
      </c>
      <c r="KGP138" s="4" t="s">
        <v>360</v>
      </c>
      <c r="KGQ138" s="4" t="s">
        <v>243</v>
      </c>
      <c r="KGR138" s="10">
        <v>3190</v>
      </c>
      <c r="KGS138" s="85"/>
      <c r="KGT138" s="10">
        <v>117.89</v>
      </c>
      <c r="KGU138" s="45">
        <f t="shared" ref="KGU138:KIY138" si="129">SUM(KGR138-KGT138)</f>
        <v>3072.11</v>
      </c>
      <c r="KGV138" s="3"/>
      <c r="KGW138" s="11" t="s">
        <v>359</v>
      </c>
      <c r="KGX138" s="4" t="s">
        <v>360</v>
      </c>
      <c r="KGY138" s="4" t="s">
        <v>243</v>
      </c>
      <c r="KGZ138" s="10">
        <v>3190</v>
      </c>
      <c r="KHA138" s="85"/>
      <c r="KHB138" s="10">
        <v>117.89</v>
      </c>
      <c r="KHC138" s="45">
        <f t="shared" si="129"/>
        <v>3072.11</v>
      </c>
      <c r="KHD138" s="3"/>
      <c r="KHE138" s="11" t="s">
        <v>359</v>
      </c>
      <c r="KHF138" s="4" t="s">
        <v>360</v>
      </c>
      <c r="KHG138" s="4" t="s">
        <v>243</v>
      </c>
      <c r="KHH138" s="10">
        <v>3190</v>
      </c>
      <c r="KHI138" s="85"/>
      <c r="KHJ138" s="10">
        <v>117.89</v>
      </c>
      <c r="KHK138" s="45">
        <f t="shared" si="129"/>
        <v>3072.11</v>
      </c>
      <c r="KHL138" s="3"/>
      <c r="KHM138" s="11" t="s">
        <v>359</v>
      </c>
      <c r="KHN138" s="4" t="s">
        <v>360</v>
      </c>
      <c r="KHO138" s="4" t="s">
        <v>243</v>
      </c>
      <c r="KHP138" s="10">
        <v>3190</v>
      </c>
      <c r="KHQ138" s="85"/>
      <c r="KHR138" s="10">
        <v>117.89</v>
      </c>
      <c r="KHS138" s="45">
        <f t="shared" si="129"/>
        <v>3072.11</v>
      </c>
      <c r="KHT138" s="3"/>
      <c r="KHU138" s="11" t="s">
        <v>359</v>
      </c>
      <c r="KHV138" s="4" t="s">
        <v>360</v>
      </c>
      <c r="KHW138" s="4" t="s">
        <v>243</v>
      </c>
      <c r="KHX138" s="10">
        <v>3190</v>
      </c>
      <c r="KHY138" s="85"/>
      <c r="KHZ138" s="10">
        <v>117.89</v>
      </c>
      <c r="KIA138" s="45">
        <f t="shared" si="129"/>
        <v>3072.11</v>
      </c>
      <c r="KIB138" s="3"/>
      <c r="KIC138" s="11" t="s">
        <v>359</v>
      </c>
      <c r="KID138" s="4" t="s">
        <v>360</v>
      </c>
      <c r="KIE138" s="4" t="s">
        <v>243</v>
      </c>
      <c r="KIF138" s="10">
        <v>3190</v>
      </c>
      <c r="KIG138" s="85"/>
      <c r="KIH138" s="10">
        <v>117.89</v>
      </c>
      <c r="KII138" s="45">
        <f t="shared" si="129"/>
        <v>3072.11</v>
      </c>
      <c r="KIJ138" s="3"/>
      <c r="KIK138" s="11" t="s">
        <v>359</v>
      </c>
      <c r="KIL138" s="4" t="s">
        <v>360</v>
      </c>
      <c r="KIM138" s="4" t="s">
        <v>243</v>
      </c>
      <c r="KIN138" s="10">
        <v>3190</v>
      </c>
      <c r="KIO138" s="85"/>
      <c r="KIP138" s="10">
        <v>117.89</v>
      </c>
      <c r="KIQ138" s="45">
        <f t="shared" si="129"/>
        <v>3072.11</v>
      </c>
      <c r="KIR138" s="3"/>
      <c r="KIS138" s="11" t="s">
        <v>359</v>
      </c>
      <c r="KIT138" s="4" t="s">
        <v>360</v>
      </c>
      <c r="KIU138" s="4" t="s">
        <v>243</v>
      </c>
      <c r="KIV138" s="10">
        <v>3190</v>
      </c>
      <c r="KIW138" s="85"/>
      <c r="KIX138" s="10">
        <v>117.89</v>
      </c>
      <c r="KIY138" s="45">
        <f t="shared" si="129"/>
        <v>3072.11</v>
      </c>
      <c r="KIZ138" s="3"/>
      <c r="KJA138" s="11" t="s">
        <v>359</v>
      </c>
      <c r="KJB138" s="4" t="s">
        <v>360</v>
      </c>
      <c r="KJC138" s="4" t="s">
        <v>243</v>
      </c>
      <c r="KJD138" s="10">
        <v>3190</v>
      </c>
      <c r="KJE138" s="85"/>
      <c r="KJF138" s="10">
        <v>117.89</v>
      </c>
      <c r="KJG138" s="45">
        <f t="shared" ref="KJG138:KLK138" si="130">SUM(KJD138-KJF138)</f>
        <v>3072.11</v>
      </c>
      <c r="KJH138" s="3"/>
      <c r="KJI138" s="11" t="s">
        <v>359</v>
      </c>
      <c r="KJJ138" s="4" t="s">
        <v>360</v>
      </c>
      <c r="KJK138" s="4" t="s">
        <v>243</v>
      </c>
      <c r="KJL138" s="10">
        <v>3190</v>
      </c>
      <c r="KJM138" s="85"/>
      <c r="KJN138" s="10">
        <v>117.89</v>
      </c>
      <c r="KJO138" s="45">
        <f t="shared" si="130"/>
        <v>3072.11</v>
      </c>
      <c r="KJP138" s="3"/>
      <c r="KJQ138" s="11" t="s">
        <v>359</v>
      </c>
      <c r="KJR138" s="4" t="s">
        <v>360</v>
      </c>
      <c r="KJS138" s="4" t="s">
        <v>243</v>
      </c>
      <c r="KJT138" s="10">
        <v>3190</v>
      </c>
      <c r="KJU138" s="85"/>
      <c r="KJV138" s="10">
        <v>117.89</v>
      </c>
      <c r="KJW138" s="45">
        <f t="shared" si="130"/>
        <v>3072.11</v>
      </c>
      <c r="KJX138" s="3"/>
      <c r="KJY138" s="11" t="s">
        <v>359</v>
      </c>
      <c r="KJZ138" s="4" t="s">
        <v>360</v>
      </c>
      <c r="KKA138" s="4" t="s">
        <v>243</v>
      </c>
      <c r="KKB138" s="10">
        <v>3190</v>
      </c>
      <c r="KKC138" s="85"/>
      <c r="KKD138" s="10">
        <v>117.89</v>
      </c>
      <c r="KKE138" s="45">
        <f t="shared" si="130"/>
        <v>3072.11</v>
      </c>
      <c r="KKF138" s="3"/>
      <c r="KKG138" s="11" t="s">
        <v>359</v>
      </c>
      <c r="KKH138" s="4" t="s">
        <v>360</v>
      </c>
      <c r="KKI138" s="4" t="s">
        <v>243</v>
      </c>
      <c r="KKJ138" s="10">
        <v>3190</v>
      </c>
      <c r="KKK138" s="85"/>
      <c r="KKL138" s="10">
        <v>117.89</v>
      </c>
      <c r="KKM138" s="45">
        <f t="shared" si="130"/>
        <v>3072.11</v>
      </c>
      <c r="KKN138" s="3"/>
      <c r="KKO138" s="11" t="s">
        <v>359</v>
      </c>
      <c r="KKP138" s="4" t="s">
        <v>360</v>
      </c>
      <c r="KKQ138" s="4" t="s">
        <v>243</v>
      </c>
      <c r="KKR138" s="10">
        <v>3190</v>
      </c>
      <c r="KKS138" s="85"/>
      <c r="KKT138" s="10">
        <v>117.89</v>
      </c>
      <c r="KKU138" s="45">
        <f t="shared" si="130"/>
        <v>3072.11</v>
      </c>
      <c r="KKV138" s="3"/>
      <c r="KKW138" s="11" t="s">
        <v>359</v>
      </c>
      <c r="KKX138" s="4" t="s">
        <v>360</v>
      </c>
      <c r="KKY138" s="4" t="s">
        <v>243</v>
      </c>
      <c r="KKZ138" s="10">
        <v>3190</v>
      </c>
      <c r="KLA138" s="85"/>
      <c r="KLB138" s="10">
        <v>117.89</v>
      </c>
      <c r="KLC138" s="45">
        <f t="shared" si="130"/>
        <v>3072.11</v>
      </c>
      <c r="KLD138" s="3"/>
      <c r="KLE138" s="11" t="s">
        <v>359</v>
      </c>
      <c r="KLF138" s="4" t="s">
        <v>360</v>
      </c>
      <c r="KLG138" s="4" t="s">
        <v>243</v>
      </c>
      <c r="KLH138" s="10">
        <v>3190</v>
      </c>
      <c r="KLI138" s="85"/>
      <c r="KLJ138" s="10">
        <v>117.89</v>
      </c>
      <c r="KLK138" s="45">
        <f t="shared" si="130"/>
        <v>3072.11</v>
      </c>
      <c r="KLL138" s="3"/>
      <c r="KLM138" s="11" t="s">
        <v>359</v>
      </c>
      <c r="KLN138" s="4" t="s">
        <v>360</v>
      </c>
      <c r="KLO138" s="4" t="s">
        <v>243</v>
      </c>
      <c r="KLP138" s="10">
        <v>3190</v>
      </c>
      <c r="KLQ138" s="85"/>
      <c r="KLR138" s="10">
        <v>117.89</v>
      </c>
      <c r="KLS138" s="45">
        <f t="shared" ref="KLS138:KNW138" si="131">SUM(KLP138-KLR138)</f>
        <v>3072.11</v>
      </c>
      <c r="KLT138" s="3"/>
      <c r="KLU138" s="11" t="s">
        <v>359</v>
      </c>
      <c r="KLV138" s="4" t="s">
        <v>360</v>
      </c>
      <c r="KLW138" s="4" t="s">
        <v>243</v>
      </c>
      <c r="KLX138" s="10">
        <v>3190</v>
      </c>
      <c r="KLY138" s="85"/>
      <c r="KLZ138" s="10">
        <v>117.89</v>
      </c>
      <c r="KMA138" s="45">
        <f t="shared" si="131"/>
        <v>3072.11</v>
      </c>
      <c r="KMB138" s="3"/>
      <c r="KMC138" s="11" t="s">
        <v>359</v>
      </c>
      <c r="KMD138" s="4" t="s">
        <v>360</v>
      </c>
      <c r="KME138" s="4" t="s">
        <v>243</v>
      </c>
      <c r="KMF138" s="10">
        <v>3190</v>
      </c>
      <c r="KMG138" s="85"/>
      <c r="KMH138" s="10">
        <v>117.89</v>
      </c>
      <c r="KMI138" s="45">
        <f t="shared" si="131"/>
        <v>3072.11</v>
      </c>
      <c r="KMJ138" s="3"/>
      <c r="KMK138" s="11" t="s">
        <v>359</v>
      </c>
      <c r="KML138" s="4" t="s">
        <v>360</v>
      </c>
      <c r="KMM138" s="4" t="s">
        <v>243</v>
      </c>
      <c r="KMN138" s="10">
        <v>3190</v>
      </c>
      <c r="KMO138" s="85"/>
      <c r="KMP138" s="10">
        <v>117.89</v>
      </c>
      <c r="KMQ138" s="45">
        <f t="shared" si="131"/>
        <v>3072.11</v>
      </c>
      <c r="KMR138" s="3"/>
      <c r="KMS138" s="11" t="s">
        <v>359</v>
      </c>
      <c r="KMT138" s="4" t="s">
        <v>360</v>
      </c>
      <c r="KMU138" s="4" t="s">
        <v>243</v>
      </c>
      <c r="KMV138" s="10">
        <v>3190</v>
      </c>
      <c r="KMW138" s="85"/>
      <c r="KMX138" s="10">
        <v>117.89</v>
      </c>
      <c r="KMY138" s="45">
        <f t="shared" si="131"/>
        <v>3072.11</v>
      </c>
      <c r="KMZ138" s="3"/>
      <c r="KNA138" s="11" t="s">
        <v>359</v>
      </c>
      <c r="KNB138" s="4" t="s">
        <v>360</v>
      </c>
      <c r="KNC138" s="4" t="s">
        <v>243</v>
      </c>
      <c r="KND138" s="10">
        <v>3190</v>
      </c>
      <c r="KNE138" s="85"/>
      <c r="KNF138" s="10">
        <v>117.89</v>
      </c>
      <c r="KNG138" s="45">
        <f t="shared" si="131"/>
        <v>3072.11</v>
      </c>
      <c r="KNH138" s="3"/>
      <c r="KNI138" s="11" t="s">
        <v>359</v>
      </c>
      <c r="KNJ138" s="4" t="s">
        <v>360</v>
      </c>
      <c r="KNK138" s="4" t="s">
        <v>243</v>
      </c>
      <c r="KNL138" s="10">
        <v>3190</v>
      </c>
      <c r="KNM138" s="85"/>
      <c r="KNN138" s="10">
        <v>117.89</v>
      </c>
      <c r="KNO138" s="45">
        <f t="shared" si="131"/>
        <v>3072.11</v>
      </c>
      <c r="KNP138" s="3"/>
      <c r="KNQ138" s="11" t="s">
        <v>359</v>
      </c>
      <c r="KNR138" s="4" t="s">
        <v>360</v>
      </c>
      <c r="KNS138" s="4" t="s">
        <v>243</v>
      </c>
      <c r="KNT138" s="10">
        <v>3190</v>
      </c>
      <c r="KNU138" s="85"/>
      <c r="KNV138" s="10">
        <v>117.89</v>
      </c>
      <c r="KNW138" s="45">
        <f t="shared" si="131"/>
        <v>3072.11</v>
      </c>
      <c r="KNX138" s="3"/>
      <c r="KNY138" s="11" t="s">
        <v>359</v>
      </c>
      <c r="KNZ138" s="4" t="s">
        <v>360</v>
      </c>
      <c r="KOA138" s="4" t="s">
        <v>243</v>
      </c>
      <c r="KOB138" s="10">
        <v>3190</v>
      </c>
      <c r="KOC138" s="85"/>
      <c r="KOD138" s="10">
        <v>117.89</v>
      </c>
      <c r="KOE138" s="45">
        <f t="shared" ref="KOE138:KQI138" si="132">SUM(KOB138-KOD138)</f>
        <v>3072.11</v>
      </c>
      <c r="KOF138" s="3"/>
      <c r="KOG138" s="11" t="s">
        <v>359</v>
      </c>
      <c r="KOH138" s="4" t="s">
        <v>360</v>
      </c>
      <c r="KOI138" s="4" t="s">
        <v>243</v>
      </c>
      <c r="KOJ138" s="10">
        <v>3190</v>
      </c>
      <c r="KOK138" s="85"/>
      <c r="KOL138" s="10">
        <v>117.89</v>
      </c>
      <c r="KOM138" s="45">
        <f t="shared" si="132"/>
        <v>3072.11</v>
      </c>
      <c r="KON138" s="3"/>
      <c r="KOO138" s="11" t="s">
        <v>359</v>
      </c>
      <c r="KOP138" s="4" t="s">
        <v>360</v>
      </c>
      <c r="KOQ138" s="4" t="s">
        <v>243</v>
      </c>
      <c r="KOR138" s="10">
        <v>3190</v>
      </c>
      <c r="KOS138" s="85"/>
      <c r="KOT138" s="10">
        <v>117.89</v>
      </c>
      <c r="KOU138" s="45">
        <f t="shared" si="132"/>
        <v>3072.11</v>
      </c>
      <c r="KOV138" s="3"/>
      <c r="KOW138" s="11" t="s">
        <v>359</v>
      </c>
      <c r="KOX138" s="4" t="s">
        <v>360</v>
      </c>
      <c r="KOY138" s="4" t="s">
        <v>243</v>
      </c>
      <c r="KOZ138" s="10">
        <v>3190</v>
      </c>
      <c r="KPA138" s="85"/>
      <c r="KPB138" s="10">
        <v>117.89</v>
      </c>
      <c r="KPC138" s="45">
        <f t="shared" si="132"/>
        <v>3072.11</v>
      </c>
      <c r="KPD138" s="3"/>
      <c r="KPE138" s="11" t="s">
        <v>359</v>
      </c>
      <c r="KPF138" s="4" t="s">
        <v>360</v>
      </c>
      <c r="KPG138" s="4" t="s">
        <v>243</v>
      </c>
      <c r="KPH138" s="10">
        <v>3190</v>
      </c>
      <c r="KPI138" s="85"/>
      <c r="KPJ138" s="10">
        <v>117.89</v>
      </c>
      <c r="KPK138" s="45">
        <f t="shared" si="132"/>
        <v>3072.11</v>
      </c>
      <c r="KPL138" s="3"/>
      <c r="KPM138" s="11" t="s">
        <v>359</v>
      </c>
      <c r="KPN138" s="4" t="s">
        <v>360</v>
      </c>
      <c r="KPO138" s="4" t="s">
        <v>243</v>
      </c>
      <c r="KPP138" s="10">
        <v>3190</v>
      </c>
      <c r="KPQ138" s="85"/>
      <c r="KPR138" s="10">
        <v>117.89</v>
      </c>
      <c r="KPS138" s="45">
        <f t="shared" si="132"/>
        <v>3072.11</v>
      </c>
      <c r="KPT138" s="3"/>
      <c r="KPU138" s="11" t="s">
        <v>359</v>
      </c>
      <c r="KPV138" s="4" t="s">
        <v>360</v>
      </c>
      <c r="KPW138" s="4" t="s">
        <v>243</v>
      </c>
      <c r="KPX138" s="10">
        <v>3190</v>
      </c>
      <c r="KPY138" s="85"/>
      <c r="KPZ138" s="10">
        <v>117.89</v>
      </c>
      <c r="KQA138" s="45">
        <f t="shared" si="132"/>
        <v>3072.11</v>
      </c>
      <c r="KQB138" s="3"/>
      <c r="KQC138" s="11" t="s">
        <v>359</v>
      </c>
      <c r="KQD138" s="4" t="s">
        <v>360</v>
      </c>
      <c r="KQE138" s="4" t="s">
        <v>243</v>
      </c>
      <c r="KQF138" s="10">
        <v>3190</v>
      </c>
      <c r="KQG138" s="85"/>
      <c r="KQH138" s="10">
        <v>117.89</v>
      </c>
      <c r="KQI138" s="45">
        <f t="shared" si="132"/>
        <v>3072.11</v>
      </c>
      <c r="KQJ138" s="3"/>
      <c r="KQK138" s="11" t="s">
        <v>359</v>
      </c>
      <c r="KQL138" s="4" t="s">
        <v>360</v>
      </c>
      <c r="KQM138" s="4" t="s">
        <v>243</v>
      </c>
      <c r="KQN138" s="10">
        <v>3190</v>
      </c>
      <c r="KQO138" s="85"/>
      <c r="KQP138" s="10">
        <v>117.89</v>
      </c>
      <c r="KQQ138" s="45">
        <f t="shared" ref="KQQ138:KSU138" si="133">SUM(KQN138-KQP138)</f>
        <v>3072.11</v>
      </c>
      <c r="KQR138" s="3"/>
      <c r="KQS138" s="11" t="s">
        <v>359</v>
      </c>
      <c r="KQT138" s="4" t="s">
        <v>360</v>
      </c>
      <c r="KQU138" s="4" t="s">
        <v>243</v>
      </c>
      <c r="KQV138" s="10">
        <v>3190</v>
      </c>
      <c r="KQW138" s="85"/>
      <c r="KQX138" s="10">
        <v>117.89</v>
      </c>
      <c r="KQY138" s="45">
        <f t="shared" si="133"/>
        <v>3072.11</v>
      </c>
      <c r="KQZ138" s="3"/>
      <c r="KRA138" s="11" t="s">
        <v>359</v>
      </c>
      <c r="KRB138" s="4" t="s">
        <v>360</v>
      </c>
      <c r="KRC138" s="4" t="s">
        <v>243</v>
      </c>
      <c r="KRD138" s="10">
        <v>3190</v>
      </c>
      <c r="KRE138" s="85"/>
      <c r="KRF138" s="10">
        <v>117.89</v>
      </c>
      <c r="KRG138" s="45">
        <f t="shared" si="133"/>
        <v>3072.11</v>
      </c>
      <c r="KRH138" s="3"/>
      <c r="KRI138" s="11" t="s">
        <v>359</v>
      </c>
      <c r="KRJ138" s="4" t="s">
        <v>360</v>
      </c>
      <c r="KRK138" s="4" t="s">
        <v>243</v>
      </c>
      <c r="KRL138" s="10">
        <v>3190</v>
      </c>
      <c r="KRM138" s="85"/>
      <c r="KRN138" s="10">
        <v>117.89</v>
      </c>
      <c r="KRO138" s="45">
        <f t="shared" si="133"/>
        <v>3072.11</v>
      </c>
      <c r="KRP138" s="3"/>
      <c r="KRQ138" s="11" t="s">
        <v>359</v>
      </c>
      <c r="KRR138" s="4" t="s">
        <v>360</v>
      </c>
      <c r="KRS138" s="4" t="s">
        <v>243</v>
      </c>
      <c r="KRT138" s="10">
        <v>3190</v>
      </c>
      <c r="KRU138" s="85"/>
      <c r="KRV138" s="10">
        <v>117.89</v>
      </c>
      <c r="KRW138" s="45">
        <f t="shared" si="133"/>
        <v>3072.11</v>
      </c>
      <c r="KRX138" s="3"/>
      <c r="KRY138" s="11" t="s">
        <v>359</v>
      </c>
      <c r="KRZ138" s="4" t="s">
        <v>360</v>
      </c>
      <c r="KSA138" s="4" t="s">
        <v>243</v>
      </c>
      <c r="KSB138" s="10">
        <v>3190</v>
      </c>
      <c r="KSC138" s="85"/>
      <c r="KSD138" s="10">
        <v>117.89</v>
      </c>
      <c r="KSE138" s="45">
        <f t="shared" si="133"/>
        <v>3072.11</v>
      </c>
      <c r="KSF138" s="3"/>
      <c r="KSG138" s="11" t="s">
        <v>359</v>
      </c>
      <c r="KSH138" s="4" t="s">
        <v>360</v>
      </c>
      <c r="KSI138" s="4" t="s">
        <v>243</v>
      </c>
      <c r="KSJ138" s="10">
        <v>3190</v>
      </c>
      <c r="KSK138" s="85"/>
      <c r="KSL138" s="10">
        <v>117.89</v>
      </c>
      <c r="KSM138" s="45">
        <f t="shared" si="133"/>
        <v>3072.11</v>
      </c>
      <c r="KSN138" s="3"/>
      <c r="KSO138" s="11" t="s">
        <v>359</v>
      </c>
      <c r="KSP138" s="4" t="s">
        <v>360</v>
      </c>
      <c r="KSQ138" s="4" t="s">
        <v>243</v>
      </c>
      <c r="KSR138" s="10">
        <v>3190</v>
      </c>
      <c r="KSS138" s="85"/>
      <c r="KST138" s="10">
        <v>117.89</v>
      </c>
      <c r="KSU138" s="45">
        <f t="shared" si="133"/>
        <v>3072.11</v>
      </c>
      <c r="KSV138" s="3"/>
      <c r="KSW138" s="11" t="s">
        <v>359</v>
      </c>
      <c r="KSX138" s="4" t="s">
        <v>360</v>
      </c>
      <c r="KSY138" s="4" t="s">
        <v>243</v>
      </c>
      <c r="KSZ138" s="10">
        <v>3190</v>
      </c>
      <c r="KTA138" s="85"/>
      <c r="KTB138" s="10">
        <v>117.89</v>
      </c>
      <c r="KTC138" s="45">
        <f t="shared" ref="KTC138:KVG138" si="134">SUM(KSZ138-KTB138)</f>
        <v>3072.11</v>
      </c>
      <c r="KTD138" s="3"/>
      <c r="KTE138" s="11" t="s">
        <v>359</v>
      </c>
      <c r="KTF138" s="4" t="s">
        <v>360</v>
      </c>
      <c r="KTG138" s="4" t="s">
        <v>243</v>
      </c>
      <c r="KTH138" s="10">
        <v>3190</v>
      </c>
      <c r="KTI138" s="85"/>
      <c r="KTJ138" s="10">
        <v>117.89</v>
      </c>
      <c r="KTK138" s="45">
        <f t="shared" si="134"/>
        <v>3072.11</v>
      </c>
      <c r="KTL138" s="3"/>
      <c r="KTM138" s="11" t="s">
        <v>359</v>
      </c>
      <c r="KTN138" s="4" t="s">
        <v>360</v>
      </c>
      <c r="KTO138" s="4" t="s">
        <v>243</v>
      </c>
      <c r="KTP138" s="10">
        <v>3190</v>
      </c>
      <c r="KTQ138" s="85"/>
      <c r="KTR138" s="10">
        <v>117.89</v>
      </c>
      <c r="KTS138" s="45">
        <f t="shared" si="134"/>
        <v>3072.11</v>
      </c>
      <c r="KTT138" s="3"/>
      <c r="KTU138" s="11" t="s">
        <v>359</v>
      </c>
      <c r="KTV138" s="4" t="s">
        <v>360</v>
      </c>
      <c r="KTW138" s="4" t="s">
        <v>243</v>
      </c>
      <c r="KTX138" s="10">
        <v>3190</v>
      </c>
      <c r="KTY138" s="85"/>
      <c r="KTZ138" s="10">
        <v>117.89</v>
      </c>
      <c r="KUA138" s="45">
        <f t="shared" si="134"/>
        <v>3072.11</v>
      </c>
      <c r="KUB138" s="3"/>
      <c r="KUC138" s="11" t="s">
        <v>359</v>
      </c>
      <c r="KUD138" s="4" t="s">
        <v>360</v>
      </c>
      <c r="KUE138" s="4" t="s">
        <v>243</v>
      </c>
      <c r="KUF138" s="10">
        <v>3190</v>
      </c>
      <c r="KUG138" s="85"/>
      <c r="KUH138" s="10">
        <v>117.89</v>
      </c>
      <c r="KUI138" s="45">
        <f t="shared" si="134"/>
        <v>3072.11</v>
      </c>
      <c r="KUJ138" s="3"/>
      <c r="KUK138" s="11" t="s">
        <v>359</v>
      </c>
      <c r="KUL138" s="4" t="s">
        <v>360</v>
      </c>
      <c r="KUM138" s="4" t="s">
        <v>243</v>
      </c>
      <c r="KUN138" s="10">
        <v>3190</v>
      </c>
      <c r="KUO138" s="85"/>
      <c r="KUP138" s="10">
        <v>117.89</v>
      </c>
      <c r="KUQ138" s="45">
        <f t="shared" si="134"/>
        <v>3072.11</v>
      </c>
      <c r="KUR138" s="3"/>
      <c r="KUS138" s="11" t="s">
        <v>359</v>
      </c>
      <c r="KUT138" s="4" t="s">
        <v>360</v>
      </c>
      <c r="KUU138" s="4" t="s">
        <v>243</v>
      </c>
      <c r="KUV138" s="10">
        <v>3190</v>
      </c>
      <c r="KUW138" s="85"/>
      <c r="KUX138" s="10">
        <v>117.89</v>
      </c>
      <c r="KUY138" s="45">
        <f t="shared" si="134"/>
        <v>3072.11</v>
      </c>
      <c r="KUZ138" s="3"/>
      <c r="KVA138" s="11" t="s">
        <v>359</v>
      </c>
      <c r="KVB138" s="4" t="s">
        <v>360</v>
      </c>
      <c r="KVC138" s="4" t="s">
        <v>243</v>
      </c>
      <c r="KVD138" s="10">
        <v>3190</v>
      </c>
      <c r="KVE138" s="85"/>
      <c r="KVF138" s="10">
        <v>117.89</v>
      </c>
      <c r="KVG138" s="45">
        <f t="shared" si="134"/>
        <v>3072.11</v>
      </c>
      <c r="KVH138" s="3"/>
      <c r="KVI138" s="11" t="s">
        <v>359</v>
      </c>
      <c r="KVJ138" s="4" t="s">
        <v>360</v>
      </c>
      <c r="KVK138" s="4" t="s">
        <v>243</v>
      </c>
      <c r="KVL138" s="10">
        <v>3190</v>
      </c>
      <c r="KVM138" s="85"/>
      <c r="KVN138" s="10">
        <v>117.89</v>
      </c>
      <c r="KVO138" s="45">
        <f t="shared" ref="KVO138:KXS138" si="135">SUM(KVL138-KVN138)</f>
        <v>3072.11</v>
      </c>
      <c r="KVP138" s="3"/>
      <c r="KVQ138" s="11" t="s">
        <v>359</v>
      </c>
      <c r="KVR138" s="4" t="s">
        <v>360</v>
      </c>
      <c r="KVS138" s="4" t="s">
        <v>243</v>
      </c>
      <c r="KVT138" s="10">
        <v>3190</v>
      </c>
      <c r="KVU138" s="85"/>
      <c r="KVV138" s="10">
        <v>117.89</v>
      </c>
      <c r="KVW138" s="45">
        <f t="shared" si="135"/>
        <v>3072.11</v>
      </c>
      <c r="KVX138" s="3"/>
      <c r="KVY138" s="11" t="s">
        <v>359</v>
      </c>
      <c r="KVZ138" s="4" t="s">
        <v>360</v>
      </c>
      <c r="KWA138" s="4" t="s">
        <v>243</v>
      </c>
      <c r="KWB138" s="10">
        <v>3190</v>
      </c>
      <c r="KWC138" s="85"/>
      <c r="KWD138" s="10">
        <v>117.89</v>
      </c>
      <c r="KWE138" s="45">
        <f t="shared" si="135"/>
        <v>3072.11</v>
      </c>
      <c r="KWF138" s="3"/>
      <c r="KWG138" s="11" t="s">
        <v>359</v>
      </c>
      <c r="KWH138" s="4" t="s">
        <v>360</v>
      </c>
      <c r="KWI138" s="4" t="s">
        <v>243</v>
      </c>
      <c r="KWJ138" s="10">
        <v>3190</v>
      </c>
      <c r="KWK138" s="85"/>
      <c r="KWL138" s="10">
        <v>117.89</v>
      </c>
      <c r="KWM138" s="45">
        <f t="shared" si="135"/>
        <v>3072.11</v>
      </c>
      <c r="KWN138" s="3"/>
      <c r="KWO138" s="11" t="s">
        <v>359</v>
      </c>
      <c r="KWP138" s="4" t="s">
        <v>360</v>
      </c>
      <c r="KWQ138" s="4" t="s">
        <v>243</v>
      </c>
      <c r="KWR138" s="10">
        <v>3190</v>
      </c>
      <c r="KWS138" s="85"/>
      <c r="KWT138" s="10">
        <v>117.89</v>
      </c>
      <c r="KWU138" s="45">
        <f t="shared" si="135"/>
        <v>3072.11</v>
      </c>
      <c r="KWV138" s="3"/>
      <c r="KWW138" s="11" t="s">
        <v>359</v>
      </c>
      <c r="KWX138" s="4" t="s">
        <v>360</v>
      </c>
      <c r="KWY138" s="4" t="s">
        <v>243</v>
      </c>
      <c r="KWZ138" s="10">
        <v>3190</v>
      </c>
      <c r="KXA138" s="85"/>
      <c r="KXB138" s="10">
        <v>117.89</v>
      </c>
      <c r="KXC138" s="45">
        <f t="shared" si="135"/>
        <v>3072.11</v>
      </c>
      <c r="KXD138" s="3"/>
      <c r="KXE138" s="11" t="s">
        <v>359</v>
      </c>
      <c r="KXF138" s="4" t="s">
        <v>360</v>
      </c>
      <c r="KXG138" s="4" t="s">
        <v>243</v>
      </c>
      <c r="KXH138" s="10">
        <v>3190</v>
      </c>
      <c r="KXI138" s="85"/>
      <c r="KXJ138" s="10">
        <v>117.89</v>
      </c>
      <c r="KXK138" s="45">
        <f t="shared" si="135"/>
        <v>3072.11</v>
      </c>
      <c r="KXL138" s="3"/>
      <c r="KXM138" s="11" t="s">
        <v>359</v>
      </c>
      <c r="KXN138" s="4" t="s">
        <v>360</v>
      </c>
      <c r="KXO138" s="4" t="s">
        <v>243</v>
      </c>
      <c r="KXP138" s="10">
        <v>3190</v>
      </c>
      <c r="KXQ138" s="85"/>
      <c r="KXR138" s="10">
        <v>117.89</v>
      </c>
      <c r="KXS138" s="45">
        <f t="shared" si="135"/>
        <v>3072.11</v>
      </c>
      <c r="KXT138" s="3"/>
      <c r="KXU138" s="11" t="s">
        <v>359</v>
      </c>
      <c r="KXV138" s="4" t="s">
        <v>360</v>
      </c>
      <c r="KXW138" s="4" t="s">
        <v>243</v>
      </c>
      <c r="KXX138" s="10">
        <v>3190</v>
      </c>
      <c r="KXY138" s="85"/>
      <c r="KXZ138" s="10">
        <v>117.89</v>
      </c>
      <c r="KYA138" s="45">
        <f t="shared" ref="KYA138:LAE138" si="136">SUM(KXX138-KXZ138)</f>
        <v>3072.11</v>
      </c>
      <c r="KYB138" s="3"/>
      <c r="KYC138" s="11" t="s">
        <v>359</v>
      </c>
      <c r="KYD138" s="4" t="s">
        <v>360</v>
      </c>
      <c r="KYE138" s="4" t="s">
        <v>243</v>
      </c>
      <c r="KYF138" s="10">
        <v>3190</v>
      </c>
      <c r="KYG138" s="85"/>
      <c r="KYH138" s="10">
        <v>117.89</v>
      </c>
      <c r="KYI138" s="45">
        <f t="shared" si="136"/>
        <v>3072.11</v>
      </c>
      <c r="KYJ138" s="3"/>
      <c r="KYK138" s="11" t="s">
        <v>359</v>
      </c>
      <c r="KYL138" s="4" t="s">
        <v>360</v>
      </c>
      <c r="KYM138" s="4" t="s">
        <v>243</v>
      </c>
      <c r="KYN138" s="10">
        <v>3190</v>
      </c>
      <c r="KYO138" s="85"/>
      <c r="KYP138" s="10">
        <v>117.89</v>
      </c>
      <c r="KYQ138" s="45">
        <f t="shared" si="136"/>
        <v>3072.11</v>
      </c>
      <c r="KYR138" s="3"/>
      <c r="KYS138" s="11" t="s">
        <v>359</v>
      </c>
      <c r="KYT138" s="4" t="s">
        <v>360</v>
      </c>
      <c r="KYU138" s="4" t="s">
        <v>243</v>
      </c>
      <c r="KYV138" s="10">
        <v>3190</v>
      </c>
      <c r="KYW138" s="85"/>
      <c r="KYX138" s="10">
        <v>117.89</v>
      </c>
      <c r="KYY138" s="45">
        <f t="shared" si="136"/>
        <v>3072.11</v>
      </c>
      <c r="KYZ138" s="3"/>
      <c r="KZA138" s="11" t="s">
        <v>359</v>
      </c>
      <c r="KZB138" s="4" t="s">
        <v>360</v>
      </c>
      <c r="KZC138" s="4" t="s">
        <v>243</v>
      </c>
      <c r="KZD138" s="10">
        <v>3190</v>
      </c>
      <c r="KZE138" s="85"/>
      <c r="KZF138" s="10">
        <v>117.89</v>
      </c>
      <c r="KZG138" s="45">
        <f t="shared" si="136"/>
        <v>3072.11</v>
      </c>
      <c r="KZH138" s="3"/>
      <c r="KZI138" s="11" t="s">
        <v>359</v>
      </c>
      <c r="KZJ138" s="4" t="s">
        <v>360</v>
      </c>
      <c r="KZK138" s="4" t="s">
        <v>243</v>
      </c>
      <c r="KZL138" s="10">
        <v>3190</v>
      </c>
      <c r="KZM138" s="85"/>
      <c r="KZN138" s="10">
        <v>117.89</v>
      </c>
      <c r="KZO138" s="45">
        <f t="shared" si="136"/>
        <v>3072.11</v>
      </c>
      <c r="KZP138" s="3"/>
      <c r="KZQ138" s="11" t="s">
        <v>359</v>
      </c>
      <c r="KZR138" s="4" t="s">
        <v>360</v>
      </c>
      <c r="KZS138" s="4" t="s">
        <v>243</v>
      </c>
      <c r="KZT138" s="10">
        <v>3190</v>
      </c>
      <c r="KZU138" s="85"/>
      <c r="KZV138" s="10">
        <v>117.89</v>
      </c>
      <c r="KZW138" s="45">
        <f t="shared" si="136"/>
        <v>3072.11</v>
      </c>
      <c r="KZX138" s="3"/>
      <c r="KZY138" s="11" t="s">
        <v>359</v>
      </c>
      <c r="KZZ138" s="4" t="s">
        <v>360</v>
      </c>
      <c r="LAA138" s="4" t="s">
        <v>243</v>
      </c>
      <c r="LAB138" s="10">
        <v>3190</v>
      </c>
      <c r="LAC138" s="85"/>
      <c r="LAD138" s="10">
        <v>117.89</v>
      </c>
      <c r="LAE138" s="45">
        <f t="shared" si="136"/>
        <v>3072.11</v>
      </c>
      <c r="LAF138" s="3"/>
      <c r="LAG138" s="11" t="s">
        <v>359</v>
      </c>
      <c r="LAH138" s="4" t="s">
        <v>360</v>
      </c>
      <c r="LAI138" s="4" t="s">
        <v>243</v>
      </c>
      <c r="LAJ138" s="10">
        <v>3190</v>
      </c>
      <c r="LAK138" s="85"/>
      <c r="LAL138" s="10">
        <v>117.89</v>
      </c>
      <c r="LAM138" s="45">
        <f t="shared" ref="LAM138:LCQ138" si="137">SUM(LAJ138-LAL138)</f>
        <v>3072.11</v>
      </c>
      <c r="LAN138" s="3"/>
      <c r="LAO138" s="11" t="s">
        <v>359</v>
      </c>
      <c r="LAP138" s="4" t="s">
        <v>360</v>
      </c>
      <c r="LAQ138" s="4" t="s">
        <v>243</v>
      </c>
      <c r="LAR138" s="10">
        <v>3190</v>
      </c>
      <c r="LAS138" s="85"/>
      <c r="LAT138" s="10">
        <v>117.89</v>
      </c>
      <c r="LAU138" s="45">
        <f t="shared" si="137"/>
        <v>3072.11</v>
      </c>
      <c r="LAV138" s="3"/>
      <c r="LAW138" s="11" t="s">
        <v>359</v>
      </c>
      <c r="LAX138" s="4" t="s">
        <v>360</v>
      </c>
      <c r="LAY138" s="4" t="s">
        <v>243</v>
      </c>
      <c r="LAZ138" s="10">
        <v>3190</v>
      </c>
      <c r="LBA138" s="85"/>
      <c r="LBB138" s="10">
        <v>117.89</v>
      </c>
      <c r="LBC138" s="45">
        <f t="shared" si="137"/>
        <v>3072.11</v>
      </c>
      <c r="LBD138" s="3"/>
      <c r="LBE138" s="11" t="s">
        <v>359</v>
      </c>
      <c r="LBF138" s="4" t="s">
        <v>360</v>
      </c>
      <c r="LBG138" s="4" t="s">
        <v>243</v>
      </c>
      <c r="LBH138" s="10">
        <v>3190</v>
      </c>
      <c r="LBI138" s="85"/>
      <c r="LBJ138" s="10">
        <v>117.89</v>
      </c>
      <c r="LBK138" s="45">
        <f t="shared" si="137"/>
        <v>3072.11</v>
      </c>
      <c r="LBL138" s="3"/>
      <c r="LBM138" s="11" t="s">
        <v>359</v>
      </c>
      <c r="LBN138" s="4" t="s">
        <v>360</v>
      </c>
      <c r="LBO138" s="4" t="s">
        <v>243</v>
      </c>
      <c r="LBP138" s="10">
        <v>3190</v>
      </c>
      <c r="LBQ138" s="85"/>
      <c r="LBR138" s="10">
        <v>117.89</v>
      </c>
      <c r="LBS138" s="45">
        <f t="shared" si="137"/>
        <v>3072.11</v>
      </c>
      <c r="LBT138" s="3"/>
      <c r="LBU138" s="11" t="s">
        <v>359</v>
      </c>
      <c r="LBV138" s="4" t="s">
        <v>360</v>
      </c>
      <c r="LBW138" s="4" t="s">
        <v>243</v>
      </c>
      <c r="LBX138" s="10">
        <v>3190</v>
      </c>
      <c r="LBY138" s="85"/>
      <c r="LBZ138" s="10">
        <v>117.89</v>
      </c>
      <c r="LCA138" s="45">
        <f t="shared" si="137"/>
        <v>3072.11</v>
      </c>
      <c r="LCB138" s="3"/>
      <c r="LCC138" s="11" t="s">
        <v>359</v>
      </c>
      <c r="LCD138" s="4" t="s">
        <v>360</v>
      </c>
      <c r="LCE138" s="4" t="s">
        <v>243</v>
      </c>
      <c r="LCF138" s="10">
        <v>3190</v>
      </c>
      <c r="LCG138" s="85"/>
      <c r="LCH138" s="10">
        <v>117.89</v>
      </c>
      <c r="LCI138" s="45">
        <f t="shared" si="137"/>
        <v>3072.11</v>
      </c>
      <c r="LCJ138" s="3"/>
      <c r="LCK138" s="11" t="s">
        <v>359</v>
      </c>
      <c r="LCL138" s="4" t="s">
        <v>360</v>
      </c>
      <c r="LCM138" s="4" t="s">
        <v>243</v>
      </c>
      <c r="LCN138" s="10">
        <v>3190</v>
      </c>
      <c r="LCO138" s="85"/>
      <c r="LCP138" s="10">
        <v>117.89</v>
      </c>
      <c r="LCQ138" s="45">
        <f t="shared" si="137"/>
        <v>3072.11</v>
      </c>
      <c r="LCR138" s="3"/>
      <c r="LCS138" s="11" t="s">
        <v>359</v>
      </c>
      <c r="LCT138" s="4" t="s">
        <v>360</v>
      </c>
      <c r="LCU138" s="4" t="s">
        <v>243</v>
      </c>
      <c r="LCV138" s="10">
        <v>3190</v>
      </c>
      <c r="LCW138" s="85"/>
      <c r="LCX138" s="10">
        <v>117.89</v>
      </c>
      <c r="LCY138" s="45">
        <f t="shared" ref="LCY138:LFC138" si="138">SUM(LCV138-LCX138)</f>
        <v>3072.11</v>
      </c>
      <c r="LCZ138" s="3"/>
      <c r="LDA138" s="11" t="s">
        <v>359</v>
      </c>
      <c r="LDB138" s="4" t="s">
        <v>360</v>
      </c>
      <c r="LDC138" s="4" t="s">
        <v>243</v>
      </c>
      <c r="LDD138" s="10">
        <v>3190</v>
      </c>
      <c r="LDE138" s="85"/>
      <c r="LDF138" s="10">
        <v>117.89</v>
      </c>
      <c r="LDG138" s="45">
        <f t="shared" si="138"/>
        <v>3072.11</v>
      </c>
      <c r="LDH138" s="3"/>
      <c r="LDI138" s="11" t="s">
        <v>359</v>
      </c>
      <c r="LDJ138" s="4" t="s">
        <v>360</v>
      </c>
      <c r="LDK138" s="4" t="s">
        <v>243</v>
      </c>
      <c r="LDL138" s="10">
        <v>3190</v>
      </c>
      <c r="LDM138" s="85"/>
      <c r="LDN138" s="10">
        <v>117.89</v>
      </c>
      <c r="LDO138" s="45">
        <f t="shared" si="138"/>
        <v>3072.11</v>
      </c>
      <c r="LDP138" s="3"/>
      <c r="LDQ138" s="11" t="s">
        <v>359</v>
      </c>
      <c r="LDR138" s="4" t="s">
        <v>360</v>
      </c>
      <c r="LDS138" s="4" t="s">
        <v>243</v>
      </c>
      <c r="LDT138" s="10">
        <v>3190</v>
      </c>
      <c r="LDU138" s="85"/>
      <c r="LDV138" s="10">
        <v>117.89</v>
      </c>
      <c r="LDW138" s="45">
        <f t="shared" si="138"/>
        <v>3072.11</v>
      </c>
      <c r="LDX138" s="3"/>
      <c r="LDY138" s="11" t="s">
        <v>359</v>
      </c>
      <c r="LDZ138" s="4" t="s">
        <v>360</v>
      </c>
      <c r="LEA138" s="4" t="s">
        <v>243</v>
      </c>
      <c r="LEB138" s="10">
        <v>3190</v>
      </c>
      <c r="LEC138" s="85"/>
      <c r="LED138" s="10">
        <v>117.89</v>
      </c>
      <c r="LEE138" s="45">
        <f t="shared" si="138"/>
        <v>3072.11</v>
      </c>
      <c r="LEF138" s="3"/>
      <c r="LEG138" s="11" t="s">
        <v>359</v>
      </c>
      <c r="LEH138" s="4" t="s">
        <v>360</v>
      </c>
      <c r="LEI138" s="4" t="s">
        <v>243</v>
      </c>
      <c r="LEJ138" s="10">
        <v>3190</v>
      </c>
      <c r="LEK138" s="85"/>
      <c r="LEL138" s="10">
        <v>117.89</v>
      </c>
      <c r="LEM138" s="45">
        <f t="shared" si="138"/>
        <v>3072.11</v>
      </c>
      <c r="LEN138" s="3"/>
      <c r="LEO138" s="11" t="s">
        <v>359</v>
      </c>
      <c r="LEP138" s="4" t="s">
        <v>360</v>
      </c>
      <c r="LEQ138" s="4" t="s">
        <v>243</v>
      </c>
      <c r="LER138" s="10">
        <v>3190</v>
      </c>
      <c r="LES138" s="85"/>
      <c r="LET138" s="10">
        <v>117.89</v>
      </c>
      <c r="LEU138" s="45">
        <f t="shared" si="138"/>
        <v>3072.11</v>
      </c>
      <c r="LEV138" s="3"/>
      <c r="LEW138" s="11" t="s">
        <v>359</v>
      </c>
      <c r="LEX138" s="4" t="s">
        <v>360</v>
      </c>
      <c r="LEY138" s="4" t="s">
        <v>243</v>
      </c>
      <c r="LEZ138" s="10">
        <v>3190</v>
      </c>
      <c r="LFA138" s="85"/>
      <c r="LFB138" s="10">
        <v>117.89</v>
      </c>
      <c r="LFC138" s="45">
        <f t="shared" si="138"/>
        <v>3072.11</v>
      </c>
      <c r="LFD138" s="3"/>
      <c r="LFE138" s="11" t="s">
        <v>359</v>
      </c>
      <c r="LFF138" s="4" t="s">
        <v>360</v>
      </c>
      <c r="LFG138" s="4" t="s">
        <v>243</v>
      </c>
      <c r="LFH138" s="10">
        <v>3190</v>
      </c>
      <c r="LFI138" s="85"/>
      <c r="LFJ138" s="10">
        <v>117.89</v>
      </c>
      <c r="LFK138" s="45">
        <f t="shared" ref="LFK138:LHO138" si="139">SUM(LFH138-LFJ138)</f>
        <v>3072.11</v>
      </c>
      <c r="LFL138" s="3"/>
      <c r="LFM138" s="11" t="s">
        <v>359</v>
      </c>
      <c r="LFN138" s="4" t="s">
        <v>360</v>
      </c>
      <c r="LFO138" s="4" t="s">
        <v>243</v>
      </c>
      <c r="LFP138" s="10">
        <v>3190</v>
      </c>
      <c r="LFQ138" s="85"/>
      <c r="LFR138" s="10">
        <v>117.89</v>
      </c>
      <c r="LFS138" s="45">
        <f t="shared" si="139"/>
        <v>3072.11</v>
      </c>
      <c r="LFT138" s="3"/>
      <c r="LFU138" s="11" t="s">
        <v>359</v>
      </c>
      <c r="LFV138" s="4" t="s">
        <v>360</v>
      </c>
      <c r="LFW138" s="4" t="s">
        <v>243</v>
      </c>
      <c r="LFX138" s="10">
        <v>3190</v>
      </c>
      <c r="LFY138" s="85"/>
      <c r="LFZ138" s="10">
        <v>117.89</v>
      </c>
      <c r="LGA138" s="45">
        <f t="shared" si="139"/>
        <v>3072.11</v>
      </c>
      <c r="LGB138" s="3"/>
      <c r="LGC138" s="11" t="s">
        <v>359</v>
      </c>
      <c r="LGD138" s="4" t="s">
        <v>360</v>
      </c>
      <c r="LGE138" s="4" t="s">
        <v>243</v>
      </c>
      <c r="LGF138" s="10">
        <v>3190</v>
      </c>
      <c r="LGG138" s="85"/>
      <c r="LGH138" s="10">
        <v>117.89</v>
      </c>
      <c r="LGI138" s="45">
        <f t="shared" si="139"/>
        <v>3072.11</v>
      </c>
      <c r="LGJ138" s="3"/>
      <c r="LGK138" s="11" t="s">
        <v>359</v>
      </c>
      <c r="LGL138" s="4" t="s">
        <v>360</v>
      </c>
      <c r="LGM138" s="4" t="s">
        <v>243</v>
      </c>
      <c r="LGN138" s="10">
        <v>3190</v>
      </c>
      <c r="LGO138" s="85"/>
      <c r="LGP138" s="10">
        <v>117.89</v>
      </c>
      <c r="LGQ138" s="45">
        <f t="shared" si="139"/>
        <v>3072.11</v>
      </c>
      <c r="LGR138" s="3"/>
      <c r="LGS138" s="11" t="s">
        <v>359</v>
      </c>
      <c r="LGT138" s="4" t="s">
        <v>360</v>
      </c>
      <c r="LGU138" s="4" t="s">
        <v>243</v>
      </c>
      <c r="LGV138" s="10">
        <v>3190</v>
      </c>
      <c r="LGW138" s="85"/>
      <c r="LGX138" s="10">
        <v>117.89</v>
      </c>
      <c r="LGY138" s="45">
        <f t="shared" si="139"/>
        <v>3072.11</v>
      </c>
      <c r="LGZ138" s="3"/>
      <c r="LHA138" s="11" t="s">
        <v>359</v>
      </c>
      <c r="LHB138" s="4" t="s">
        <v>360</v>
      </c>
      <c r="LHC138" s="4" t="s">
        <v>243</v>
      </c>
      <c r="LHD138" s="10">
        <v>3190</v>
      </c>
      <c r="LHE138" s="85"/>
      <c r="LHF138" s="10">
        <v>117.89</v>
      </c>
      <c r="LHG138" s="45">
        <f t="shared" si="139"/>
        <v>3072.11</v>
      </c>
      <c r="LHH138" s="3"/>
      <c r="LHI138" s="11" t="s">
        <v>359</v>
      </c>
      <c r="LHJ138" s="4" t="s">
        <v>360</v>
      </c>
      <c r="LHK138" s="4" t="s">
        <v>243</v>
      </c>
      <c r="LHL138" s="10">
        <v>3190</v>
      </c>
      <c r="LHM138" s="85"/>
      <c r="LHN138" s="10">
        <v>117.89</v>
      </c>
      <c r="LHO138" s="45">
        <f t="shared" si="139"/>
        <v>3072.11</v>
      </c>
      <c r="LHP138" s="3"/>
      <c r="LHQ138" s="11" t="s">
        <v>359</v>
      </c>
      <c r="LHR138" s="4" t="s">
        <v>360</v>
      </c>
      <c r="LHS138" s="4" t="s">
        <v>243</v>
      </c>
      <c r="LHT138" s="10">
        <v>3190</v>
      </c>
      <c r="LHU138" s="85"/>
      <c r="LHV138" s="10">
        <v>117.89</v>
      </c>
      <c r="LHW138" s="45">
        <f t="shared" ref="LHW138:LKA138" si="140">SUM(LHT138-LHV138)</f>
        <v>3072.11</v>
      </c>
      <c r="LHX138" s="3"/>
      <c r="LHY138" s="11" t="s">
        <v>359</v>
      </c>
      <c r="LHZ138" s="4" t="s">
        <v>360</v>
      </c>
      <c r="LIA138" s="4" t="s">
        <v>243</v>
      </c>
      <c r="LIB138" s="10">
        <v>3190</v>
      </c>
      <c r="LIC138" s="85"/>
      <c r="LID138" s="10">
        <v>117.89</v>
      </c>
      <c r="LIE138" s="45">
        <f t="shared" si="140"/>
        <v>3072.11</v>
      </c>
      <c r="LIF138" s="3"/>
      <c r="LIG138" s="11" t="s">
        <v>359</v>
      </c>
      <c r="LIH138" s="4" t="s">
        <v>360</v>
      </c>
      <c r="LII138" s="4" t="s">
        <v>243</v>
      </c>
      <c r="LIJ138" s="10">
        <v>3190</v>
      </c>
      <c r="LIK138" s="85"/>
      <c r="LIL138" s="10">
        <v>117.89</v>
      </c>
      <c r="LIM138" s="45">
        <f t="shared" si="140"/>
        <v>3072.11</v>
      </c>
      <c r="LIN138" s="3"/>
      <c r="LIO138" s="11" t="s">
        <v>359</v>
      </c>
      <c r="LIP138" s="4" t="s">
        <v>360</v>
      </c>
      <c r="LIQ138" s="4" t="s">
        <v>243</v>
      </c>
      <c r="LIR138" s="10">
        <v>3190</v>
      </c>
      <c r="LIS138" s="85"/>
      <c r="LIT138" s="10">
        <v>117.89</v>
      </c>
      <c r="LIU138" s="45">
        <f t="shared" si="140"/>
        <v>3072.11</v>
      </c>
      <c r="LIV138" s="3"/>
      <c r="LIW138" s="11" t="s">
        <v>359</v>
      </c>
      <c r="LIX138" s="4" t="s">
        <v>360</v>
      </c>
      <c r="LIY138" s="4" t="s">
        <v>243</v>
      </c>
      <c r="LIZ138" s="10">
        <v>3190</v>
      </c>
      <c r="LJA138" s="85"/>
      <c r="LJB138" s="10">
        <v>117.89</v>
      </c>
      <c r="LJC138" s="45">
        <f t="shared" si="140"/>
        <v>3072.11</v>
      </c>
      <c r="LJD138" s="3"/>
      <c r="LJE138" s="11" t="s">
        <v>359</v>
      </c>
      <c r="LJF138" s="4" t="s">
        <v>360</v>
      </c>
      <c r="LJG138" s="4" t="s">
        <v>243</v>
      </c>
      <c r="LJH138" s="10">
        <v>3190</v>
      </c>
      <c r="LJI138" s="85"/>
      <c r="LJJ138" s="10">
        <v>117.89</v>
      </c>
      <c r="LJK138" s="45">
        <f t="shared" si="140"/>
        <v>3072.11</v>
      </c>
      <c r="LJL138" s="3"/>
      <c r="LJM138" s="11" t="s">
        <v>359</v>
      </c>
      <c r="LJN138" s="4" t="s">
        <v>360</v>
      </c>
      <c r="LJO138" s="4" t="s">
        <v>243</v>
      </c>
      <c r="LJP138" s="10">
        <v>3190</v>
      </c>
      <c r="LJQ138" s="85"/>
      <c r="LJR138" s="10">
        <v>117.89</v>
      </c>
      <c r="LJS138" s="45">
        <f t="shared" si="140"/>
        <v>3072.11</v>
      </c>
      <c r="LJT138" s="3"/>
      <c r="LJU138" s="11" t="s">
        <v>359</v>
      </c>
      <c r="LJV138" s="4" t="s">
        <v>360</v>
      </c>
      <c r="LJW138" s="4" t="s">
        <v>243</v>
      </c>
      <c r="LJX138" s="10">
        <v>3190</v>
      </c>
      <c r="LJY138" s="85"/>
      <c r="LJZ138" s="10">
        <v>117.89</v>
      </c>
      <c r="LKA138" s="45">
        <f t="shared" si="140"/>
        <v>3072.11</v>
      </c>
      <c r="LKB138" s="3"/>
      <c r="LKC138" s="11" t="s">
        <v>359</v>
      </c>
      <c r="LKD138" s="4" t="s">
        <v>360</v>
      </c>
      <c r="LKE138" s="4" t="s">
        <v>243</v>
      </c>
      <c r="LKF138" s="10">
        <v>3190</v>
      </c>
      <c r="LKG138" s="85"/>
      <c r="LKH138" s="10">
        <v>117.89</v>
      </c>
      <c r="LKI138" s="45">
        <f t="shared" ref="LKI138:LMM138" si="141">SUM(LKF138-LKH138)</f>
        <v>3072.11</v>
      </c>
      <c r="LKJ138" s="3"/>
      <c r="LKK138" s="11" t="s">
        <v>359</v>
      </c>
      <c r="LKL138" s="4" t="s">
        <v>360</v>
      </c>
      <c r="LKM138" s="4" t="s">
        <v>243</v>
      </c>
      <c r="LKN138" s="10">
        <v>3190</v>
      </c>
      <c r="LKO138" s="85"/>
      <c r="LKP138" s="10">
        <v>117.89</v>
      </c>
      <c r="LKQ138" s="45">
        <f t="shared" si="141"/>
        <v>3072.11</v>
      </c>
      <c r="LKR138" s="3"/>
      <c r="LKS138" s="11" t="s">
        <v>359</v>
      </c>
      <c r="LKT138" s="4" t="s">
        <v>360</v>
      </c>
      <c r="LKU138" s="4" t="s">
        <v>243</v>
      </c>
      <c r="LKV138" s="10">
        <v>3190</v>
      </c>
      <c r="LKW138" s="85"/>
      <c r="LKX138" s="10">
        <v>117.89</v>
      </c>
      <c r="LKY138" s="45">
        <f t="shared" si="141"/>
        <v>3072.11</v>
      </c>
      <c r="LKZ138" s="3"/>
      <c r="LLA138" s="11" t="s">
        <v>359</v>
      </c>
      <c r="LLB138" s="4" t="s">
        <v>360</v>
      </c>
      <c r="LLC138" s="4" t="s">
        <v>243</v>
      </c>
      <c r="LLD138" s="10">
        <v>3190</v>
      </c>
      <c r="LLE138" s="85"/>
      <c r="LLF138" s="10">
        <v>117.89</v>
      </c>
      <c r="LLG138" s="45">
        <f t="shared" si="141"/>
        <v>3072.11</v>
      </c>
      <c r="LLH138" s="3"/>
      <c r="LLI138" s="11" t="s">
        <v>359</v>
      </c>
      <c r="LLJ138" s="4" t="s">
        <v>360</v>
      </c>
      <c r="LLK138" s="4" t="s">
        <v>243</v>
      </c>
      <c r="LLL138" s="10">
        <v>3190</v>
      </c>
      <c r="LLM138" s="85"/>
      <c r="LLN138" s="10">
        <v>117.89</v>
      </c>
      <c r="LLO138" s="45">
        <f t="shared" si="141"/>
        <v>3072.11</v>
      </c>
      <c r="LLP138" s="3"/>
      <c r="LLQ138" s="11" t="s">
        <v>359</v>
      </c>
      <c r="LLR138" s="4" t="s">
        <v>360</v>
      </c>
      <c r="LLS138" s="4" t="s">
        <v>243</v>
      </c>
      <c r="LLT138" s="10">
        <v>3190</v>
      </c>
      <c r="LLU138" s="85"/>
      <c r="LLV138" s="10">
        <v>117.89</v>
      </c>
      <c r="LLW138" s="45">
        <f t="shared" si="141"/>
        <v>3072.11</v>
      </c>
      <c r="LLX138" s="3"/>
      <c r="LLY138" s="11" t="s">
        <v>359</v>
      </c>
      <c r="LLZ138" s="4" t="s">
        <v>360</v>
      </c>
      <c r="LMA138" s="4" t="s">
        <v>243</v>
      </c>
      <c r="LMB138" s="10">
        <v>3190</v>
      </c>
      <c r="LMC138" s="85"/>
      <c r="LMD138" s="10">
        <v>117.89</v>
      </c>
      <c r="LME138" s="45">
        <f t="shared" si="141"/>
        <v>3072.11</v>
      </c>
      <c r="LMF138" s="3"/>
      <c r="LMG138" s="11" t="s">
        <v>359</v>
      </c>
      <c r="LMH138" s="4" t="s">
        <v>360</v>
      </c>
      <c r="LMI138" s="4" t="s">
        <v>243</v>
      </c>
      <c r="LMJ138" s="10">
        <v>3190</v>
      </c>
      <c r="LMK138" s="85"/>
      <c r="LML138" s="10">
        <v>117.89</v>
      </c>
      <c r="LMM138" s="45">
        <f t="shared" si="141"/>
        <v>3072.11</v>
      </c>
      <c r="LMN138" s="3"/>
      <c r="LMO138" s="11" t="s">
        <v>359</v>
      </c>
      <c r="LMP138" s="4" t="s">
        <v>360</v>
      </c>
      <c r="LMQ138" s="4" t="s">
        <v>243</v>
      </c>
      <c r="LMR138" s="10">
        <v>3190</v>
      </c>
      <c r="LMS138" s="85"/>
      <c r="LMT138" s="10">
        <v>117.89</v>
      </c>
      <c r="LMU138" s="45">
        <f t="shared" ref="LMU138:LOY138" si="142">SUM(LMR138-LMT138)</f>
        <v>3072.11</v>
      </c>
      <c r="LMV138" s="3"/>
      <c r="LMW138" s="11" t="s">
        <v>359</v>
      </c>
      <c r="LMX138" s="4" t="s">
        <v>360</v>
      </c>
      <c r="LMY138" s="4" t="s">
        <v>243</v>
      </c>
      <c r="LMZ138" s="10">
        <v>3190</v>
      </c>
      <c r="LNA138" s="85"/>
      <c r="LNB138" s="10">
        <v>117.89</v>
      </c>
      <c r="LNC138" s="45">
        <f t="shared" si="142"/>
        <v>3072.11</v>
      </c>
      <c r="LND138" s="3"/>
      <c r="LNE138" s="11" t="s">
        <v>359</v>
      </c>
      <c r="LNF138" s="4" t="s">
        <v>360</v>
      </c>
      <c r="LNG138" s="4" t="s">
        <v>243</v>
      </c>
      <c r="LNH138" s="10">
        <v>3190</v>
      </c>
      <c r="LNI138" s="85"/>
      <c r="LNJ138" s="10">
        <v>117.89</v>
      </c>
      <c r="LNK138" s="45">
        <f t="shared" si="142"/>
        <v>3072.11</v>
      </c>
      <c r="LNL138" s="3"/>
      <c r="LNM138" s="11" t="s">
        <v>359</v>
      </c>
      <c r="LNN138" s="4" t="s">
        <v>360</v>
      </c>
      <c r="LNO138" s="4" t="s">
        <v>243</v>
      </c>
      <c r="LNP138" s="10">
        <v>3190</v>
      </c>
      <c r="LNQ138" s="85"/>
      <c r="LNR138" s="10">
        <v>117.89</v>
      </c>
      <c r="LNS138" s="45">
        <f t="shared" si="142"/>
        <v>3072.11</v>
      </c>
      <c r="LNT138" s="3"/>
      <c r="LNU138" s="11" t="s">
        <v>359</v>
      </c>
      <c r="LNV138" s="4" t="s">
        <v>360</v>
      </c>
      <c r="LNW138" s="4" t="s">
        <v>243</v>
      </c>
      <c r="LNX138" s="10">
        <v>3190</v>
      </c>
      <c r="LNY138" s="85"/>
      <c r="LNZ138" s="10">
        <v>117.89</v>
      </c>
      <c r="LOA138" s="45">
        <f t="shared" si="142"/>
        <v>3072.11</v>
      </c>
      <c r="LOB138" s="3"/>
      <c r="LOC138" s="11" t="s">
        <v>359</v>
      </c>
      <c r="LOD138" s="4" t="s">
        <v>360</v>
      </c>
      <c r="LOE138" s="4" t="s">
        <v>243</v>
      </c>
      <c r="LOF138" s="10">
        <v>3190</v>
      </c>
      <c r="LOG138" s="85"/>
      <c r="LOH138" s="10">
        <v>117.89</v>
      </c>
      <c r="LOI138" s="45">
        <f t="shared" si="142"/>
        <v>3072.11</v>
      </c>
      <c r="LOJ138" s="3"/>
      <c r="LOK138" s="11" t="s">
        <v>359</v>
      </c>
      <c r="LOL138" s="4" t="s">
        <v>360</v>
      </c>
      <c r="LOM138" s="4" t="s">
        <v>243</v>
      </c>
      <c r="LON138" s="10">
        <v>3190</v>
      </c>
      <c r="LOO138" s="85"/>
      <c r="LOP138" s="10">
        <v>117.89</v>
      </c>
      <c r="LOQ138" s="45">
        <f t="shared" si="142"/>
        <v>3072.11</v>
      </c>
      <c r="LOR138" s="3"/>
      <c r="LOS138" s="11" t="s">
        <v>359</v>
      </c>
      <c r="LOT138" s="4" t="s">
        <v>360</v>
      </c>
      <c r="LOU138" s="4" t="s">
        <v>243</v>
      </c>
      <c r="LOV138" s="10">
        <v>3190</v>
      </c>
      <c r="LOW138" s="85"/>
      <c r="LOX138" s="10">
        <v>117.89</v>
      </c>
      <c r="LOY138" s="45">
        <f t="shared" si="142"/>
        <v>3072.11</v>
      </c>
      <c r="LOZ138" s="3"/>
      <c r="LPA138" s="11" t="s">
        <v>359</v>
      </c>
      <c r="LPB138" s="4" t="s">
        <v>360</v>
      </c>
      <c r="LPC138" s="4" t="s">
        <v>243</v>
      </c>
      <c r="LPD138" s="10">
        <v>3190</v>
      </c>
      <c r="LPE138" s="85"/>
      <c r="LPF138" s="10">
        <v>117.89</v>
      </c>
      <c r="LPG138" s="45">
        <f t="shared" ref="LPG138:LRK138" si="143">SUM(LPD138-LPF138)</f>
        <v>3072.11</v>
      </c>
      <c r="LPH138" s="3"/>
      <c r="LPI138" s="11" t="s">
        <v>359</v>
      </c>
      <c r="LPJ138" s="4" t="s">
        <v>360</v>
      </c>
      <c r="LPK138" s="4" t="s">
        <v>243</v>
      </c>
      <c r="LPL138" s="10">
        <v>3190</v>
      </c>
      <c r="LPM138" s="85"/>
      <c r="LPN138" s="10">
        <v>117.89</v>
      </c>
      <c r="LPO138" s="45">
        <f t="shared" si="143"/>
        <v>3072.11</v>
      </c>
      <c r="LPP138" s="3"/>
      <c r="LPQ138" s="11" t="s">
        <v>359</v>
      </c>
      <c r="LPR138" s="4" t="s">
        <v>360</v>
      </c>
      <c r="LPS138" s="4" t="s">
        <v>243</v>
      </c>
      <c r="LPT138" s="10">
        <v>3190</v>
      </c>
      <c r="LPU138" s="85"/>
      <c r="LPV138" s="10">
        <v>117.89</v>
      </c>
      <c r="LPW138" s="45">
        <f t="shared" si="143"/>
        <v>3072.11</v>
      </c>
      <c r="LPX138" s="3"/>
      <c r="LPY138" s="11" t="s">
        <v>359</v>
      </c>
      <c r="LPZ138" s="4" t="s">
        <v>360</v>
      </c>
      <c r="LQA138" s="4" t="s">
        <v>243</v>
      </c>
      <c r="LQB138" s="10">
        <v>3190</v>
      </c>
      <c r="LQC138" s="85"/>
      <c r="LQD138" s="10">
        <v>117.89</v>
      </c>
      <c r="LQE138" s="45">
        <f t="shared" si="143"/>
        <v>3072.11</v>
      </c>
      <c r="LQF138" s="3"/>
      <c r="LQG138" s="11" t="s">
        <v>359</v>
      </c>
      <c r="LQH138" s="4" t="s">
        <v>360</v>
      </c>
      <c r="LQI138" s="4" t="s">
        <v>243</v>
      </c>
      <c r="LQJ138" s="10">
        <v>3190</v>
      </c>
      <c r="LQK138" s="85"/>
      <c r="LQL138" s="10">
        <v>117.89</v>
      </c>
      <c r="LQM138" s="45">
        <f t="shared" si="143"/>
        <v>3072.11</v>
      </c>
      <c r="LQN138" s="3"/>
      <c r="LQO138" s="11" t="s">
        <v>359</v>
      </c>
      <c r="LQP138" s="4" t="s">
        <v>360</v>
      </c>
      <c r="LQQ138" s="4" t="s">
        <v>243</v>
      </c>
      <c r="LQR138" s="10">
        <v>3190</v>
      </c>
      <c r="LQS138" s="85"/>
      <c r="LQT138" s="10">
        <v>117.89</v>
      </c>
      <c r="LQU138" s="45">
        <f t="shared" si="143"/>
        <v>3072.11</v>
      </c>
      <c r="LQV138" s="3"/>
      <c r="LQW138" s="11" t="s">
        <v>359</v>
      </c>
      <c r="LQX138" s="4" t="s">
        <v>360</v>
      </c>
      <c r="LQY138" s="4" t="s">
        <v>243</v>
      </c>
      <c r="LQZ138" s="10">
        <v>3190</v>
      </c>
      <c r="LRA138" s="85"/>
      <c r="LRB138" s="10">
        <v>117.89</v>
      </c>
      <c r="LRC138" s="45">
        <f t="shared" si="143"/>
        <v>3072.11</v>
      </c>
      <c r="LRD138" s="3"/>
      <c r="LRE138" s="11" t="s">
        <v>359</v>
      </c>
      <c r="LRF138" s="4" t="s">
        <v>360</v>
      </c>
      <c r="LRG138" s="4" t="s">
        <v>243</v>
      </c>
      <c r="LRH138" s="10">
        <v>3190</v>
      </c>
      <c r="LRI138" s="85"/>
      <c r="LRJ138" s="10">
        <v>117.89</v>
      </c>
      <c r="LRK138" s="45">
        <f t="shared" si="143"/>
        <v>3072.11</v>
      </c>
      <c r="LRL138" s="3"/>
      <c r="LRM138" s="11" t="s">
        <v>359</v>
      </c>
      <c r="LRN138" s="4" t="s">
        <v>360</v>
      </c>
      <c r="LRO138" s="4" t="s">
        <v>243</v>
      </c>
      <c r="LRP138" s="10">
        <v>3190</v>
      </c>
      <c r="LRQ138" s="85"/>
      <c r="LRR138" s="10">
        <v>117.89</v>
      </c>
      <c r="LRS138" s="45">
        <f t="shared" ref="LRS138:LTW138" si="144">SUM(LRP138-LRR138)</f>
        <v>3072.11</v>
      </c>
      <c r="LRT138" s="3"/>
      <c r="LRU138" s="11" t="s">
        <v>359</v>
      </c>
      <c r="LRV138" s="4" t="s">
        <v>360</v>
      </c>
      <c r="LRW138" s="4" t="s">
        <v>243</v>
      </c>
      <c r="LRX138" s="10">
        <v>3190</v>
      </c>
      <c r="LRY138" s="85"/>
      <c r="LRZ138" s="10">
        <v>117.89</v>
      </c>
      <c r="LSA138" s="45">
        <f t="shared" si="144"/>
        <v>3072.11</v>
      </c>
      <c r="LSB138" s="3"/>
      <c r="LSC138" s="11" t="s">
        <v>359</v>
      </c>
      <c r="LSD138" s="4" t="s">
        <v>360</v>
      </c>
      <c r="LSE138" s="4" t="s">
        <v>243</v>
      </c>
      <c r="LSF138" s="10">
        <v>3190</v>
      </c>
      <c r="LSG138" s="85"/>
      <c r="LSH138" s="10">
        <v>117.89</v>
      </c>
      <c r="LSI138" s="45">
        <f t="shared" si="144"/>
        <v>3072.11</v>
      </c>
      <c r="LSJ138" s="3"/>
      <c r="LSK138" s="11" t="s">
        <v>359</v>
      </c>
      <c r="LSL138" s="4" t="s">
        <v>360</v>
      </c>
      <c r="LSM138" s="4" t="s">
        <v>243</v>
      </c>
      <c r="LSN138" s="10">
        <v>3190</v>
      </c>
      <c r="LSO138" s="85"/>
      <c r="LSP138" s="10">
        <v>117.89</v>
      </c>
      <c r="LSQ138" s="45">
        <f t="shared" si="144"/>
        <v>3072.11</v>
      </c>
      <c r="LSR138" s="3"/>
      <c r="LSS138" s="11" t="s">
        <v>359</v>
      </c>
      <c r="LST138" s="4" t="s">
        <v>360</v>
      </c>
      <c r="LSU138" s="4" t="s">
        <v>243</v>
      </c>
      <c r="LSV138" s="10">
        <v>3190</v>
      </c>
      <c r="LSW138" s="85"/>
      <c r="LSX138" s="10">
        <v>117.89</v>
      </c>
      <c r="LSY138" s="45">
        <f t="shared" si="144"/>
        <v>3072.11</v>
      </c>
      <c r="LSZ138" s="3"/>
      <c r="LTA138" s="11" t="s">
        <v>359</v>
      </c>
      <c r="LTB138" s="4" t="s">
        <v>360</v>
      </c>
      <c r="LTC138" s="4" t="s">
        <v>243</v>
      </c>
      <c r="LTD138" s="10">
        <v>3190</v>
      </c>
      <c r="LTE138" s="85"/>
      <c r="LTF138" s="10">
        <v>117.89</v>
      </c>
      <c r="LTG138" s="45">
        <f t="shared" si="144"/>
        <v>3072.11</v>
      </c>
      <c r="LTH138" s="3"/>
      <c r="LTI138" s="11" t="s">
        <v>359</v>
      </c>
      <c r="LTJ138" s="4" t="s">
        <v>360</v>
      </c>
      <c r="LTK138" s="4" t="s">
        <v>243</v>
      </c>
      <c r="LTL138" s="10">
        <v>3190</v>
      </c>
      <c r="LTM138" s="85"/>
      <c r="LTN138" s="10">
        <v>117.89</v>
      </c>
      <c r="LTO138" s="45">
        <f t="shared" si="144"/>
        <v>3072.11</v>
      </c>
      <c r="LTP138" s="3"/>
      <c r="LTQ138" s="11" t="s">
        <v>359</v>
      </c>
      <c r="LTR138" s="4" t="s">
        <v>360</v>
      </c>
      <c r="LTS138" s="4" t="s">
        <v>243</v>
      </c>
      <c r="LTT138" s="10">
        <v>3190</v>
      </c>
      <c r="LTU138" s="85"/>
      <c r="LTV138" s="10">
        <v>117.89</v>
      </c>
      <c r="LTW138" s="45">
        <f t="shared" si="144"/>
        <v>3072.11</v>
      </c>
      <c r="LTX138" s="3"/>
      <c r="LTY138" s="11" t="s">
        <v>359</v>
      </c>
      <c r="LTZ138" s="4" t="s">
        <v>360</v>
      </c>
      <c r="LUA138" s="4" t="s">
        <v>243</v>
      </c>
      <c r="LUB138" s="10">
        <v>3190</v>
      </c>
      <c r="LUC138" s="85"/>
      <c r="LUD138" s="10">
        <v>117.89</v>
      </c>
      <c r="LUE138" s="45">
        <f t="shared" ref="LUE138:LWI138" si="145">SUM(LUB138-LUD138)</f>
        <v>3072.11</v>
      </c>
      <c r="LUF138" s="3"/>
      <c r="LUG138" s="11" t="s">
        <v>359</v>
      </c>
      <c r="LUH138" s="4" t="s">
        <v>360</v>
      </c>
      <c r="LUI138" s="4" t="s">
        <v>243</v>
      </c>
      <c r="LUJ138" s="10">
        <v>3190</v>
      </c>
      <c r="LUK138" s="85"/>
      <c r="LUL138" s="10">
        <v>117.89</v>
      </c>
      <c r="LUM138" s="45">
        <f t="shared" si="145"/>
        <v>3072.11</v>
      </c>
      <c r="LUN138" s="3"/>
      <c r="LUO138" s="11" t="s">
        <v>359</v>
      </c>
      <c r="LUP138" s="4" t="s">
        <v>360</v>
      </c>
      <c r="LUQ138" s="4" t="s">
        <v>243</v>
      </c>
      <c r="LUR138" s="10">
        <v>3190</v>
      </c>
      <c r="LUS138" s="85"/>
      <c r="LUT138" s="10">
        <v>117.89</v>
      </c>
      <c r="LUU138" s="45">
        <f t="shared" si="145"/>
        <v>3072.11</v>
      </c>
      <c r="LUV138" s="3"/>
      <c r="LUW138" s="11" t="s">
        <v>359</v>
      </c>
      <c r="LUX138" s="4" t="s">
        <v>360</v>
      </c>
      <c r="LUY138" s="4" t="s">
        <v>243</v>
      </c>
      <c r="LUZ138" s="10">
        <v>3190</v>
      </c>
      <c r="LVA138" s="85"/>
      <c r="LVB138" s="10">
        <v>117.89</v>
      </c>
      <c r="LVC138" s="45">
        <f t="shared" si="145"/>
        <v>3072.11</v>
      </c>
      <c r="LVD138" s="3"/>
      <c r="LVE138" s="11" t="s">
        <v>359</v>
      </c>
      <c r="LVF138" s="4" t="s">
        <v>360</v>
      </c>
      <c r="LVG138" s="4" t="s">
        <v>243</v>
      </c>
      <c r="LVH138" s="10">
        <v>3190</v>
      </c>
      <c r="LVI138" s="85"/>
      <c r="LVJ138" s="10">
        <v>117.89</v>
      </c>
      <c r="LVK138" s="45">
        <f t="shared" si="145"/>
        <v>3072.11</v>
      </c>
      <c r="LVL138" s="3"/>
      <c r="LVM138" s="11" t="s">
        <v>359</v>
      </c>
      <c r="LVN138" s="4" t="s">
        <v>360</v>
      </c>
      <c r="LVO138" s="4" t="s">
        <v>243</v>
      </c>
      <c r="LVP138" s="10">
        <v>3190</v>
      </c>
      <c r="LVQ138" s="85"/>
      <c r="LVR138" s="10">
        <v>117.89</v>
      </c>
      <c r="LVS138" s="45">
        <f t="shared" si="145"/>
        <v>3072.11</v>
      </c>
      <c r="LVT138" s="3"/>
      <c r="LVU138" s="11" t="s">
        <v>359</v>
      </c>
      <c r="LVV138" s="4" t="s">
        <v>360</v>
      </c>
      <c r="LVW138" s="4" t="s">
        <v>243</v>
      </c>
      <c r="LVX138" s="10">
        <v>3190</v>
      </c>
      <c r="LVY138" s="85"/>
      <c r="LVZ138" s="10">
        <v>117.89</v>
      </c>
      <c r="LWA138" s="45">
        <f t="shared" si="145"/>
        <v>3072.11</v>
      </c>
      <c r="LWB138" s="3"/>
      <c r="LWC138" s="11" t="s">
        <v>359</v>
      </c>
      <c r="LWD138" s="4" t="s">
        <v>360</v>
      </c>
      <c r="LWE138" s="4" t="s">
        <v>243</v>
      </c>
      <c r="LWF138" s="10">
        <v>3190</v>
      </c>
      <c r="LWG138" s="85"/>
      <c r="LWH138" s="10">
        <v>117.89</v>
      </c>
      <c r="LWI138" s="45">
        <f t="shared" si="145"/>
        <v>3072.11</v>
      </c>
      <c r="LWJ138" s="3"/>
      <c r="LWK138" s="11" t="s">
        <v>359</v>
      </c>
      <c r="LWL138" s="4" t="s">
        <v>360</v>
      </c>
      <c r="LWM138" s="4" t="s">
        <v>243</v>
      </c>
      <c r="LWN138" s="10">
        <v>3190</v>
      </c>
      <c r="LWO138" s="85"/>
      <c r="LWP138" s="10">
        <v>117.89</v>
      </c>
      <c r="LWQ138" s="45">
        <f t="shared" ref="LWQ138:LYU138" si="146">SUM(LWN138-LWP138)</f>
        <v>3072.11</v>
      </c>
      <c r="LWR138" s="3"/>
      <c r="LWS138" s="11" t="s">
        <v>359</v>
      </c>
      <c r="LWT138" s="4" t="s">
        <v>360</v>
      </c>
      <c r="LWU138" s="4" t="s">
        <v>243</v>
      </c>
      <c r="LWV138" s="10">
        <v>3190</v>
      </c>
      <c r="LWW138" s="85"/>
      <c r="LWX138" s="10">
        <v>117.89</v>
      </c>
      <c r="LWY138" s="45">
        <f t="shared" si="146"/>
        <v>3072.11</v>
      </c>
      <c r="LWZ138" s="3"/>
      <c r="LXA138" s="11" t="s">
        <v>359</v>
      </c>
      <c r="LXB138" s="4" t="s">
        <v>360</v>
      </c>
      <c r="LXC138" s="4" t="s">
        <v>243</v>
      </c>
      <c r="LXD138" s="10">
        <v>3190</v>
      </c>
      <c r="LXE138" s="85"/>
      <c r="LXF138" s="10">
        <v>117.89</v>
      </c>
      <c r="LXG138" s="45">
        <f t="shared" si="146"/>
        <v>3072.11</v>
      </c>
      <c r="LXH138" s="3"/>
      <c r="LXI138" s="11" t="s">
        <v>359</v>
      </c>
      <c r="LXJ138" s="4" t="s">
        <v>360</v>
      </c>
      <c r="LXK138" s="4" t="s">
        <v>243</v>
      </c>
      <c r="LXL138" s="10">
        <v>3190</v>
      </c>
      <c r="LXM138" s="85"/>
      <c r="LXN138" s="10">
        <v>117.89</v>
      </c>
      <c r="LXO138" s="45">
        <f t="shared" si="146"/>
        <v>3072.11</v>
      </c>
      <c r="LXP138" s="3"/>
      <c r="LXQ138" s="11" t="s">
        <v>359</v>
      </c>
      <c r="LXR138" s="4" t="s">
        <v>360</v>
      </c>
      <c r="LXS138" s="4" t="s">
        <v>243</v>
      </c>
      <c r="LXT138" s="10">
        <v>3190</v>
      </c>
      <c r="LXU138" s="85"/>
      <c r="LXV138" s="10">
        <v>117.89</v>
      </c>
      <c r="LXW138" s="45">
        <f t="shared" si="146"/>
        <v>3072.11</v>
      </c>
      <c r="LXX138" s="3"/>
      <c r="LXY138" s="11" t="s">
        <v>359</v>
      </c>
      <c r="LXZ138" s="4" t="s">
        <v>360</v>
      </c>
      <c r="LYA138" s="4" t="s">
        <v>243</v>
      </c>
      <c r="LYB138" s="10">
        <v>3190</v>
      </c>
      <c r="LYC138" s="85"/>
      <c r="LYD138" s="10">
        <v>117.89</v>
      </c>
      <c r="LYE138" s="45">
        <f t="shared" si="146"/>
        <v>3072.11</v>
      </c>
      <c r="LYF138" s="3"/>
      <c r="LYG138" s="11" t="s">
        <v>359</v>
      </c>
      <c r="LYH138" s="4" t="s">
        <v>360</v>
      </c>
      <c r="LYI138" s="4" t="s">
        <v>243</v>
      </c>
      <c r="LYJ138" s="10">
        <v>3190</v>
      </c>
      <c r="LYK138" s="85"/>
      <c r="LYL138" s="10">
        <v>117.89</v>
      </c>
      <c r="LYM138" s="45">
        <f t="shared" si="146"/>
        <v>3072.11</v>
      </c>
      <c r="LYN138" s="3"/>
      <c r="LYO138" s="11" t="s">
        <v>359</v>
      </c>
      <c r="LYP138" s="4" t="s">
        <v>360</v>
      </c>
      <c r="LYQ138" s="4" t="s">
        <v>243</v>
      </c>
      <c r="LYR138" s="10">
        <v>3190</v>
      </c>
      <c r="LYS138" s="85"/>
      <c r="LYT138" s="10">
        <v>117.89</v>
      </c>
      <c r="LYU138" s="45">
        <f t="shared" si="146"/>
        <v>3072.11</v>
      </c>
      <c r="LYV138" s="3"/>
      <c r="LYW138" s="11" t="s">
        <v>359</v>
      </c>
      <c r="LYX138" s="4" t="s">
        <v>360</v>
      </c>
      <c r="LYY138" s="4" t="s">
        <v>243</v>
      </c>
      <c r="LYZ138" s="10">
        <v>3190</v>
      </c>
      <c r="LZA138" s="85"/>
      <c r="LZB138" s="10">
        <v>117.89</v>
      </c>
      <c r="LZC138" s="45">
        <f t="shared" ref="LZC138:MBG138" si="147">SUM(LYZ138-LZB138)</f>
        <v>3072.11</v>
      </c>
      <c r="LZD138" s="3"/>
      <c r="LZE138" s="11" t="s">
        <v>359</v>
      </c>
      <c r="LZF138" s="4" t="s">
        <v>360</v>
      </c>
      <c r="LZG138" s="4" t="s">
        <v>243</v>
      </c>
      <c r="LZH138" s="10">
        <v>3190</v>
      </c>
      <c r="LZI138" s="85"/>
      <c r="LZJ138" s="10">
        <v>117.89</v>
      </c>
      <c r="LZK138" s="45">
        <f t="shared" si="147"/>
        <v>3072.11</v>
      </c>
      <c r="LZL138" s="3"/>
      <c r="LZM138" s="11" t="s">
        <v>359</v>
      </c>
      <c r="LZN138" s="4" t="s">
        <v>360</v>
      </c>
      <c r="LZO138" s="4" t="s">
        <v>243</v>
      </c>
      <c r="LZP138" s="10">
        <v>3190</v>
      </c>
      <c r="LZQ138" s="85"/>
      <c r="LZR138" s="10">
        <v>117.89</v>
      </c>
      <c r="LZS138" s="45">
        <f t="shared" si="147"/>
        <v>3072.11</v>
      </c>
      <c r="LZT138" s="3"/>
      <c r="LZU138" s="11" t="s">
        <v>359</v>
      </c>
      <c r="LZV138" s="4" t="s">
        <v>360</v>
      </c>
      <c r="LZW138" s="4" t="s">
        <v>243</v>
      </c>
      <c r="LZX138" s="10">
        <v>3190</v>
      </c>
      <c r="LZY138" s="85"/>
      <c r="LZZ138" s="10">
        <v>117.89</v>
      </c>
      <c r="MAA138" s="45">
        <f t="shared" si="147"/>
        <v>3072.11</v>
      </c>
      <c r="MAB138" s="3"/>
      <c r="MAC138" s="11" t="s">
        <v>359</v>
      </c>
      <c r="MAD138" s="4" t="s">
        <v>360</v>
      </c>
      <c r="MAE138" s="4" t="s">
        <v>243</v>
      </c>
      <c r="MAF138" s="10">
        <v>3190</v>
      </c>
      <c r="MAG138" s="85"/>
      <c r="MAH138" s="10">
        <v>117.89</v>
      </c>
      <c r="MAI138" s="45">
        <f t="shared" si="147"/>
        <v>3072.11</v>
      </c>
      <c r="MAJ138" s="3"/>
      <c r="MAK138" s="11" t="s">
        <v>359</v>
      </c>
      <c r="MAL138" s="4" t="s">
        <v>360</v>
      </c>
      <c r="MAM138" s="4" t="s">
        <v>243</v>
      </c>
      <c r="MAN138" s="10">
        <v>3190</v>
      </c>
      <c r="MAO138" s="85"/>
      <c r="MAP138" s="10">
        <v>117.89</v>
      </c>
      <c r="MAQ138" s="45">
        <f t="shared" si="147"/>
        <v>3072.11</v>
      </c>
      <c r="MAR138" s="3"/>
      <c r="MAS138" s="11" t="s">
        <v>359</v>
      </c>
      <c r="MAT138" s="4" t="s">
        <v>360</v>
      </c>
      <c r="MAU138" s="4" t="s">
        <v>243</v>
      </c>
      <c r="MAV138" s="10">
        <v>3190</v>
      </c>
      <c r="MAW138" s="85"/>
      <c r="MAX138" s="10">
        <v>117.89</v>
      </c>
      <c r="MAY138" s="45">
        <f t="shared" si="147"/>
        <v>3072.11</v>
      </c>
      <c r="MAZ138" s="3"/>
      <c r="MBA138" s="11" t="s">
        <v>359</v>
      </c>
      <c r="MBB138" s="4" t="s">
        <v>360</v>
      </c>
      <c r="MBC138" s="4" t="s">
        <v>243</v>
      </c>
      <c r="MBD138" s="10">
        <v>3190</v>
      </c>
      <c r="MBE138" s="85"/>
      <c r="MBF138" s="10">
        <v>117.89</v>
      </c>
      <c r="MBG138" s="45">
        <f t="shared" si="147"/>
        <v>3072.11</v>
      </c>
      <c r="MBH138" s="3"/>
      <c r="MBI138" s="11" t="s">
        <v>359</v>
      </c>
      <c r="MBJ138" s="4" t="s">
        <v>360</v>
      </c>
      <c r="MBK138" s="4" t="s">
        <v>243</v>
      </c>
      <c r="MBL138" s="10">
        <v>3190</v>
      </c>
      <c r="MBM138" s="85"/>
      <c r="MBN138" s="10">
        <v>117.89</v>
      </c>
      <c r="MBO138" s="45">
        <f t="shared" ref="MBO138:MDS138" si="148">SUM(MBL138-MBN138)</f>
        <v>3072.11</v>
      </c>
      <c r="MBP138" s="3"/>
      <c r="MBQ138" s="11" t="s">
        <v>359</v>
      </c>
      <c r="MBR138" s="4" t="s">
        <v>360</v>
      </c>
      <c r="MBS138" s="4" t="s">
        <v>243</v>
      </c>
      <c r="MBT138" s="10">
        <v>3190</v>
      </c>
      <c r="MBU138" s="85"/>
      <c r="MBV138" s="10">
        <v>117.89</v>
      </c>
      <c r="MBW138" s="45">
        <f t="shared" si="148"/>
        <v>3072.11</v>
      </c>
      <c r="MBX138" s="3"/>
      <c r="MBY138" s="11" t="s">
        <v>359</v>
      </c>
      <c r="MBZ138" s="4" t="s">
        <v>360</v>
      </c>
      <c r="MCA138" s="4" t="s">
        <v>243</v>
      </c>
      <c r="MCB138" s="10">
        <v>3190</v>
      </c>
      <c r="MCC138" s="85"/>
      <c r="MCD138" s="10">
        <v>117.89</v>
      </c>
      <c r="MCE138" s="45">
        <f t="shared" si="148"/>
        <v>3072.11</v>
      </c>
      <c r="MCF138" s="3"/>
      <c r="MCG138" s="11" t="s">
        <v>359</v>
      </c>
      <c r="MCH138" s="4" t="s">
        <v>360</v>
      </c>
      <c r="MCI138" s="4" t="s">
        <v>243</v>
      </c>
      <c r="MCJ138" s="10">
        <v>3190</v>
      </c>
      <c r="MCK138" s="85"/>
      <c r="MCL138" s="10">
        <v>117.89</v>
      </c>
      <c r="MCM138" s="45">
        <f t="shared" si="148"/>
        <v>3072.11</v>
      </c>
      <c r="MCN138" s="3"/>
      <c r="MCO138" s="11" t="s">
        <v>359</v>
      </c>
      <c r="MCP138" s="4" t="s">
        <v>360</v>
      </c>
      <c r="MCQ138" s="4" t="s">
        <v>243</v>
      </c>
      <c r="MCR138" s="10">
        <v>3190</v>
      </c>
      <c r="MCS138" s="85"/>
      <c r="MCT138" s="10">
        <v>117.89</v>
      </c>
      <c r="MCU138" s="45">
        <f t="shared" si="148"/>
        <v>3072.11</v>
      </c>
      <c r="MCV138" s="3"/>
      <c r="MCW138" s="11" t="s">
        <v>359</v>
      </c>
      <c r="MCX138" s="4" t="s">
        <v>360</v>
      </c>
      <c r="MCY138" s="4" t="s">
        <v>243</v>
      </c>
      <c r="MCZ138" s="10">
        <v>3190</v>
      </c>
      <c r="MDA138" s="85"/>
      <c r="MDB138" s="10">
        <v>117.89</v>
      </c>
      <c r="MDC138" s="45">
        <f t="shared" si="148"/>
        <v>3072.11</v>
      </c>
      <c r="MDD138" s="3"/>
      <c r="MDE138" s="11" t="s">
        <v>359</v>
      </c>
      <c r="MDF138" s="4" t="s">
        <v>360</v>
      </c>
      <c r="MDG138" s="4" t="s">
        <v>243</v>
      </c>
      <c r="MDH138" s="10">
        <v>3190</v>
      </c>
      <c r="MDI138" s="85"/>
      <c r="MDJ138" s="10">
        <v>117.89</v>
      </c>
      <c r="MDK138" s="45">
        <f t="shared" si="148"/>
        <v>3072.11</v>
      </c>
      <c r="MDL138" s="3"/>
      <c r="MDM138" s="11" t="s">
        <v>359</v>
      </c>
      <c r="MDN138" s="4" t="s">
        <v>360</v>
      </c>
      <c r="MDO138" s="4" t="s">
        <v>243</v>
      </c>
      <c r="MDP138" s="10">
        <v>3190</v>
      </c>
      <c r="MDQ138" s="85"/>
      <c r="MDR138" s="10">
        <v>117.89</v>
      </c>
      <c r="MDS138" s="45">
        <f t="shared" si="148"/>
        <v>3072.11</v>
      </c>
      <c r="MDT138" s="3"/>
      <c r="MDU138" s="11" t="s">
        <v>359</v>
      </c>
      <c r="MDV138" s="4" t="s">
        <v>360</v>
      </c>
      <c r="MDW138" s="4" t="s">
        <v>243</v>
      </c>
      <c r="MDX138" s="10">
        <v>3190</v>
      </c>
      <c r="MDY138" s="85"/>
      <c r="MDZ138" s="10">
        <v>117.89</v>
      </c>
      <c r="MEA138" s="45">
        <f t="shared" ref="MEA138:MGE138" si="149">SUM(MDX138-MDZ138)</f>
        <v>3072.11</v>
      </c>
      <c r="MEB138" s="3"/>
      <c r="MEC138" s="11" t="s">
        <v>359</v>
      </c>
      <c r="MED138" s="4" t="s">
        <v>360</v>
      </c>
      <c r="MEE138" s="4" t="s">
        <v>243</v>
      </c>
      <c r="MEF138" s="10">
        <v>3190</v>
      </c>
      <c r="MEG138" s="85"/>
      <c r="MEH138" s="10">
        <v>117.89</v>
      </c>
      <c r="MEI138" s="45">
        <f t="shared" si="149"/>
        <v>3072.11</v>
      </c>
      <c r="MEJ138" s="3"/>
      <c r="MEK138" s="11" t="s">
        <v>359</v>
      </c>
      <c r="MEL138" s="4" t="s">
        <v>360</v>
      </c>
      <c r="MEM138" s="4" t="s">
        <v>243</v>
      </c>
      <c r="MEN138" s="10">
        <v>3190</v>
      </c>
      <c r="MEO138" s="85"/>
      <c r="MEP138" s="10">
        <v>117.89</v>
      </c>
      <c r="MEQ138" s="45">
        <f t="shared" si="149"/>
        <v>3072.11</v>
      </c>
      <c r="MER138" s="3"/>
      <c r="MES138" s="11" t="s">
        <v>359</v>
      </c>
      <c r="MET138" s="4" t="s">
        <v>360</v>
      </c>
      <c r="MEU138" s="4" t="s">
        <v>243</v>
      </c>
      <c r="MEV138" s="10">
        <v>3190</v>
      </c>
      <c r="MEW138" s="85"/>
      <c r="MEX138" s="10">
        <v>117.89</v>
      </c>
      <c r="MEY138" s="45">
        <f t="shared" si="149"/>
        <v>3072.11</v>
      </c>
      <c r="MEZ138" s="3"/>
      <c r="MFA138" s="11" t="s">
        <v>359</v>
      </c>
      <c r="MFB138" s="4" t="s">
        <v>360</v>
      </c>
      <c r="MFC138" s="4" t="s">
        <v>243</v>
      </c>
      <c r="MFD138" s="10">
        <v>3190</v>
      </c>
      <c r="MFE138" s="85"/>
      <c r="MFF138" s="10">
        <v>117.89</v>
      </c>
      <c r="MFG138" s="45">
        <f t="shared" si="149"/>
        <v>3072.11</v>
      </c>
      <c r="MFH138" s="3"/>
      <c r="MFI138" s="11" t="s">
        <v>359</v>
      </c>
      <c r="MFJ138" s="4" t="s">
        <v>360</v>
      </c>
      <c r="MFK138" s="4" t="s">
        <v>243</v>
      </c>
      <c r="MFL138" s="10">
        <v>3190</v>
      </c>
      <c r="MFM138" s="85"/>
      <c r="MFN138" s="10">
        <v>117.89</v>
      </c>
      <c r="MFO138" s="45">
        <f t="shared" si="149"/>
        <v>3072.11</v>
      </c>
      <c r="MFP138" s="3"/>
      <c r="MFQ138" s="11" t="s">
        <v>359</v>
      </c>
      <c r="MFR138" s="4" t="s">
        <v>360</v>
      </c>
      <c r="MFS138" s="4" t="s">
        <v>243</v>
      </c>
      <c r="MFT138" s="10">
        <v>3190</v>
      </c>
      <c r="MFU138" s="85"/>
      <c r="MFV138" s="10">
        <v>117.89</v>
      </c>
      <c r="MFW138" s="45">
        <f t="shared" si="149"/>
        <v>3072.11</v>
      </c>
      <c r="MFX138" s="3"/>
      <c r="MFY138" s="11" t="s">
        <v>359</v>
      </c>
      <c r="MFZ138" s="4" t="s">
        <v>360</v>
      </c>
      <c r="MGA138" s="4" t="s">
        <v>243</v>
      </c>
      <c r="MGB138" s="10">
        <v>3190</v>
      </c>
      <c r="MGC138" s="85"/>
      <c r="MGD138" s="10">
        <v>117.89</v>
      </c>
      <c r="MGE138" s="45">
        <f t="shared" si="149"/>
        <v>3072.11</v>
      </c>
      <c r="MGF138" s="3"/>
      <c r="MGG138" s="11" t="s">
        <v>359</v>
      </c>
      <c r="MGH138" s="4" t="s">
        <v>360</v>
      </c>
      <c r="MGI138" s="4" t="s">
        <v>243</v>
      </c>
      <c r="MGJ138" s="10">
        <v>3190</v>
      </c>
      <c r="MGK138" s="85"/>
      <c r="MGL138" s="10">
        <v>117.89</v>
      </c>
      <c r="MGM138" s="45">
        <f t="shared" ref="MGM138:MIQ138" si="150">SUM(MGJ138-MGL138)</f>
        <v>3072.11</v>
      </c>
      <c r="MGN138" s="3"/>
      <c r="MGO138" s="11" t="s">
        <v>359</v>
      </c>
      <c r="MGP138" s="4" t="s">
        <v>360</v>
      </c>
      <c r="MGQ138" s="4" t="s">
        <v>243</v>
      </c>
      <c r="MGR138" s="10">
        <v>3190</v>
      </c>
      <c r="MGS138" s="85"/>
      <c r="MGT138" s="10">
        <v>117.89</v>
      </c>
      <c r="MGU138" s="45">
        <f t="shared" si="150"/>
        <v>3072.11</v>
      </c>
      <c r="MGV138" s="3"/>
      <c r="MGW138" s="11" t="s">
        <v>359</v>
      </c>
      <c r="MGX138" s="4" t="s">
        <v>360</v>
      </c>
      <c r="MGY138" s="4" t="s">
        <v>243</v>
      </c>
      <c r="MGZ138" s="10">
        <v>3190</v>
      </c>
      <c r="MHA138" s="85"/>
      <c r="MHB138" s="10">
        <v>117.89</v>
      </c>
      <c r="MHC138" s="45">
        <f t="shared" si="150"/>
        <v>3072.11</v>
      </c>
      <c r="MHD138" s="3"/>
      <c r="MHE138" s="11" t="s">
        <v>359</v>
      </c>
      <c r="MHF138" s="4" t="s">
        <v>360</v>
      </c>
      <c r="MHG138" s="4" t="s">
        <v>243</v>
      </c>
      <c r="MHH138" s="10">
        <v>3190</v>
      </c>
      <c r="MHI138" s="85"/>
      <c r="MHJ138" s="10">
        <v>117.89</v>
      </c>
      <c r="MHK138" s="45">
        <f t="shared" si="150"/>
        <v>3072.11</v>
      </c>
      <c r="MHL138" s="3"/>
      <c r="MHM138" s="11" t="s">
        <v>359</v>
      </c>
      <c r="MHN138" s="4" t="s">
        <v>360</v>
      </c>
      <c r="MHO138" s="4" t="s">
        <v>243</v>
      </c>
      <c r="MHP138" s="10">
        <v>3190</v>
      </c>
      <c r="MHQ138" s="85"/>
      <c r="MHR138" s="10">
        <v>117.89</v>
      </c>
      <c r="MHS138" s="45">
        <f t="shared" si="150"/>
        <v>3072.11</v>
      </c>
      <c r="MHT138" s="3"/>
      <c r="MHU138" s="11" t="s">
        <v>359</v>
      </c>
      <c r="MHV138" s="4" t="s">
        <v>360</v>
      </c>
      <c r="MHW138" s="4" t="s">
        <v>243</v>
      </c>
      <c r="MHX138" s="10">
        <v>3190</v>
      </c>
      <c r="MHY138" s="85"/>
      <c r="MHZ138" s="10">
        <v>117.89</v>
      </c>
      <c r="MIA138" s="45">
        <f t="shared" si="150"/>
        <v>3072.11</v>
      </c>
      <c r="MIB138" s="3"/>
      <c r="MIC138" s="11" t="s">
        <v>359</v>
      </c>
      <c r="MID138" s="4" t="s">
        <v>360</v>
      </c>
      <c r="MIE138" s="4" t="s">
        <v>243</v>
      </c>
      <c r="MIF138" s="10">
        <v>3190</v>
      </c>
      <c r="MIG138" s="85"/>
      <c r="MIH138" s="10">
        <v>117.89</v>
      </c>
      <c r="MII138" s="45">
        <f t="shared" si="150"/>
        <v>3072.11</v>
      </c>
      <c r="MIJ138" s="3"/>
      <c r="MIK138" s="11" t="s">
        <v>359</v>
      </c>
      <c r="MIL138" s="4" t="s">
        <v>360</v>
      </c>
      <c r="MIM138" s="4" t="s">
        <v>243</v>
      </c>
      <c r="MIN138" s="10">
        <v>3190</v>
      </c>
      <c r="MIO138" s="85"/>
      <c r="MIP138" s="10">
        <v>117.89</v>
      </c>
      <c r="MIQ138" s="45">
        <f t="shared" si="150"/>
        <v>3072.11</v>
      </c>
      <c r="MIR138" s="3"/>
      <c r="MIS138" s="11" t="s">
        <v>359</v>
      </c>
      <c r="MIT138" s="4" t="s">
        <v>360</v>
      </c>
      <c r="MIU138" s="4" t="s">
        <v>243</v>
      </c>
      <c r="MIV138" s="10">
        <v>3190</v>
      </c>
      <c r="MIW138" s="85"/>
      <c r="MIX138" s="10">
        <v>117.89</v>
      </c>
      <c r="MIY138" s="45">
        <f t="shared" ref="MIY138:MLC138" si="151">SUM(MIV138-MIX138)</f>
        <v>3072.11</v>
      </c>
      <c r="MIZ138" s="3"/>
      <c r="MJA138" s="11" t="s">
        <v>359</v>
      </c>
      <c r="MJB138" s="4" t="s">
        <v>360</v>
      </c>
      <c r="MJC138" s="4" t="s">
        <v>243</v>
      </c>
      <c r="MJD138" s="10">
        <v>3190</v>
      </c>
      <c r="MJE138" s="85"/>
      <c r="MJF138" s="10">
        <v>117.89</v>
      </c>
      <c r="MJG138" s="45">
        <f t="shared" si="151"/>
        <v>3072.11</v>
      </c>
      <c r="MJH138" s="3"/>
      <c r="MJI138" s="11" t="s">
        <v>359</v>
      </c>
      <c r="MJJ138" s="4" t="s">
        <v>360</v>
      </c>
      <c r="MJK138" s="4" t="s">
        <v>243</v>
      </c>
      <c r="MJL138" s="10">
        <v>3190</v>
      </c>
      <c r="MJM138" s="85"/>
      <c r="MJN138" s="10">
        <v>117.89</v>
      </c>
      <c r="MJO138" s="45">
        <f t="shared" si="151"/>
        <v>3072.11</v>
      </c>
      <c r="MJP138" s="3"/>
      <c r="MJQ138" s="11" t="s">
        <v>359</v>
      </c>
      <c r="MJR138" s="4" t="s">
        <v>360</v>
      </c>
      <c r="MJS138" s="4" t="s">
        <v>243</v>
      </c>
      <c r="MJT138" s="10">
        <v>3190</v>
      </c>
      <c r="MJU138" s="85"/>
      <c r="MJV138" s="10">
        <v>117.89</v>
      </c>
      <c r="MJW138" s="45">
        <f t="shared" si="151"/>
        <v>3072.11</v>
      </c>
      <c r="MJX138" s="3"/>
      <c r="MJY138" s="11" t="s">
        <v>359</v>
      </c>
      <c r="MJZ138" s="4" t="s">
        <v>360</v>
      </c>
      <c r="MKA138" s="4" t="s">
        <v>243</v>
      </c>
      <c r="MKB138" s="10">
        <v>3190</v>
      </c>
      <c r="MKC138" s="85"/>
      <c r="MKD138" s="10">
        <v>117.89</v>
      </c>
      <c r="MKE138" s="45">
        <f t="shared" si="151"/>
        <v>3072.11</v>
      </c>
      <c r="MKF138" s="3"/>
      <c r="MKG138" s="11" t="s">
        <v>359</v>
      </c>
      <c r="MKH138" s="4" t="s">
        <v>360</v>
      </c>
      <c r="MKI138" s="4" t="s">
        <v>243</v>
      </c>
      <c r="MKJ138" s="10">
        <v>3190</v>
      </c>
      <c r="MKK138" s="85"/>
      <c r="MKL138" s="10">
        <v>117.89</v>
      </c>
      <c r="MKM138" s="45">
        <f t="shared" si="151"/>
        <v>3072.11</v>
      </c>
      <c r="MKN138" s="3"/>
      <c r="MKO138" s="11" t="s">
        <v>359</v>
      </c>
      <c r="MKP138" s="4" t="s">
        <v>360</v>
      </c>
      <c r="MKQ138" s="4" t="s">
        <v>243</v>
      </c>
      <c r="MKR138" s="10">
        <v>3190</v>
      </c>
      <c r="MKS138" s="85"/>
      <c r="MKT138" s="10">
        <v>117.89</v>
      </c>
      <c r="MKU138" s="45">
        <f t="shared" si="151"/>
        <v>3072.11</v>
      </c>
      <c r="MKV138" s="3"/>
      <c r="MKW138" s="11" t="s">
        <v>359</v>
      </c>
      <c r="MKX138" s="4" t="s">
        <v>360</v>
      </c>
      <c r="MKY138" s="4" t="s">
        <v>243</v>
      </c>
      <c r="MKZ138" s="10">
        <v>3190</v>
      </c>
      <c r="MLA138" s="85"/>
      <c r="MLB138" s="10">
        <v>117.89</v>
      </c>
      <c r="MLC138" s="45">
        <f t="shared" si="151"/>
        <v>3072.11</v>
      </c>
      <c r="MLD138" s="3"/>
      <c r="MLE138" s="11" t="s">
        <v>359</v>
      </c>
      <c r="MLF138" s="4" t="s">
        <v>360</v>
      </c>
      <c r="MLG138" s="4" t="s">
        <v>243</v>
      </c>
      <c r="MLH138" s="10">
        <v>3190</v>
      </c>
      <c r="MLI138" s="85"/>
      <c r="MLJ138" s="10">
        <v>117.89</v>
      </c>
      <c r="MLK138" s="45">
        <f t="shared" ref="MLK138:MNO138" si="152">SUM(MLH138-MLJ138)</f>
        <v>3072.11</v>
      </c>
      <c r="MLL138" s="3"/>
      <c r="MLM138" s="11" t="s">
        <v>359</v>
      </c>
      <c r="MLN138" s="4" t="s">
        <v>360</v>
      </c>
      <c r="MLO138" s="4" t="s">
        <v>243</v>
      </c>
      <c r="MLP138" s="10">
        <v>3190</v>
      </c>
      <c r="MLQ138" s="85"/>
      <c r="MLR138" s="10">
        <v>117.89</v>
      </c>
      <c r="MLS138" s="45">
        <f t="shared" si="152"/>
        <v>3072.11</v>
      </c>
      <c r="MLT138" s="3"/>
      <c r="MLU138" s="11" t="s">
        <v>359</v>
      </c>
      <c r="MLV138" s="4" t="s">
        <v>360</v>
      </c>
      <c r="MLW138" s="4" t="s">
        <v>243</v>
      </c>
      <c r="MLX138" s="10">
        <v>3190</v>
      </c>
      <c r="MLY138" s="85"/>
      <c r="MLZ138" s="10">
        <v>117.89</v>
      </c>
      <c r="MMA138" s="45">
        <f t="shared" si="152"/>
        <v>3072.11</v>
      </c>
      <c r="MMB138" s="3"/>
      <c r="MMC138" s="11" t="s">
        <v>359</v>
      </c>
      <c r="MMD138" s="4" t="s">
        <v>360</v>
      </c>
      <c r="MME138" s="4" t="s">
        <v>243</v>
      </c>
      <c r="MMF138" s="10">
        <v>3190</v>
      </c>
      <c r="MMG138" s="85"/>
      <c r="MMH138" s="10">
        <v>117.89</v>
      </c>
      <c r="MMI138" s="45">
        <f t="shared" si="152"/>
        <v>3072.11</v>
      </c>
      <c r="MMJ138" s="3"/>
      <c r="MMK138" s="11" t="s">
        <v>359</v>
      </c>
      <c r="MML138" s="4" t="s">
        <v>360</v>
      </c>
      <c r="MMM138" s="4" t="s">
        <v>243</v>
      </c>
      <c r="MMN138" s="10">
        <v>3190</v>
      </c>
      <c r="MMO138" s="85"/>
      <c r="MMP138" s="10">
        <v>117.89</v>
      </c>
      <c r="MMQ138" s="45">
        <f t="shared" si="152"/>
        <v>3072.11</v>
      </c>
      <c r="MMR138" s="3"/>
      <c r="MMS138" s="11" t="s">
        <v>359</v>
      </c>
      <c r="MMT138" s="4" t="s">
        <v>360</v>
      </c>
      <c r="MMU138" s="4" t="s">
        <v>243</v>
      </c>
      <c r="MMV138" s="10">
        <v>3190</v>
      </c>
      <c r="MMW138" s="85"/>
      <c r="MMX138" s="10">
        <v>117.89</v>
      </c>
      <c r="MMY138" s="45">
        <f t="shared" si="152"/>
        <v>3072.11</v>
      </c>
      <c r="MMZ138" s="3"/>
      <c r="MNA138" s="11" t="s">
        <v>359</v>
      </c>
      <c r="MNB138" s="4" t="s">
        <v>360</v>
      </c>
      <c r="MNC138" s="4" t="s">
        <v>243</v>
      </c>
      <c r="MND138" s="10">
        <v>3190</v>
      </c>
      <c r="MNE138" s="85"/>
      <c r="MNF138" s="10">
        <v>117.89</v>
      </c>
      <c r="MNG138" s="45">
        <f t="shared" si="152"/>
        <v>3072.11</v>
      </c>
      <c r="MNH138" s="3"/>
      <c r="MNI138" s="11" t="s">
        <v>359</v>
      </c>
      <c r="MNJ138" s="4" t="s">
        <v>360</v>
      </c>
      <c r="MNK138" s="4" t="s">
        <v>243</v>
      </c>
      <c r="MNL138" s="10">
        <v>3190</v>
      </c>
      <c r="MNM138" s="85"/>
      <c r="MNN138" s="10">
        <v>117.89</v>
      </c>
      <c r="MNO138" s="45">
        <f t="shared" si="152"/>
        <v>3072.11</v>
      </c>
      <c r="MNP138" s="3"/>
      <c r="MNQ138" s="11" t="s">
        <v>359</v>
      </c>
      <c r="MNR138" s="4" t="s">
        <v>360</v>
      </c>
      <c r="MNS138" s="4" t="s">
        <v>243</v>
      </c>
      <c r="MNT138" s="10">
        <v>3190</v>
      </c>
      <c r="MNU138" s="85"/>
      <c r="MNV138" s="10">
        <v>117.89</v>
      </c>
      <c r="MNW138" s="45">
        <f t="shared" ref="MNW138:MQA138" si="153">SUM(MNT138-MNV138)</f>
        <v>3072.11</v>
      </c>
      <c r="MNX138" s="3"/>
      <c r="MNY138" s="11" t="s">
        <v>359</v>
      </c>
      <c r="MNZ138" s="4" t="s">
        <v>360</v>
      </c>
      <c r="MOA138" s="4" t="s">
        <v>243</v>
      </c>
      <c r="MOB138" s="10">
        <v>3190</v>
      </c>
      <c r="MOC138" s="85"/>
      <c r="MOD138" s="10">
        <v>117.89</v>
      </c>
      <c r="MOE138" s="45">
        <f t="shared" si="153"/>
        <v>3072.11</v>
      </c>
      <c r="MOF138" s="3"/>
      <c r="MOG138" s="11" t="s">
        <v>359</v>
      </c>
      <c r="MOH138" s="4" t="s">
        <v>360</v>
      </c>
      <c r="MOI138" s="4" t="s">
        <v>243</v>
      </c>
      <c r="MOJ138" s="10">
        <v>3190</v>
      </c>
      <c r="MOK138" s="85"/>
      <c r="MOL138" s="10">
        <v>117.89</v>
      </c>
      <c r="MOM138" s="45">
        <f t="shared" si="153"/>
        <v>3072.11</v>
      </c>
      <c r="MON138" s="3"/>
      <c r="MOO138" s="11" t="s">
        <v>359</v>
      </c>
      <c r="MOP138" s="4" t="s">
        <v>360</v>
      </c>
      <c r="MOQ138" s="4" t="s">
        <v>243</v>
      </c>
      <c r="MOR138" s="10">
        <v>3190</v>
      </c>
      <c r="MOS138" s="85"/>
      <c r="MOT138" s="10">
        <v>117.89</v>
      </c>
      <c r="MOU138" s="45">
        <f t="shared" si="153"/>
        <v>3072.11</v>
      </c>
      <c r="MOV138" s="3"/>
      <c r="MOW138" s="11" t="s">
        <v>359</v>
      </c>
      <c r="MOX138" s="4" t="s">
        <v>360</v>
      </c>
      <c r="MOY138" s="4" t="s">
        <v>243</v>
      </c>
      <c r="MOZ138" s="10">
        <v>3190</v>
      </c>
      <c r="MPA138" s="85"/>
      <c r="MPB138" s="10">
        <v>117.89</v>
      </c>
      <c r="MPC138" s="45">
        <f t="shared" si="153"/>
        <v>3072.11</v>
      </c>
      <c r="MPD138" s="3"/>
      <c r="MPE138" s="11" t="s">
        <v>359</v>
      </c>
      <c r="MPF138" s="4" t="s">
        <v>360</v>
      </c>
      <c r="MPG138" s="4" t="s">
        <v>243</v>
      </c>
      <c r="MPH138" s="10">
        <v>3190</v>
      </c>
      <c r="MPI138" s="85"/>
      <c r="MPJ138" s="10">
        <v>117.89</v>
      </c>
      <c r="MPK138" s="45">
        <f t="shared" si="153"/>
        <v>3072.11</v>
      </c>
      <c r="MPL138" s="3"/>
      <c r="MPM138" s="11" t="s">
        <v>359</v>
      </c>
      <c r="MPN138" s="4" t="s">
        <v>360</v>
      </c>
      <c r="MPO138" s="4" t="s">
        <v>243</v>
      </c>
      <c r="MPP138" s="10">
        <v>3190</v>
      </c>
      <c r="MPQ138" s="85"/>
      <c r="MPR138" s="10">
        <v>117.89</v>
      </c>
      <c r="MPS138" s="45">
        <f t="shared" si="153"/>
        <v>3072.11</v>
      </c>
      <c r="MPT138" s="3"/>
      <c r="MPU138" s="11" t="s">
        <v>359</v>
      </c>
      <c r="MPV138" s="4" t="s">
        <v>360</v>
      </c>
      <c r="MPW138" s="4" t="s">
        <v>243</v>
      </c>
      <c r="MPX138" s="10">
        <v>3190</v>
      </c>
      <c r="MPY138" s="85"/>
      <c r="MPZ138" s="10">
        <v>117.89</v>
      </c>
      <c r="MQA138" s="45">
        <f t="shared" si="153"/>
        <v>3072.11</v>
      </c>
      <c r="MQB138" s="3"/>
      <c r="MQC138" s="11" t="s">
        <v>359</v>
      </c>
      <c r="MQD138" s="4" t="s">
        <v>360</v>
      </c>
      <c r="MQE138" s="4" t="s">
        <v>243</v>
      </c>
      <c r="MQF138" s="10">
        <v>3190</v>
      </c>
      <c r="MQG138" s="85"/>
      <c r="MQH138" s="10">
        <v>117.89</v>
      </c>
      <c r="MQI138" s="45">
        <f t="shared" ref="MQI138:MSM138" si="154">SUM(MQF138-MQH138)</f>
        <v>3072.11</v>
      </c>
      <c r="MQJ138" s="3"/>
      <c r="MQK138" s="11" t="s">
        <v>359</v>
      </c>
      <c r="MQL138" s="4" t="s">
        <v>360</v>
      </c>
      <c r="MQM138" s="4" t="s">
        <v>243</v>
      </c>
      <c r="MQN138" s="10">
        <v>3190</v>
      </c>
      <c r="MQO138" s="85"/>
      <c r="MQP138" s="10">
        <v>117.89</v>
      </c>
      <c r="MQQ138" s="45">
        <f t="shared" si="154"/>
        <v>3072.11</v>
      </c>
      <c r="MQR138" s="3"/>
      <c r="MQS138" s="11" t="s">
        <v>359</v>
      </c>
      <c r="MQT138" s="4" t="s">
        <v>360</v>
      </c>
      <c r="MQU138" s="4" t="s">
        <v>243</v>
      </c>
      <c r="MQV138" s="10">
        <v>3190</v>
      </c>
      <c r="MQW138" s="85"/>
      <c r="MQX138" s="10">
        <v>117.89</v>
      </c>
      <c r="MQY138" s="45">
        <f t="shared" si="154"/>
        <v>3072.11</v>
      </c>
      <c r="MQZ138" s="3"/>
      <c r="MRA138" s="11" t="s">
        <v>359</v>
      </c>
      <c r="MRB138" s="4" t="s">
        <v>360</v>
      </c>
      <c r="MRC138" s="4" t="s">
        <v>243</v>
      </c>
      <c r="MRD138" s="10">
        <v>3190</v>
      </c>
      <c r="MRE138" s="85"/>
      <c r="MRF138" s="10">
        <v>117.89</v>
      </c>
      <c r="MRG138" s="45">
        <f t="shared" si="154"/>
        <v>3072.11</v>
      </c>
      <c r="MRH138" s="3"/>
      <c r="MRI138" s="11" t="s">
        <v>359</v>
      </c>
      <c r="MRJ138" s="4" t="s">
        <v>360</v>
      </c>
      <c r="MRK138" s="4" t="s">
        <v>243</v>
      </c>
      <c r="MRL138" s="10">
        <v>3190</v>
      </c>
      <c r="MRM138" s="85"/>
      <c r="MRN138" s="10">
        <v>117.89</v>
      </c>
      <c r="MRO138" s="45">
        <f t="shared" si="154"/>
        <v>3072.11</v>
      </c>
      <c r="MRP138" s="3"/>
      <c r="MRQ138" s="11" t="s">
        <v>359</v>
      </c>
      <c r="MRR138" s="4" t="s">
        <v>360</v>
      </c>
      <c r="MRS138" s="4" t="s">
        <v>243</v>
      </c>
      <c r="MRT138" s="10">
        <v>3190</v>
      </c>
      <c r="MRU138" s="85"/>
      <c r="MRV138" s="10">
        <v>117.89</v>
      </c>
      <c r="MRW138" s="45">
        <f t="shared" si="154"/>
        <v>3072.11</v>
      </c>
      <c r="MRX138" s="3"/>
      <c r="MRY138" s="11" t="s">
        <v>359</v>
      </c>
      <c r="MRZ138" s="4" t="s">
        <v>360</v>
      </c>
      <c r="MSA138" s="4" t="s">
        <v>243</v>
      </c>
      <c r="MSB138" s="10">
        <v>3190</v>
      </c>
      <c r="MSC138" s="85"/>
      <c r="MSD138" s="10">
        <v>117.89</v>
      </c>
      <c r="MSE138" s="45">
        <f t="shared" si="154"/>
        <v>3072.11</v>
      </c>
      <c r="MSF138" s="3"/>
      <c r="MSG138" s="11" t="s">
        <v>359</v>
      </c>
      <c r="MSH138" s="4" t="s">
        <v>360</v>
      </c>
      <c r="MSI138" s="4" t="s">
        <v>243</v>
      </c>
      <c r="MSJ138" s="10">
        <v>3190</v>
      </c>
      <c r="MSK138" s="85"/>
      <c r="MSL138" s="10">
        <v>117.89</v>
      </c>
      <c r="MSM138" s="45">
        <f t="shared" si="154"/>
        <v>3072.11</v>
      </c>
      <c r="MSN138" s="3"/>
      <c r="MSO138" s="11" t="s">
        <v>359</v>
      </c>
      <c r="MSP138" s="4" t="s">
        <v>360</v>
      </c>
      <c r="MSQ138" s="4" t="s">
        <v>243</v>
      </c>
      <c r="MSR138" s="10">
        <v>3190</v>
      </c>
      <c r="MSS138" s="85"/>
      <c r="MST138" s="10">
        <v>117.89</v>
      </c>
      <c r="MSU138" s="45">
        <f t="shared" ref="MSU138:MUY138" si="155">SUM(MSR138-MST138)</f>
        <v>3072.11</v>
      </c>
      <c r="MSV138" s="3"/>
      <c r="MSW138" s="11" t="s">
        <v>359</v>
      </c>
      <c r="MSX138" s="4" t="s">
        <v>360</v>
      </c>
      <c r="MSY138" s="4" t="s">
        <v>243</v>
      </c>
      <c r="MSZ138" s="10">
        <v>3190</v>
      </c>
      <c r="MTA138" s="85"/>
      <c r="MTB138" s="10">
        <v>117.89</v>
      </c>
      <c r="MTC138" s="45">
        <f t="shared" si="155"/>
        <v>3072.11</v>
      </c>
      <c r="MTD138" s="3"/>
      <c r="MTE138" s="11" t="s">
        <v>359</v>
      </c>
      <c r="MTF138" s="4" t="s">
        <v>360</v>
      </c>
      <c r="MTG138" s="4" t="s">
        <v>243</v>
      </c>
      <c r="MTH138" s="10">
        <v>3190</v>
      </c>
      <c r="MTI138" s="85"/>
      <c r="MTJ138" s="10">
        <v>117.89</v>
      </c>
      <c r="MTK138" s="45">
        <f t="shared" si="155"/>
        <v>3072.11</v>
      </c>
      <c r="MTL138" s="3"/>
      <c r="MTM138" s="11" t="s">
        <v>359</v>
      </c>
      <c r="MTN138" s="4" t="s">
        <v>360</v>
      </c>
      <c r="MTO138" s="4" t="s">
        <v>243</v>
      </c>
      <c r="MTP138" s="10">
        <v>3190</v>
      </c>
      <c r="MTQ138" s="85"/>
      <c r="MTR138" s="10">
        <v>117.89</v>
      </c>
      <c r="MTS138" s="45">
        <f t="shared" si="155"/>
        <v>3072.11</v>
      </c>
      <c r="MTT138" s="3"/>
      <c r="MTU138" s="11" t="s">
        <v>359</v>
      </c>
      <c r="MTV138" s="4" t="s">
        <v>360</v>
      </c>
      <c r="MTW138" s="4" t="s">
        <v>243</v>
      </c>
      <c r="MTX138" s="10">
        <v>3190</v>
      </c>
      <c r="MTY138" s="85"/>
      <c r="MTZ138" s="10">
        <v>117.89</v>
      </c>
      <c r="MUA138" s="45">
        <f t="shared" si="155"/>
        <v>3072.11</v>
      </c>
      <c r="MUB138" s="3"/>
      <c r="MUC138" s="11" t="s">
        <v>359</v>
      </c>
      <c r="MUD138" s="4" t="s">
        <v>360</v>
      </c>
      <c r="MUE138" s="4" t="s">
        <v>243</v>
      </c>
      <c r="MUF138" s="10">
        <v>3190</v>
      </c>
      <c r="MUG138" s="85"/>
      <c r="MUH138" s="10">
        <v>117.89</v>
      </c>
      <c r="MUI138" s="45">
        <f t="shared" si="155"/>
        <v>3072.11</v>
      </c>
      <c r="MUJ138" s="3"/>
      <c r="MUK138" s="11" t="s">
        <v>359</v>
      </c>
      <c r="MUL138" s="4" t="s">
        <v>360</v>
      </c>
      <c r="MUM138" s="4" t="s">
        <v>243</v>
      </c>
      <c r="MUN138" s="10">
        <v>3190</v>
      </c>
      <c r="MUO138" s="85"/>
      <c r="MUP138" s="10">
        <v>117.89</v>
      </c>
      <c r="MUQ138" s="45">
        <f t="shared" si="155"/>
        <v>3072.11</v>
      </c>
      <c r="MUR138" s="3"/>
      <c r="MUS138" s="11" t="s">
        <v>359</v>
      </c>
      <c r="MUT138" s="4" t="s">
        <v>360</v>
      </c>
      <c r="MUU138" s="4" t="s">
        <v>243</v>
      </c>
      <c r="MUV138" s="10">
        <v>3190</v>
      </c>
      <c r="MUW138" s="85"/>
      <c r="MUX138" s="10">
        <v>117.89</v>
      </c>
      <c r="MUY138" s="45">
        <f t="shared" si="155"/>
        <v>3072.11</v>
      </c>
      <c r="MUZ138" s="3"/>
      <c r="MVA138" s="11" t="s">
        <v>359</v>
      </c>
      <c r="MVB138" s="4" t="s">
        <v>360</v>
      </c>
      <c r="MVC138" s="4" t="s">
        <v>243</v>
      </c>
      <c r="MVD138" s="10">
        <v>3190</v>
      </c>
      <c r="MVE138" s="85"/>
      <c r="MVF138" s="10">
        <v>117.89</v>
      </c>
      <c r="MVG138" s="45">
        <f t="shared" ref="MVG138:MXK138" si="156">SUM(MVD138-MVF138)</f>
        <v>3072.11</v>
      </c>
      <c r="MVH138" s="3"/>
      <c r="MVI138" s="11" t="s">
        <v>359</v>
      </c>
      <c r="MVJ138" s="4" t="s">
        <v>360</v>
      </c>
      <c r="MVK138" s="4" t="s">
        <v>243</v>
      </c>
      <c r="MVL138" s="10">
        <v>3190</v>
      </c>
      <c r="MVM138" s="85"/>
      <c r="MVN138" s="10">
        <v>117.89</v>
      </c>
      <c r="MVO138" s="45">
        <f t="shared" si="156"/>
        <v>3072.11</v>
      </c>
      <c r="MVP138" s="3"/>
      <c r="MVQ138" s="11" t="s">
        <v>359</v>
      </c>
      <c r="MVR138" s="4" t="s">
        <v>360</v>
      </c>
      <c r="MVS138" s="4" t="s">
        <v>243</v>
      </c>
      <c r="MVT138" s="10">
        <v>3190</v>
      </c>
      <c r="MVU138" s="85"/>
      <c r="MVV138" s="10">
        <v>117.89</v>
      </c>
      <c r="MVW138" s="45">
        <f t="shared" si="156"/>
        <v>3072.11</v>
      </c>
      <c r="MVX138" s="3"/>
      <c r="MVY138" s="11" t="s">
        <v>359</v>
      </c>
      <c r="MVZ138" s="4" t="s">
        <v>360</v>
      </c>
      <c r="MWA138" s="4" t="s">
        <v>243</v>
      </c>
      <c r="MWB138" s="10">
        <v>3190</v>
      </c>
      <c r="MWC138" s="85"/>
      <c r="MWD138" s="10">
        <v>117.89</v>
      </c>
      <c r="MWE138" s="45">
        <f t="shared" si="156"/>
        <v>3072.11</v>
      </c>
      <c r="MWF138" s="3"/>
      <c r="MWG138" s="11" t="s">
        <v>359</v>
      </c>
      <c r="MWH138" s="4" t="s">
        <v>360</v>
      </c>
      <c r="MWI138" s="4" t="s">
        <v>243</v>
      </c>
      <c r="MWJ138" s="10">
        <v>3190</v>
      </c>
      <c r="MWK138" s="85"/>
      <c r="MWL138" s="10">
        <v>117.89</v>
      </c>
      <c r="MWM138" s="45">
        <f t="shared" si="156"/>
        <v>3072.11</v>
      </c>
      <c r="MWN138" s="3"/>
      <c r="MWO138" s="11" t="s">
        <v>359</v>
      </c>
      <c r="MWP138" s="4" t="s">
        <v>360</v>
      </c>
      <c r="MWQ138" s="4" t="s">
        <v>243</v>
      </c>
      <c r="MWR138" s="10">
        <v>3190</v>
      </c>
      <c r="MWS138" s="85"/>
      <c r="MWT138" s="10">
        <v>117.89</v>
      </c>
      <c r="MWU138" s="45">
        <f t="shared" si="156"/>
        <v>3072.11</v>
      </c>
      <c r="MWV138" s="3"/>
      <c r="MWW138" s="11" t="s">
        <v>359</v>
      </c>
      <c r="MWX138" s="4" t="s">
        <v>360</v>
      </c>
      <c r="MWY138" s="4" t="s">
        <v>243</v>
      </c>
      <c r="MWZ138" s="10">
        <v>3190</v>
      </c>
      <c r="MXA138" s="85"/>
      <c r="MXB138" s="10">
        <v>117.89</v>
      </c>
      <c r="MXC138" s="45">
        <f t="shared" si="156"/>
        <v>3072.11</v>
      </c>
      <c r="MXD138" s="3"/>
      <c r="MXE138" s="11" t="s">
        <v>359</v>
      </c>
      <c r="MXF138" s="4" t="s">
        <v>360</v>
      </c>
      <c r="MXG138" s="4" t="s">
        <v>243</v>
      </c>
      <c r="MXH138" s="10">
        <v>3190</v>
      </c>
      <c r="MXI138" s="85"/>
      <c r="MXJ138" s="10">
        <v>117.89</v>
      </c>
      <c r="MXK138" s="45">
        <f t="shared" si="156"/>
        <v>3072.11</v>
      </c>
      <c r="MXL138" s="3"/>
      <c r="MXM138" s="11" t="s">
        <v>359</v>
      </c>
      <c r="MXN138" s="4" t="s">
        <v>360</v>
      </c>
      <c r="MXO138" s="4" t="s">
        <v>243</v>
      </c>
      <c r="MXP138" s="10">
        <v>3190</v>
      </c>
      <c r="MXQ138" s="85"/>
      <c r="MXR138" s="10">
        <v>117.89</v>
      </c>
      <c r="MXS138" s="45">
        <f t="shared" ref="MXS138:MZW138" si="157">SUM(MXP138-MXR138)</f>
        <v>3072.11</v>
      </c>
      <c r="MXT138" s="3"/>
      <c r="MXU138" s="11" t="s">
        <v>359</v>
      </c>
      <c r="MXV138" s="4" t="s">
        <v>360</v>
      </c>
      <c r="MXW138" s="4" t="s">
        <v>243</v>
      </c>
      <c r="MXX138" s="10">
        <v>3190</v>
      </c>
      <c r="MXY138" s="85"/>
      <c r="MXZ138" s="10">
        <v>117.89</v>
      </c>
      <c r="MYA138" s="45">
        <f t="shared" si="157"/>
        <v>3072.11</v>
      </c>
      <c r="MYB138" s="3"/>
      <c r="MYC138" s="11" t="s">
        <v>359</v>
      </c>
      <c r="MYD138" s="4" t="s">
        <v>360</v>
      </c>
      <c r="MYE138" s="4" t="s">
        <v>243</v>
      </c>
      <c r="MYF138" s="10">
        <v>3190</v>
      </c>
      <c r="MYG138" s="85"/>
      <c r="MYH138" s="10">
        <v>117.89</v>
      </c>
      <c r="MYI138" s="45">
        <f t="shared" si="157"/>
        <v>3072.11</v>
      </c>
      <c r="MYJ138" s="3"/>
      <c r="MYK138" s="11" t="s">
        <v>359</v>
      </c>
      <c r="MYL138" s="4" t="s">
        <v>360</v>
      </c>
      <c r="MYM138" s="4" t="s">
        <v>243</v>
      </c>
      <c r="MYN138" s="10">
        <v>3190</v>
      </c>
      <c r="MYO138" s="85"/>
      <c r="MYP138" s="10">
        <v>117.89</v>
      </c>
      <c r="MYQ138" s="45">
        <f t="shared" si="157"/>
        <v>3072.11</v>
      </c>
      <c r="MYR138" s="3"/>
      <c r="MYS138" s="11" t="s">
        <v>359</v>
      </c>
      <c r="MYT138" s="4" t="s">
        <v>360</v>
      </c>
      <c r="MYU138" s="4" t="s">
        <v>243</v>
      </c>
      <c r="MYV138" s="10">
        <v>3190</v>
      </c>
      <c r="MYW138" s="85"/>
      <c r="MYX138" s="10">
        <v>117.89</v>
      </c>
      <c r="MYY138" s="45">
        <f t="shared" si="157"/>
        <v>3072.11</v>
      </c>
      <c r="MYZ138" s="3"/>
      <c r="MZA138" s="11" t="s">
        <v>359</v>
      </c>
      <c r="MZB138" s="4" t="s">
        <v>360</v>
      </c>
      <c r="MZC138" s="4" t="s">
        <v>243</v>
      </c>
      <c r="MZD138" s="10">
        <v>3190</v>
      </c>
      <c r="MZE138" s="85"/>
      <c r="MZF138" s="10">
        <v>117.89</v>
      </c>
      <c r="MZG138" s="45">
        <f t="shared" si="157"/>
        <v>3072.11</v>
      </c>
      <c r="MZH138" s="3"/>
      <c r="MZI138" s="11" t="s">
        <v>359</v>
      </c>
      <c r="MZJ138" s="4" t="s">
        <v>360</v>
      </c>
      <c r="MZK138" s="4" t="s">
        <v>243</v>
      </c>
      <c r="MZL138" s="10">
        <v>3190</v>
      </c>
      <c r="MZM138" s="85"/>
      <c r="MZN138" s="10">
        <v>117.89</v>
      </c>
      <c r="MZO138" s="45">
        <f t="shared" si="157"/>
        <v>3072.11</v>
      </c>
      <c r="MZP138" s="3"/>
      <c r="MZQ138" s="11" t="s">
        <v>359</v>
      </c>
      <c r="MZR138" s="4" t="s">
        <v>360</v>
      </c>
      <c r="MZS138" s="4" t="s">
        <v>243</v>
      </c>
      <c r="MZT138" s="10">
        <v>3190</v>
      </c>
      <c r="MZU138" s="85"/>
      <c r="MZV138" s="10">
        <v>117.89</v>
      </c>
      <c r="MZW138" s="45">
        <f t="shared" si="157"/>
        <v>3072.11</v>
      </c>
      <c r="MZX138" s="3"/>
      <c r="MZY138" s="11" t="s">
        <v>359</v>
      </c>
      <c r="MZZ138" s="4" t="s">
        <v>360</v>
      </c>
      <c r="NAA138" s="4" t="s">
        <v>243</v>
      </c>
      <c r="NAB138" s="10">
        <v>3190</v>
      </c>
      <c r="NAC138" s="85"/>
      <c r="NAD138" s="10">
        <v>117.89</v>
      </c>
      <c r="NAE138" s="45">
        <f t="shared" ref="NAE138:NCI138" si="158">SUM(NAB138-NAD138)</f>
        <v>3072.11</v>
      </c>
      <c r="NAF138" s="3"/>
      <c r="NAG138" s="11" t="s">
        <v>359</v>
      </c>
      <c r="NAH138" s="4" t="s">
        <v>360</v>
      </c>
      <c r="NAI138" s="4" t="s">
        <v>243</v>
      </c>
      <c r="NAJ138" s="10">
        <v>3190</v>
      </c>
      <c r="NAK138" s="85"/>
      <c r="NAL138" s="10">
        <v>117.89</v>
      </c>
      <c r="NAM138" s="45">
        <f t="shared" si="158"/>
        <v>3072.11</v>
      </c>
      <c r="NAN138" s="3"/>
      <c r="NAO138" s="11" t="s">
        <v>359</v>
      </c>
      <c r="NAP138" s="4" t="s">
        <v>360</v>
      </c>
      <c r="NAQ138" s="4" t="s">
        <v>243</v>
      </c>
      <c r="NAR138" s="10">
        <v>3190</v>
      </c>
      <c r="NAS138" s="85"/>
      <c r="NAT138" s="10">
        <v>117.89</v>
      </c>
      <c r="NAU138" s="45">
        <f t="shared" si="158"/>
        <v>3072.11</v>
      </c>
      <c r="NAV138" s="3"/>
      <c r="NAW138" s="11" t="s">
        <v>359</v>
      </c>
      <c r="NAX138" s="4" t="s">
        <v>360</v>
      </c>
      <c r="NAY138" s="4" t="s">
        <v>243</v>
      </c>
      <c r="NAZ138" s="10">
        <v>3190</v>
      </c>
      <c r="NBA138" s="85"/>
      <c r="NBB138" s="10">
        <v>117.89</v>
      </c>
      <c r="NBC138" s="45">
        <f t="shared" si="158"/>
        <v>3072.11</v>
      </c>
      <c r="NBD138" s="3"/>
      <c r="NBE138" s="11" t="s">
        <v>359</v>
      </c>
      <c r="NBF138" s="4" t="s">
        <v>360</v>
      </c>
      <c r="NBG138" s="4" t="s">
        <v>243</v>
      </c>
      <c r="NBH138" s="10">
        <v>3190</v>
      </c>
      <c r="NBI138" s="85"/>
      <c r="NBJ138" s="10">
        <v>117.89</v>
      </c>
      <c r="NBK138" s="45">
        <f t="shared" si="158"/>
        <v>3072.11</v>
      </c>
      <c r="NBL138" s="3"/>
      <c r="NBM138" s="11" t="s">
        <v>359</v>
      </c>
      <c r="NBN138" s="4" t="s">
        <v>360</v>
      </c>
      <c r="NBO138" s="4" t="s">
        <v>243</v>
      </c>
      <c r="NBP138" s="10">
        <v>3190</v>
      </c>
      <c r="NBQ138" s="85"/>
      <c r="NBR138" s="10">
        <v>117.89</v>
      </c>
      <c r="NBS138" s="45">
        <f t="shared" si="158"/>
        <v>3072.11</v>
      </c>
      <c r="NBT138" s="3"/>
      <c r="NBU138" s="11" t="s">
        <v>359</v>
      </c>
      <c r="NBV138" s="4" t="s">
        <v>360</v>
      </c>
      <c r="NBW138" s="4" t="s">
        <v>243</v>
      </c>
      <c r="NBX138" s="10">
        <v>3190</v>
      </c>
      <c r="NBY138" s="85"/>
      <c r="NBZ138" s="10">
        <v>117.89</v>
      </c>
      <c r="NCA138" s="45">
        <f t="shared" si="158"/>
        <v>3072.11</v>
      </c>
      <c r="NCB138" s="3"/>
      <c r="NCC138" s="11" t="s">
        <v>359</v>
      </c>
      <c r="NCD138" s="4" t="s">
        <v>360</v>
      </c>
      <c r="NCE138" s="4" t="s">
        <v>243</v>
      </c>
      <c r="NCF138" s="10">
        <v>3190</v>
      </c>
      <c r="NCG138" s="85"/>
      <c r="NCH138" s="10">
        <v>117.89</v>
      </c>
      <c r="NCI138" s="45">
        <f t="shared" si="158"/>
        <v>3072.11</v>
      </c>
      <c r="NCJ138" s="3"/>
      <c r="NCK138" s="11" t="s">
        <v>359</v>
      </c>
      <c r="NCL138" s="4" t="s">
        <v>360</v>
      </c>
      <c r="NCM138" s="4" t="s">
        <v>243</v>
      </c>
      <c r="NCN138" s="10">
        <v>3190</v>
      </c>
      <c r="NCO138" s="85"/>
      <c r="NCP138" s="10">
        <v>117.89</v>
      </c>
      <c r="NCQ138" s="45">
        <f t="shared" ref="NCQ138:NEU138" si="159">SUM(NCN138-NCP138)</f>
        <v>3072.11</v>
      </c>
      <c r="NCR138" s="3"/>
      <c r="NCS138" s="11" t="s">
        <v>359</v>
      </c>
      <c r="NCT138" s="4" t="s">
        <v>360</v>
      </c>
      <c r="NCU138" s="4" t="s">
        <v>243</v>
      </c>
      <c r="NCV138" s="10">
        <v>3190</v>
      </c>
      <c r="NCW138" s="85"/>
      <c r="NCX138" s="10">
        <v>117.89</v>
      </c>
      <c r="NCY138" s="45">
        <f t="shared" si="159"/>
        <v>3072.11</v>
      </c>
      <c r="NCZ138" s="3"/>
      <c r="NDA138" s="11" t="s">
        <v>359</v>
      </c>
      <c r="NDB138" s="4" t="s">
        <v>360</v>
      </c>
      <c r="NDC138" s="4" t="s">
        <v>243</v>
      </c>
      <c r="NDD138" s="10">
        <v>3190</v>
      </c>
      <c r="NDE138" s="85"/>
      <c r="NDF138" s="10">
        <v>117.89</v>
      </c>
      <c r="NDG138" s="45">
        <f t="shared" si="159"/>
        <v>3072.11</v>
      </c>
      <c r="NDH138" s="3"/>
      <c r="NDI138" s="11" t="s">
        <v>359</v>
      </c>
      <c r="NDJ138" s="4" t="s">
        <v>360</v>
      </c>
      <c r="NDK138" s="4" t="s">
        <v>243</v>
      </c>
      <c r="NDL138" s="10">
        <v>3190</v>
      </c>
      <c r="NDM138" s="85"/>
      <c r="NDN138" s="10">
        <v>117.89</v>
      </c>
      <c r="NDO138" s="45">
        <f t="shared" si="159"/>
        <v>3072.11</v>
      </c>
      <c r="NDP138" s="3"/>
      <c r="NDQ138" s="11" t="s">
        <v>359</v>
      </c>
      <c r="NDR138" s="4" t="s">
        <v>360</v>
      </c>
      <c r="NDS138" s="4" t="s">
        <v>243</v>
      </c>
      <c r="NDT138" s="10">
        <v>3190</v>
      </c>
      <c r="NDU138" s="85"/>
      <c r="NDV138" s="10">
        <v>117.89</v>
      </c>
      <c r="NDW138" s="45">
        <f t="shared" si="159"/>
        <v>3072.11</v>
      </c>
      <c r="NDX138" s="3"/>
      <c r="NDY138" s="11" t="s">
        <v>359</v>
      </c>
      <c r="NDZ138" s="4" t="s">
        <v>360</v>
      </c>
      <c r="NEA138" s="4" t="s">
        <v>243</v>
      </c>
      <c r="NEB138" s="10">
        <v>3190</v>
      </c>
      <c r="NEC138" s="85"/>
      <c r="NED138" s="10">
        <v>117.89</v>
      </c>
      <c r="NEE138" s="45">
        <f t="shared" si="159"/>
        <v>3072.11</v>
      </c>
      <c r="NEF138" s="3"/>
      <c r="NEG138" s="11" t="s">
        <v>359</v>
      </c>
      <c r="NEH138" s="4" t="s">
        <v>360</v>
      </c>
      <c r="NEI138" s="4" t="s">
        <v>243</v>
      </c>
      <c r="NEJ138" s="10">
        <v>3190</v>
      </c>
      <c r="NEK138" s="85"/>
      <c r="NEL138" s="10">
        <v>117.89</v>
      </c>
      <c r="NEM138" s="45">
        <f t="shared" si="159"/>
        <v>3072.11</v>
      </c>
      <c r="NEN138" s="3"/>
      <c r="NEO138" s="11" t="s">
        <v>359</v>
      </c>
      <c r="NEP138" s="4" t="s">
        <v>360</v>
      </c>
      <c r="NEQ138" s="4" t="s">
        <v>243</v>
      </c>
      <c r="NER138" s="10">
        <v>3190</v>
      </c>
      <c r="NES138" s="85"/>
      <c r="NET138" s="10">
        <v>117.89</v>
      </c>
      <c r="NEU138" s="45">
        <f t="shared" si="159"/>
        <v>3072.11</v>
      </c>
      <c r="NEV138" s="3"/>
      <c r="NEW138" s="11" t="s">
        <v>359</v>
      </c>
      <c r="NEX138" s="4" t="s">
        <v>360</v>
      </c>
      <c r="NEY138" s="4" t="s">
        <v>243</v>
      </c>
      <c r="NEZ138" s="10">
        <v>3190</v>
      </c>
      <c r="NFA138" s="85"/>
      <c r="NFB138" s="10">
        <v>117.89</v>
      </c>
      <c r="NFC138" s="45">
        <f t="shared" ref="NFC138:NHG138" si="160">SUM(NEZ138-NFB138)</f>
        <v>3072.11</v>
      </c>
      <c r="NFD138" s="3"/>
      <c r="NFE138" s="11" t="s">
        <v>359</v>
      </c>
      <c r="NFF138" s="4" t="s">
        <v>360</v>
      </c>
      <c r="NFG138" s="4" t="s">
        <v>243</v>
      </c>
      <c r="NFH138" s="10">
        <v>3190</v>
      </c>
      <c r="NFI138" s="85"/>
      <c r="NFJ138" s="10">
        <v>117.89</v>
      </c>
      <c r="NFK138" s="45">
        <f t="shared" si="160"/>
        <v>3072.11</v>
      </c>
      <c r="NFL138" s="3"/>
      <c r="NFM138" s="11" t="s">
        <v>359</v>
      </c>
      <c r="NFN138" s="4" t="s">
        <v>360</v>
      </c>
      <c r="NFO138" s="4" t="s">
        <v>243</v>
      </c>
      <c r="NFP138" s="10">
        <v>3190</v>
      </c>
      <c r="NFQ138" s="85"/>
      <c r="NFR138" s="10">
        <v>117.89</v>
      </c>
      <c r="NFS138" s="45">
        <f t="shared" si="160"/>
        <v>3072.11</v>
      </c>
      <c r="NFT138" s="3"/>
      <c r="NFU138" s="11" t="s">
        <v>359</v>
      </c>
      <c r="NFV138" s="4" t="s">
        <v>360</v>
      </c>
      <c r="NFW138" s="4" t="s">
        <v>243</v>
      </c>
      <c r="NFX138" s="10">
        <v>3190</v>
      </c>
      <c r="NFY138" s="85"/>
      <c r="NFZ138" s="10">
        <v>117.89</v>
      </c>
      <c r="NGA138" s="45">
        <f t="shared" si="160"/>
        <v>3072.11</v>
      </c>
      <c r="NGB138" s="3"/>
      <c r="NGC138" s="11" t="s">
        <v>359</v>
      </c>
      <c r="NGD138" s="4" t="s">
        <v>360</v>
      </c>
      <c r="NGE138" s="4" t="s">
        <v>243</v>
      </c>
      <c r="NGF138" s="10">
        <v>3190</v>
      </c>
      <c r="NGG138" s="85"/>
      <c r="NGH138" s="10">
        <v>117.89</v>
      </c>
      <c r="NGI138" s="45">
        <f t="shared" si="160"/>
        <v>3072.11</v>
      </c>
      <c r="NGJ138" s="3"/>
      <c r="NGK138" s="11" t="s">
        <v>359</v>
      </c>
      <c r="NGL138" s="4" t="s">
        <v>360</v>
      </c>
      <c r="NGM138" s="4" t="s">
        <v>243</v>
      </c>
      <c r="NGN138" s="10">
        <v>3190</v>
      </c>
      <c r="NGO138" s="85"/>
      <c r="NGP138" s="10">
        <v>117.89</v>
      </c>
      <c r="NGQ138" s="45">
        <f t="shared" si="160"/>
        <v>3072.11</v>
      </c>
      <c r="NGR138" s="3"/>
      <c r="NGS138" s="11" t="s">
        <v>359</v>
      </c>
      <c r="NGT138" s="4" t="s">
        <v>360</v>
      </c>
      <c r="NGU138" s="4" t="s">
        <v>243</v>
      </c>
      <c r="NGV138" s="10">
        <v>3190</v>
      </c>
      <c r="NGW138" s="85"/>
      <c r="NGX138" s="10">
        <v>117.89</v>
      </c>
      <c r="NGY138" s="45">
        <f t="shared" si="160"/>
        <v>3072.11</v>
      </c>
      <c r="NGZ138" s="3"/>
      <c r="NHA138" s="11" t="s">
        <v>359</v>
      </c>
      <c r="NHB138" s="4" t="s">
        <v>360</v>
      </c>
      <c r="NHC138" s="4" t="s">
        <v>243</v>
      </c>
      <c r="NHD138" s="10">
        <v>3190</v>
      </c>
      <c r="NHE138" s="85"/>
      <c r="NHF138" s="10">
        <v>117.89</v>
      </c>
      <c r="NHG138" s="45">
        <f t="shared" si="160"/>
        <v>3072.11</v>
      </c>
      <c r="NHH138" s="3"/>
      <c r="NHI138" s="11" t="s">
        <v>359</v>
      </c>
      <c r="NHJ138" s="4" t="s">
        <v>360</v>
      </c>
      <c r="NHK138" s="4" t="s">
        <v>243</v>
      </c>
      <c r="NHL138" s="10">
        <v>3190</v>
      </c>
      <c r="NHM138" s="85"/>
      <c r="NHN138" s="10">
        <v>117.89</v>
      </c>
      <c r="NHO138" s="45">
        <f t="shared" ref="NHO138:NJS138" si="161">SUM(NHL138-NHN138)</f>
        <v>3072.11</v>
      </c>
      <c r="NHP138" s="3"/>
      <c r="NHQ138" s="11" t="s">
        <v>359</v>
      </c>
      <c r="NHR138" s="4" t="s">
        <v>360</v>
      </c>
      <c r="NHS138" s="4" t="s">
        <v>243</v>
      </c>
      <c r="NHT138" s="10">
        <v>3190</v>
      </c>
      <c r="NHU138" s="85"/>
      <c r="NHV138" s="10">
        <v>117.89</v>
      </c>
      <c r="NHW138" s="45">
        <f t="shared" si="161"/>
        <v>3072.11</v>
      </c>
      <c r="NHX138" s="3"/>
      <c r="NHY138" s="11" t="s">
        <v>359</v>
      </c>
      <c r="NHZ138" s="4" t="s">
        <v>360</v>
      </c>
      <c r="NIA138" s="4" t="s">
        <v>243</v>
      </c>
      <c r="NIB138" s="10">
        <v>3190</v>
      </c>
      <c r="NIC138" s="85"/>
      <c r="NID138" s="10">
        <v>117.89</v>
      </c>
      <c r="NIE138" s="45">
        <f t="shared" si="161"/>
        <v>3072.11</v>
      </c>
      <c r="NIF138" s="3"/>
      <c r="NIG138" s="11" t="s">
        <v>359</v>
      </c>
      <c r="NIH138" s="4" t="s">
        <v>360</v>
      </c>
      <c r="NII138" s="4" t="s">
        <v>243</v>
      </c>
      <c r="NIJ138" s="10">
        <v>3190</v>
      </c>
      <c r="NIK138" s="85"/>
      <c r="NIL138" s="10">
        <v>117.89</v>
      </c>
      <c r="NIM138" s="45">
        <f t="shared" si="161"/>
        <v>3072.11</v>
      </c>
      <c r="NIN138" s="3"/>
      <c r="NIO138" s="11" t="s">
        <v>359</v>
      </c>
      <c r="NIP138" s="4" t="s">
        <v>360</v>
      </c>
      <c r="NIQ138" s="4" t="s">
        <v>243</v>
      </c>
      <c r="NIR138" s="10">
        <v>3190</v>
      </c>
      <c r="NIS138" s="85"/>
      <c r="NIT138" s="10">
        <v>117.89</v>
      </c>
      <c r="NIU138" s="45">
        <f t="shared" si="161"/>
        <v>3072.11</v>
      </c>
      <c r="NIV138" s="3"/>
      <c r="NIW138" s="11" t="s">
        <v>359</v>
      </c>
      <c r="NIX138" s="4" t="s">
        <v>360</v>
      </c>
      <c r="NIY138" s="4" t="s">
        <v>243</v>
      </c>
      <c r="NIZ138" s="10">
        <v>3190</v>
      </c>
      <c r="NJA138" s="85"/>
      <c r="NJB138" s="10">
        <v>117.89</v>
      </c>
      <c r="NJC138" s="45">
        <f t="shared" si="161"/>
        <v>3072.11</v>
      </c>
      <c r="NJD138" s="3"/>
      <c r="NJE138" s="11" t="s">
        <v>359</v>
      </c>
      <c r="NJF138" s="4" t="s">
        <v>360</v>
      </c>
      <c r="NJG138" s="4" t="s">
        <v>243</v>
      </c>
      <c r="NJH138" s="10">
        <v>3190</v>
      </c>
      <c r="NJI138" s="85"/>
      <c r="NJJ138" s="10">
        <v>117.89</v>
      </c>
      <c r="NJK138" s="45">
        <f t="shared" si="161"/>
        <v>3072.11</v>
      </c>
      <c r="NJL138" s="3"/>
      <c r="NJM138" s="11" t="s">
        <v>359</v>
      </c>
      <c r="NJN138" s="4" t="s">
        <v>360</v>
      </c>
      <c r="NJO138" s="4" t="s">
        <v>243</v>
      </c>
      <c r="NJP138" s="10">
        <v>3190</v>
      </c>
      <c r="NJQ138" s="85"/>
      <c r="NJR138" s="10">
        <v>117.89</v>
      </c>
      <c r="NJS138" s="45">
        <f t="shared" si="161"/>
        <v>3072.11</v>
      </c>
      <c r="NJT138" s="3"/>
      <c r="NJU138" s="11" t="s">
        <v>359</v>
      </c>
      <c r="NJV138" s="4" t="s">
        <v>360</v>
      </c>
      <c r="NJW138" s="4" t="s">
        <v>243</v>
      </c>
      <c r="NJX138" s="10">
        <v>3190</v>
      </c>
      <c r="NJY138" s="85"/>
      <c r="NJZ138" s="10">
        <v>117.89</v>
      </c>
      <c r="NKA138" s="45">
        <f t="shared" ref="NKA138:NME138" si="162">SUM(NJX138-NJZ138)</f>
        <v>3072.11</v>
      </c>
      <c r="NKB138" s="3"/>
      <c r="NKC138" s="11" t="s">
        <v>359</v>
      </c>
      <c r="NKD138" s="4" t="s">
        <v>360</v>
      </c>
      <c r="NKE138" s="4" t="s">
        <v>243</v>
      </c>
      <c r="NKF138" s="10">
        <v>3190</v>
      </c>
      <c r="NKG138" s="85"/>
      <c r="NKH138" s="10">
        <v>117.89</v>
      </c>
      <c r="NKI138" s="45">
        <f t="shared" si="162"/>
        <v>3072.11</v>
      </c>
      <c r="NKJ138" s="3"/>
      <c r="NKK138" s="11" t="s">
        <v>359</v>
      </c>
      <c r="NKL138" s="4" t="s">
        <v>360</v>
      </c>
      <c r="NKM138" s="4" t="s">
        <v>243</v>
      </c>
      <c r="NKN138" s="10">
        <v>3190</v>
      </c>
      <c r="NKO138" s="85"/>
      <c r="NKP138" s="10">
        <v>117.89</v>
      </c>
      <c r="NKQ138" s="45">
        <f t="shared" si="162"/>
        <v>3072.11</v>
      </c>
      <c r="NKR138" s="3"/>
      <c r="NKS138" s="11" t="s">
        <v>359</v>
      </c>
      <c r="NKT138" s="4" t="s">
        <v>360</v>
      </c>
      <c r="NKU138" s="4" t="s">
        <v>243</v>
      </c>
      <c r="NKV138" s="10">
        <v>3190</v>
      </c>
      <c r="NKW138" s="85"/>
      <c r="NKX138" s="10">
        <v>117.89</v>
      </c>
      <c r="NKY138" s="45">
        <f t="shared" si="162"/>
        <v>3072.11</v>
      </c>
      <c r="NKZ138" s="3"/>
      <c r="NLA138" s="11" t="s">
        <v>359</v>
      </c>
      <c r="NLB138" s="4" t="s">
        <v>360</v>
      </c>
      <c r="NLC138" s="4" t="s">
        <v>243</v>
      </c>
      <c r="NLD138" s="10">
        <v>3190</v>
      </c>
      <c r="NLE138" s="85"/>
      <c r="NLF138" s="10">
        <v>117.89</v>
      </c>
      <c r="NLG138" s="45">
        <f t="shared" si="162"/>
        <v>3072.11</v>
      </c>
      <c r="NLH138" s="3"/>
      <c r="NLI138" s="11" t="s">
        <v>359</v>
      </c>
      <c r="NLJ138" s="4" t="s">
        <v>360</v>
      </c>
      <c r="NLK138" s="4" t="s">
        <v>243</v>
      </c>
      <c r="NLL138" s="10">
        <v>3190</v>
      </c>
      <c r="NLM138" s="85"/>
      <c r="NLN138" s="10">
        <v>117.89</v>
      </c>
      <c r="NLO138" s="45">
        <f t="shared" si="162"/>
        <v>3072.11</v>
      </c>
      <c r="NLP138" s="3"/>
      <c r="NLQ138" s="11" t="s">
        <v>359</v>
      </c>
      <c r="NLR138" s="4" t="s">
        <v>360</v>
      </c>
      <c r="NLS138" s="4" t="s">
        <v>243</v>
      </c>
      <c r="NLT138" s="10">
        <v>3190</v>
      </c>
      <c r="NLU138" s="85"/>
      <c r="NLV138" s="10">
        <v>117.89</v>
      </c>
      <c r="NLW138" s="45">
        <f t="shared" si="162"/>
        <v>3072.11</v>
      </c>
      <c r="NLX138" s="3"/>
      <c r="NLY138" s="11" t="s">
        <v>359</v>
      </c>
      <c r="NLZ138" s="4" t="s">
        <v>360</v>
      </c>
      <c r="NMA138" s="4" t="s">
        <v>243</v>
      </c>
      <c r="NMB138" s="10">
        <v>3190</v>
      </c>
      <c r="NMC138" s="85"/>
      <c r="NMD138" s="10">
        <v>117.89</v>
      </c>
      <c r="NME138" s="45">
        <f t="shared" si="162"/>
        <v>3072.11</v>
      </c>
      <c r="NMF138" s="3"/>
      <c r="NMG138" s="11" t="s">
        <v>359</v>
      </c>
      <c r="NMH138" s="4" t="s">
        <v>360</v>
      </c>
      <c r="NMI138" s="4" t="s">
        <v>243</v>
      </c>
      <c r="NMJ138" s="10">
        <v>3190</v>
      </c>
      <c r="NMK138" s="85"/>
      <c r="NML138" s="10">
        <v>117.89</v>
      </c>
      <c r="NMM138" s="45">
        <f t="shared" ref="NMM138:NOQ138" si="163">SUM(NMJ138-NML138)</f>
        <v>3072.11</v>
      </c>
      <c r="NMN138" s="3"/>
      <c r="NMO138" s="11" t="s">
        <v>359</v>
      </c>
      <c r="NMP138" s="4" t="s">
        <v>360</v>
      </c>
      <c r="NMQ138" s="4" t="s">
        <v>243</v>
      </c>
      <c r="NMR138" s="10">
        <v>3190</v>
      </c>
      <c r="NMS138" s="85"/>
      <c r="NMT138" s="10">
        <v>117.89</v>
      </c>
      <c r="NMU138" s="45">
        <f t="shared" si="163"/>
        <v>3072.11</v>
      </c>
      <c r="NMV138" s="3"/>
      <c r="NMW138" s="11" t="s">
        <v>359</v>
      </c>
      <c r="NMX138" s="4" t="s">
        <v>360</v>
      </c>
      <c r="NMY138" s="4" t="s">
        <v>243</v>
      </c>
      <c r="NMZ138" s="10">
        <v>3190</v>
      </c>
      <c r="NNA138" s="85"/>
      <c r="NNB138" s="10">
        <v>117.89</v>
      </c>
      <c r="NNC138" s="45">
        <f t="shared" si="163"/>
        <v>3072.11</v>
      </c>
      <c r="NND138" s="3"/>
      <c r="NNE138" s="11" t="s">
        <v>359</v>
      </c>
      <c r="NNF138" s="4" t="s">
        <v>360</v>
      </c>
      <c r="NNG138" s="4" t="s">
        <v>243</v>
      </c>
      <c r="NNH138" s="10">
        <v>3190</v>
      </c>
      <c r="NNI138" s="85"/>
      <c r="NNJ138" s="10">
        <v>117.89</v>
      </c>
      <c r="NNK138" s="45">
        <f t="shared" si="163"/>
        <v>3072.11</v>
      </c>
      <c r="NNL138" s="3"/>
      <c r="NNM138" s="11" t="s">
        <v>359</v>
      </c>
      <c r="NNN138" s="4" t="s">
        <v>360</v>
      </c>
      <c r="NNO138" s="4" t="s">
        <v>243</v>
      </c>
      <c r="NNP138" s="10">
        <v>3190</v>
      </c>
      <c r="NNQ138" s="85"/>
      <c r="NNR138" s="10">
        <v>117.89</v>
      </c>
      <c r="NNS138" s="45">
        <f t="shared" si="163"/>
        <v>3072.11</v>
      </c>
      <c r="NNT138" s="3"/>
      <c r="NNU138" s="11" t="s">
        <v>359</v>
      </c>
      <c r="NNV138" s="4" t="s">
        <v>360</v>
      </c>
      <c r="NNW138" s="4" t="s">
        <v>243</v>
      </c>
      <c r="NNX138" s="10">
        <v>3190</v>
      </c>
      <c r="NNY138" s="85"/>
      <c r="NNZ138" s="10">
        <v>117.89</v>
      </c>
      <c r="NOA138" s="45">
        <f t="shared" si="163"/>
        <v>3072.11</v>
      </c>
      <c r="NOB138" s="3"/>
      <c r="NOC138" s="11" t="s">
        <v>359</v>
      </c>
      <c r="NOD138" s="4" t="s">
        <v>360</v>
      </c>
      <c r="NOE138" s="4" t="s">
        <v>243</v>
      </c>
      <c r="NOF138" s="10">
        <v>3190</v>
      </c>
      <c r="NOG138" s="85"/>
      <c r="NOH138" s="10">
        <v>117.89</v>
      </c>
      <c r="NOI138" s="45">
        <f t="shared" si="163"/>
        <v>3072.11</v>
      </c>
      <c r="NOJ138" s="3"/>
      <c r="NOK138" s="11" t="s">
        <v>359</v>
      </c>
      <c r="NOL138" s="4" t="s">
        <v>360</v>
      </c>
      <c r="NOM138" s="4" t="s">
        <v>243</v>
      </c>
      <c r="NON138" s="10">
        <v>3190</v>
      </c>
      <c r="NOO138" s="85"/>
      <c r="NOP138" s="10">
        <v>117.89</v>
      </c>
      <c r="NOQ138" s="45">
        <f t="shared" si="163"/>
        <v>3072.11</v>
      </c>
      <c r="NOR138" s="3"/>
      <c r="NOS138" s="11" t="s">
        <v>359</v>
      </c>
      <c r="NOT138" s="4" t="s">
        <v>360</v>
      </c>
      <c r="NOU138" s="4" t="s">
        <v>243</v>
      </c>
      <c r="NOV138" s="10">
        <v>3190</v>
      </c>
      <c r="NOW138" s="85"/>
      <c r="NOX138" s="10">
        <v>117.89</v>
      </c>
      <c r="NOY138" s="45">
        <f t="shared" ref="NOY138:NRC138" si="164">SUM(NOV138-NOX138)</f>
        <v>3072.11</v>
      </c>
      <c r="NOZ138" s="3"/>
      <c r="NPA138" s="11" t="s">
        <v>359</v>
      </c>
      <c r="NPB138" s="4" t="s">
        <v>360</v>
      </c>
      <c r="NPC138" s="4" t="s">
        <v>243</v>
      </c>
      <c r="NPD138" s="10">
        <v>3190</v>
      </c>
      <c r="NPE138" s="85"/>
      <c r="NPF138" s="10">
        <v>117.89</v>
      </c>
      <c r="NPG138" s="45">
        <f t="shared" si="164"/>
        <v>3072.11</v>
      </c>
      <c r="NPH138" s="3"/>
      <c r="NPI138" s="11" t="s">
        <v>359</v>
      </c>
      <c r="NPJ138" s="4" t="s">
        <v>360</v>
      </c>
      <c r="NPK138" s="4" t="s">
        <v>243</v>
      </c>
      <c r="NPL138" s="10">
        <v>3190</v>
      </c>
      <c r="NPM138" s="85"/>
      <c r="NPN138" s="10">
        <v>117.89</v>
      </c>
      <c r="NPO138" s="45">
        <f t="shared" si="164"/>
        <v>3072.11</v>
      </c>
      <c r="NPP138" s="3"/>
      <c r="NPQ138" s="11" t="s">
        <v>359</v>
      </c>
      <c r="NPR138" s="4" t="s">
        <v>360</v>
      </c>
      <c r="NPS138" s="4" t="s">
        <v>243</v>
      </c>
      <c r="NPT138" s="10">
        <v>3190</v>
      </c>
      <c r="NPU138" s="85"/>
      <c r="NPV138" s="10">
        <v>117.89</v>
      </c>
      <c r="NPW138" s="45">
        <f t="shared" si="164"/>
        <v>3072.11</v>
      </c>
      <c r="NPX138" s="3"/>
      <c r="NPY138" s="11" t="s">
        <v>359</v>
      </c>
      <c r="NPZ138" s="4" t="s">
        <v>360</v>
      </c>
      <c r="NQA138" s="4" t="s">
        <v>243</v>
      </c>
      <c r="NQB138" s="10">
        <v>3190</v>
      </c>
      <c r="NQC138" s="85"/>
      <c r="NQD138" s="10">
        <v>117.89</v>
      </c>
      <c r="NQE138" s="45">
        <f t="shared" si="164"/>
        <v>3072.11</v>
      </c>
      <c r="NQF138" s="3"/>
      <c r="NQG138" s="11" t="s">
        <v>359</v>
      </c>
      <c r="NQH138" s="4" t="s">
        <v>360</v>
      </c>
      <c r="NQI138" s="4" t="s">
        <v>243</v>
      </c>
      <c r="NQJ138" s="10">
        <v>3190</v>
      </c>
      <c r="NQK138" s="85"/>
      <c r="NQL138" s="10">
        <v>117.89</v>
      </c>
      <c r="NQM138" s="45">
        <f t="shared" si="164"/>
        <v>3072.11</v>
      </c>
      <c r="NQN138" s="3"/>
      <c r="NQO138" s="11" t="s">
        <v>359</v>
      </c>
      <c r="NQP138" s="4" t="s">
        <v>360</v>
      </c>
      <c r="NQQ138" s="4" t="s">
        <v>243</v>
      </c>
      <c r="NQR138" s="10">
        <v>3190</v>
      </c>
      <c r="NQS138" s="85"/>
      <c r="NQT138" s="10">
        <v>117.89</v>
      </c>
      <c r="NQU138" s="45">
        <f t="shared" si="164"/>
        <v>3072.11</v>
      </c>
      <c r="NQV138" s="3"/>
      <c r="NQW138" s="11" t="s">
        <v>359</v>
      </c>
      <c r="NQX138" s="4" t="s">
        <v>360</v>
      </c>
      <c r="NQY138" s="4" t="s">
        <v>243</v>
      </c>
      <c r="NQZ138" s="10">
        <v>3190</v>
      </c>
      <c r="NRA138" s="85"/>
      <c r="NRB138" s="10">
        <v>117.89</v>
      </c>
      <c r="NRC138" s="45">
        <f t="shared" si="164"/>
        <v>3072.11</v>
      </c>
      <c r="NRD138" s="3"/>
      <c r="NRE138" s="11" t="s">
        <v>359</v>
      </c>
      <c r="NRF138" s="4" t="s">
        <v>360</v>
      </c>
      <c r="NRG138" s="4" t="s">
        <v>243</v>
      </c>
      <c r="NRH138" s="10">
        <v>3190</v>
      </c>
      <c r="NRI138" s="85"/>
      <c r="NRJ138" s="10">
        <v>117.89</v>
      </c>
      <c r="NRK138" s="45">
        <f t="shared" ref="NRK138:NTO138" si="165">SUM(NRH138-NRJ138)</f>
        <v>3072.11</v>
      </c>
      <c r="NRL138" s="3"/>
      <c r="NRM138" s="11" t="s">
        <v>359</v>
      </c>
      <c r="NRN138" s="4" t="s">
        <v>360</v>
      </c>
      <c r="NRO138" s="4" t="s">
        <v>243</v>
      </c>
      <c r="NRP138" s="10">
        <v>3190</v>
      </c>
      <c r="NRQ138" s="85"/>
      <c r="NRR138" s="10">
        <v>117.89</v>
      </c>
      <c r="NRS138" s="45">
        <f t="shared" si="165"/>
        <v>3072.11</v>
      </c>
      <c r="NRT138" s="3"/>
      <c r="NRU138" s="11" t="s">
        <v>359</v>
      </c>
      <c r="NRV138" s="4" t="s">
        <v>360</v>
      </c>
      <c r="NRW138" s="4" t="s">
        <v>243</v>
      </c>
      <c r="NRX138" s="10">
        <v>3190</v>
      </c>
      <c r="NRY138" s="85"/>
      <c r="NRZ138" s="10">
        <v>117.89</v>
      </c>
      <c r="NSA138" s="45">
        <f t="shared" si="165"/>
        <v>3072.11</v>
      </c>
      <c r="NSB138" s="3"/>
      <c r="NSC138" s="11" t="s">
        <v>359</v>
      </c>
      <c r="NSD138" s="4" t="s">
        <v>360</v>
      </c>
      <c r="NSE138" s="4" t="s">
        <v>243</v>
      </c>
      <c r="NSF138" s="10">
        <v>3190</v>
      </c>
      <c r="NSG138" s="85"/>
      <c r="NSH138" s="10">
        <v>117.89</v>
      </c>
      <c r="NSI138" s="45">
        <f t="shared" si="165"/>
        <v>3072.11</v>
      </c>
      <c r="NSJ138" s="3"/>
      <c r="NSK138" s="11" t="s">
        <v>359</v>
      </c>
      <c r="NSL138" s="4" t="s">
        <v>360</v>
      </c>
      <c r="NSM138" s="4" t="s">
        <v>243</v>
      </c>
      <c r="NSN138" s="10">
        <v>3190</v>
      </c>
      <c r="NSO138" s="85"/>
      <c r="NSP138" s="10">
        <v>117.89</v>
      </c>
      <c r="NSQ138" s="45">
        <f t="shared" si="165"/>
        <v>3072.11</v>
      </c>
      <c r="NSR138" s="3"/>
      <c r="NSS138" s="11" t="s">
        <v>359</v>
      </c>
      <c r="NST138" s="4" t="s">
        <v>360</v>
      </c>
      <c r="NSU138" s="4" t="s">
        <v>243</v>
      </c>
      <c r="NSV138" s="10">
        <v>3190</v>
      </c>
      <c r="NSW138" s="85"/>
      <c r="NSX138" s="10">
        <v>117.89</v>
      </c>
      <c r="NSY138" s="45">
        <f t="shared" si="165"/>
        <v>3072.11</v>
      </c>
      <c r="NSZ138" s="3"/>
      <c r="NTA138" s="11" t="s">
        <v>359</v>
      </c>
      <c r="NTB138" s="4" t="s">
        <v>360</v>
      </c>
      <c r="NTC138" s="4" t="s">
        <v>243</v>
      </c>
      <c r="NTD138" s="10">
        <v>3190</v>
      </c>
      <c r="NTE138" s="85"/>
      <c r="NTF138" s="10">
        <v>117.89</v>
      </c>
      <c r="NTG138" s="45">
        <f t="shared" si="165"/>
        <v>3072.11</v>
      </c>
      <c r="NTH138" s="3"/>
      <c r="NTI138" s="11" t="s">
        <v>359</v>
      </c>
      <c r="NTJ138" s="4" t="s">
        <v>360</v>
      </c>
      <c r="NTK138" s="4" t="s">
        <v>243</v>
      </c>
      <c r="NTL138" s="10">
        <v>3190</v>
      </c>
      <c r="NTM138" s="85"/>
      <c r="NTN138" s="10">
        <v>117.89</v>
      </c>
      <c r="NTO138" s="45">
        <f t="shared" si="165"/>
        <v>3072.11</v>
      </c>
      <c r="NTP138" s="3"/>
      <c r="NTQ138" s="11" t="s">
        <v>359</v>
      </c>
      <c r="NTR138" s="4" t="s">
        <v>360</v>
      </c>
      <c r="NTS138" s="4" t="s">
        <v>243</v>
      </c>
      <c r="NTT138" s="10">
        <v>3190</v>
      </c>
      <c r="NTU138" s="85"/>
      <c r="NTV138" s="10">
        <v>117.89</v>
      </c>
      <c r="NTW138" s="45">
        <f t="shared" ref="NTW138:NWA138" si="166">SUM(NTT138-NTV138)</f>
        <v>3072.11</v>
      </c>
      <c r="NTX138" s="3"/>
      <c r="NTY138" s="11" t="s">
        <v>359</v>
      </c>
      <c r="NTZ138" s="4" t="s">
        <v>360</v>
      </c>
      <c r="NUA138" s="4" t="s">
        <v>243</v>
      </c>
      <c r="NUB138" s="10">
        <v>3190</v>
      </c>
      <c r="NUC138" s="85"/>
      <c r="NUD138" s="10">
        <v>117.89</v>
      </c>
      <c r="NUE138" s="45">
        <f t="shared" si="166"/>
        <v>3072.11</v>
      </c>
      <c r="NUF138" s="3"/>
      <c r="NUG138" s="11" t="s">
        <v>359</v>
      </c>
      <c r="NUH138" s="4" t="s">
        <v>360</v>
      </c>
      <c r="NUI138" s="4" t="s">
        <v>243</v>
      </c>
      <c r="NUJ138" s="10">
        <v>3190</v>
      </c>
      <c r="NUK138" s="85"/>
      <c r="NUL138" s="10">
        <v>117.89</v>
      </c>
      <c r="NUM138" s="45">
        <f t="shared" si="166"/>
        <v>3072.11</v>
      </c>
      <c r="NUN138" s="3"/>
      <c r="NUO138" s="11" t="s">
        <v>359</v>
      </c>
      <c r="NUP138" s="4" t="s">
        <v>360</v>
      </c>
      <c r="NUQ138" s="4" t="s">
        <v>243</v>
      </c>
      <c r="NUR138" s="10">
        <v>3190</v>
      </c>
      <c r="NUS138" s="85"/>
      <c r="NUT138" s="10">
        <v>117.89</v>
      </c>
      <c r="NUU138" s="45">
        <f t="shared" si="166"/>
        <v>3072.11</v>
      </c>
      <c r="NUV138" s="3"/>
      <c r="NUW138" s="11" t="s">
        <v>359</v>
      </c>
      <c r="NUX138" s="4" t="s">
        <v>360</v>
      </c>
      <c r="NUY138" s="4" t="s">
        <v>243</v>
      </c>
      <c r="NUZ138" s="10">
        <v>3190</v>
      </c>
      <c r="NVA138" s="85"/>
      <c r="NVB138" s="10">
        <v>117.89</v>
      </c>
      <c r="NVC138" s="45">
        <f t="shared" si="166"/>
        <v>3072.11</v>
      </c>
      <c r="NVD138" s="3"/>
      <c r="NVE138" s="11" t="s">
        <v>359</v>
      </c>
      <c r="NVF138" s="4" t="s">
        <v>360</v>
      </c>
      <c r="NVG138" s="4" t="s">
        <v>243</v>
      </c>
      <c r="NVH138" s="10">
        <v>3190</v>
      </c>
      <c r="NVI138" s="85"/>
      <c r="NVJ138" s="10">
        <v>117.89</v>
      </c>
      <c r="NVK138" s="45">
        <f t="shared" si="166"/>
        <v>3072.11</v>
      </c>
      <c r="NVL138" s="3"/>
      <c r="NVM138" s="11" t="s">
        <v>359</v>
      </c>
      <c r="NVN138" s="4" t="s">
        <v>360</v>
      </c>
      <c r="NVO138" s="4" t="s">
        <v>243</v>
      </c>
      <c r="NVP138" s="10">
        <v>3190</v>
      </c>
      <c r="NVQ138" s="85"/>
      <c r="NVR138" s="10">
        <v>117.89</v>
      </c>
      <c r="NVS138" s="45">
        <f t="shared" si="166"/>
        <v>3072.11</v>
      </c>
      <c r="NVT138" s="3"/>
      <c r="NVU138" s="11" t="s">
        <v>359</v>
      </c>
      <c r="NVV138" s="4" t="s">
        <v>360</v>
      </c>
      <c r="NVW138" s="4" t="s">
        <v>243</v>
      </c>
      <c r="NVX138" s="10">
        <v>3190</v>
      </c>
      <c r="NVY138" s="85"/>
      <c r="NVZ138" s="10">
        <v>117.89</v>
      </c>
      <c r="NWA138" s="45">
        <f t="shared" si="166"/>
        <v>3072.11</v>
      </c>
      <c r="NWB138" s="3"/>
      <c r="NWC138" s="11" t="s">
        <v>359</v>
      </c>
      <c r="NWD138" s="4" t="s">
        <v>360</v>
      </c>
      <c r="NWE138" s="4" t="s">
        <v>243</v>
      </c>
      <c r="NWF138" s="10">
        <v>3190</v>
      </c>
      <c r="NWG138" s="85"/>
      <c r="NWH138" s="10">
        <v>117.89</v>
      </c>
      <c r="NWI138" s="45">
        <f t="shared" ref="NWI138:NYM138" si="167">SUM(NWF138-NWH138)</f>
        <v>3072.11</v>
      </c>
      <c r="NWJ138" s="3"/>
      <c r="NWK138" s="11" t="s">
        <v>359</v>
      </c>
      <c r="NWL138" s="4" t="s">
        <v>360</v>
      </c>
      <c r="NWM138" s="4" t="s">
        <v>243</v>
      </c>
      <c r="NWN138" s="10">
        <v>3190</v>
      </c>
      <c r="NWO138" s="85"/>
      <c r="NWP138" s="10">
        <v>117.89</v>
      </c>
      <c r="NWQ138" s="45">
        <f t="shared" si="167"/>
        <v>3072.11</v>
      </c>
      <c r="NWR138" s="3"/>
      <c r="NWS138" s="11" t="s">
        <v>359</v>
      </c>
      <c r="NWT138" s="4" t="s">
        <v>360</v>
      </c>
      <c r="NWU138" s="4" t="s">
        <v>243</v>
      </c>
      <c r="NWV138" s="10">
        <v>3190</v>
      </c>
      <c r="NWW138" s="85"/>
      <c r="NWX138" s="10">
        <v>117.89</v>
      </c>
      <c r="NWY138" s="45">
        <f t="shared" si="167"/>
        <v>3072.11</v>
      </c>
      <c r="NWZ138" s="3"/>
      <c r="NXA138" s="11" t="s">
        <v>359</v>
      </c>
      <c r="NXB138" s="4" t="s">
        <v>360</v>
      </c>
      <c r="NXC138" s="4" t="s">
        <v>243</v>
      </c>
      <c r="NXD138" s="10">
        <v>3190</v>
      </c>
      <c r="NXE138" s="85"/>
      <c r="NXF138" s="10">
        <v>117.89</v>
      </c>
      <c r="NXG138" s="45">
        <f t="shared" si="167"/>
        <v>3072.11</v>
      </c>
      <c r="NXH138" s="3"/>
      <c r="NXI138" s="11" t="s">
        <v>359</v>
      </c>
      <c r="NXJ138" s="4" t="s">
        <v>360</v>
      </c>
      <c r="NXK138" s="4" t="s">
        <v>243</v>
      </c>
      <c r="NXL138" s="10">
        <v>3190</v>
      </c>
      <c r="NXM138" s="85"/>
      <c r="NXN138" s="10">
        <v>117.89</v>
      </c>
      <c r="NXO138" s="45">
        <f t="shared" si="167"/>
        <v>3072.11</v>
      </c>
      <c r="NXP138" s="3"/>
      <c r="NXQ138" s="11" t="s">
        <v>359</v>
      </c>
      <c r="NXR138" s="4" t="s">
        <v>360</v>
      </c>
      <c r="NXS138" s="4" t="s">
        <v>243</v>
      </c>
      <c r="NXT138" s="10">
        <v>3190</v>
      </c>
      <c r="NXU138" s="85"/>
      <c r="NXV138" s="10">
        <v>117.89</v>
      </c>
      <c r="NXW138" s="45">
        <f t="shared" si="167"/>
        <v>3072.11</v>
      </c>
      <c r="NXX138" s="3"/>
      <c r="NXY138" s="11" t="s">
        <v>359</v>
      </c>
      <c r="NXZ138" s="4" t="s">
        <v>360</v>
      </c>
      <c r="NYA138" s="4" t="s">
        <v>243</v>
      </c>
      <c r="NYB138" s="10">
        <v>3190</v>
      </c>
      <c r="NYC138" s="85"/>
      <c r="NYD138" s="10">
        <v>117.89</v>
      </c>
      <c r="NYE138" s="45">
        <f t="shared" si="167"/>
        <v>3072.11</v>
      </c>
      <c r="NYF138" s="3"/>
      <c r="NYG138" s="11" t="s">
        <v>359</v>
      </c>
      <c r="NYH138" s="4" t="s">
        <v>360</v>
      </c>
      <c r="NYI138" s="4" t="s">
        <v>243</v>
      </c>
      <c r="NYJ138" s="10">
        <v>3190</v>
      </c>
      <c r="NYK138" s="85"/>
      <c r="NYL138" s="10">
        <v>117.89</v>
      </c>
      <c r="NYM138" s="45">
        <f t="shared" si="167"/>
        <v>3072.11</v>
      </c>
      <c r="NYN138" s="3"/>
      <c r="NYO138" s="11" t="s">
        <v>359</v>
      </c>
      <c r="NYP138" s="4" t="s">
        <v>360</v>
      </c>
      <c r="NYQ138" s="4" t="s">
        <v>243</v>
      </c>
      <c r="NYR138" s="10">
        <v>3190</v>
      </c>
      <c r="NYS138" s="85"/>
      <c r="NYT138" s="10">
        <v>117.89</v>
      </c>
      <c r="NYU138" s="45">
        <f t="shared" ref="NYU138:OAY138" si="168">SUM(NYR138-NYT138)</f>
        <v>3072.11</v>
      </c>
      <c r="NYV138" s="3"/>
      <c r="NYW138" s="11" t="s">
        <v>359</v>
      </c>
      <c r="NYX138" s="4" t="s">
        <v>360</v>
      </c>
      <c r="NYY138" s="4" t="s">
        <v>243</v>
      </c>
      <c r="NYZ138" s="10">
        <v>3190</v>
      </c>
      <c r="NZA138" s="85"/>
      <c r="NZB138" s="10">
        <v>117.89</v>
      </c>
      <c r="NZC138" s="45">
        <f t="shared" si="168"/>
        <v>3072.11</v>
      </c>
      <c r="NZD138" s="3"/>
      <c r="NZE138" s="11" t="s">
        <v>359</v>
      </c>
      <c r="NZF138" s="4" t="s">
        <v>360</v>
      </c>
      <c r="NZG138" s="4" t="s">
        <v>243</v>
      </c>
      <c r="NZH138" s="10">
        <v>3190</v>
      </c>
      <c r="NZI138" s="85"/>
      <c r="NZJ138" s="10">
        <v>117.89</v>
      </c>
      <c r="NZK138" s="45">
        <f t="shared" si="168"/>
        <v>3072.11</v>
      </c>
      <c r="NZL138" s="3"/>
      <c r="NZM138" s="11" t="s">
        <v>359</v>
      </c>
      <c r="NZN138" s="4" t="s">
        <v>360</v>
      </c>
      <c r="NZO138" s="4" t="s">
        <v>243</v>
      </c>
      <c r="NZP138" s="10">
        <v>3190</v>
      </c>
      <c r="NZQ138" s="85"/>
      <c r="NZR138" s="10">
        <v>117.89</v>
      </c>
      <c r="NZS138" s="45">
        <f t="shared" si="168"/>
        <v>3072.11</v>
      </c>
      <c r="NZT138" s="3"/>
      <c r="NZU138" s="11" t="s">
        <v>359</v>
      </c>
      <c r="NZV138" s="4" t="s">
        <v>360</v>
      </c>
      <c r="NZW138" s="4" t="s">
        <v>243</v>
      </c>
      <c r="NZX138" s="10">
        <v>3190</v>
      </c>
      <c r="NZY138" s="85"/>
      <c r="NZZ138" s="10">
        <v>117.89</v>
      </c>
      <c r="OAA138" s="45">
        <f t="shared" si="168"/>
        <v>3072.11</v>
      </c>
      <c r="OAB138" s="3"/>
      <c r="OAC138" s="11" t="s">
        <v>359</v>
      </c>
      <c r="OAD138" s="4" t="s">
        <v>360</v>
      </c>
      <c r="OAE138" s="4" t="s">
        <v>243</v>
      </c>
      <c r="OAF138" s="10">
        <v>3190</v>
      </c>
      <c r="OAG138" s="85"/>
      <c r="OAH138" s="10">
        <v>117.89</v>
      </c>
      <c r="OAI138" s="45">
        <f t="shared" si="168"/>
        <v>3072.11</v>
      </c>
      <c r="OAJ138" s="3"/>
      <c r="OAK138" s="11" t="s">
        <v>359</v>
      </c>
      <c r="OAL138" s="4" t="s">
        <v>360</v>
      </c>
      <c r="OAM138" s="4" t="s">
        <v>243</v>
      </c>
      <c r="OAN138" s="10">
        <v>3190</v>
      </c>
      <c r="OAO138" s="85"/>
      <c r="OAP138" s="10">
        <v>117.89</v>
      </c>
      <c r="OAQ138" s="45">
        <f t="shared" si="168"/>
        <v>3072.11</v>
      </c>
      <c r="OAR138" s="3"/>
      <c r="OAS138" s="11" t="s">
        <v>359</v>
      </c>
      <c r="OAT138" s="4" t="s">
        <v>360</v>
      </c>
      <c r="OAU138" s="4" t="s">
        <v>243</v>
      </c>
      <c r="OAV138" s="10">
        <v>3190</v>
      </c>
      <c r="OAW138" s="85"/>
      <c r="OAX138" s="10">
        <v>117.89</v>
      </c>
      <c r="OAY138" s="45">
        <f t="shared" si="168"/>
        <v>3072.11</v>
      </c>
      <c r="OAZ138" s="3"/>
      <c r="OBA138" s="11" t="s">
        <v>359</v>
      </c>
      <c r="OBB138" s="4" t="s">
        <v>360</v>
      </c>
      <c r="OBC138" s="4" t="s">
        <v>243</v>
      </c>
      <c r="OBD138" s="10">
        <v>3190</v>
      </c>
      <c r="OBE138" s="85"/>
      <c r="OBF138" s="10">
        <v>117.89</v>
      </c>
      <c r="OBG138" s="45">
        <f t="shared" ref="OBG138:ODK138" si="169">SUM(OBD138-OBF138)</f>
        <v>3072.11</v>
      </c>
      <c r="OBH138" s="3"/>
      <c r="OBI138" s="11" t="s">
        <v>359</v>
      </c>
      <c r="OBJ138" s="4" t="s">
        <v>360</v>
      </c>
      <c r="OBK138" s="4" t="s">
        <v>243</v>
      </c>
      <c r="OBL138" s="10">
        <v>3190</v>
      </c>
      <c r="OBM138" s="85"/>
      <c r="OBN138" s="10">
        <v>117.89</v>
      </c>
      <c r="OBO138" s="45">
        <f t="shared" si="169"/>
        <v>3072.11</v>
      </c>
      <c r="OBP138" s="3"/>
      <c r="OBQ138" s="11" t="s">
        <v>359</v>
      </c>
      <c r="OBR138" s="4" t="s">
        <v>360</v>
      </c>
      <c r="OBS138" s="4" t="s">
        <v>243</v>
      </c>
      <c r="OBT138" s="10">
        <v>3190</v>
      </c>
      <c r="OBU138" s="85"/>
      <c r="OBV138" s="10">
        <v>117.89</v>
      </c>
      <c r="OBW138" s="45">
        <f t="shared" si="169"/>
        <v>3072.11</v>
      </c>
      <c r="OBX138" s="3"/>
      <c r="OBY138" s="11" t="s">
        <v>359</v>
      </c>
      <c r="OBZ138" s="4" t="s">
        <v>360</v>
      </c>
      <c r="OCA138" s="4" t="s">
        <v>243</v>
      </c>
      <c r="OCB138" s="10">
        <v>3190</v>
      </c>
      <c r="OCC138" s="85"/>
      <c r="OCD138" s="10">
        <v>117.89</v>
      </c>
      <c r="OCE138" s="45">
        <f t="shared" si="169"/>
        <v>3072.11</v>
      </c>
      <c r="OCF138" s="3"/>
      <c r="OCG138" s="11" t="s">
        <v>359</v>
      </c>
      <c r="OCH138" s="4" t="s">
        <v>360</v>
      </c>
      <c r="OCI138" s="4" t="s">
        <v>243</v>
      </c>
      <c r="OCJ138" s="10">
        <v>3190</v>
      </c>
      <c r="OCK138" s="85"/>
      <c r="OCL138" s="10">
        <v>117.89</v>
      </c>
      <c r="OCM138" s="45">
        <f t="shared" si="169"/>
        <v>3072.11</v>
      </c>
      <c r="OCN138" s="3"/>
      <c r="OCO138" s="11" t="s">
        <v>359</v>
      </c>
      <c r="OCP138" s="4" t="s">
        <v>360</v>
      </c>
      <c r="OCQ138" s="4" t="s">
        <v>243</v>
      </c>
      <c r="OCR138" s="10">
        <v>3190</v>
      </c>
      <c r="OCS138" s="85"/>
      <c r="OCT138" s="10">
        <v>117.89</v>
      </c>
      <c r="OCU138" s="45">
        <f t="shared" si="169"/>
        <v>3072.11</v>
      </c>
      <c r="OCV138" s="3"/>
      <c r="OCW138" s="11" t="s">
        <v>359</v>
      </c>
      <c r="OCX138" s="4" t="s">
        <v>360</v>
      </c>
      <c r="OCY138" s="4" t="s">
        <v>243</v>
      </c>
      <c r="OCZ138" s="10">
        <v>3190</v>
      </c>
      <c r="ODA138" s="85"/>
      <c r="ODB138" s="10">
        <v>117.89</v>
      </c>
      <c r="ODC138" s="45">
        <f t="shared" si="169"/>
        <v>3072.11</v>
      </c>
      <c r="ODD138" s="3"/>
      <c r="ODE138" s="11" t="s">
        <v>359</v>
      </c>
      <c r="ODF138" s="4" t="s">
        <v>360</v>
      </c>
      <c r="ODG138" s="4" t="s">
        <v>243</v>
      </c>
      <c r="ODH138" s="10">
        <v>3190</v>
      </c>
      <c r="ODI138" s="85"/>
      <c r="ODJ138" s="10">
        <v>117.89</v>
      </c>
      <c r="ODK138" s="45">
        <f t="shared" si="169"/>
        <v>3072.11</v>
      </c>
      <c r="ODL138" s="3"/>
      <c r="ODM138" s="11" t="s">
        <v>359</v>
      </c>
      <c r="ODN138" s="4" t="s">
        <v>360</v>
      </c>
      <c r="ODO138" s="4" t="s">
        <v>243</v>
      </c>
      <c r="ODP138" s="10">
        <v>3190</v>
      </c>
      <c r="ODQ138" s="85"/>
      <c r="ODR138" s="10">
        <v>117.89</v>
      </c>
      <c r="ODS138" s="45">
        <f t="shared" ref="ODS138:OFW138" si="170">SUM(ODP138-ODR138)</f>
        <v>3072.11</v>
      </c>
      <c r="ODT138" s="3"/>
      <c r="ODU138" s="11" t="s">
        <v>359</v>
      </c>
      <c r="ODV138" s="4" t="s">
        <v>360</v>
      </c>
      <c r="ODW138" s="4" t="s">
        <v>243</v>
      </c>
      <c r="ODX138" s="10">
        <v>3190</v>
      </c>
      <c r="ODY138" s="85"/>
      <c r="ODZ138" s="10">
        <v>117.89</v>
      </c>
      <c r="OEA138" s="45">
        <f t="shared" si="170"/>
        <v>3072.11</v>
      </c>
      <c r="OEB138" s="3"/>
      <c r="OEC138" s="11" t="s">
        <v>359</v>
      </c>
      <c r="OED138" s="4" t="s">
        <v>360</v>
      </c>
      <c r="OEE138" s="4" t="s">
        <v>243</v>
      </c>
      <c r="OEF138" s="10">
        <v>3190</v>
      </c>
      <c r="OEG138" s="85"/>
      <c r="OEH138" s="10">
        <v>117.89</v>
      </c>
      <c r="OEI138" s="45">
        <f t="shared" si="170"/>
        <v>3072.11</v>
      </c>
      <c r="OEJ138" s="3"/>
      <c r="OEK138" s="11" t="s">
        <v>359</v>
      </c>
      <c r="OEL138" s="4" t="s">
        <v>360</v>
      </c>
      <c r="OEM138" s="4" t="s">
        <v>243</v>
      </c>
      <c r="OEN138" s="10">
        <v>3190</v>
      </c>
      <c r="OEO138" s="85"/>
      <c r="OEP138" s="10">
        <v>117.89</v>
      </c>
      <c r="OEQ138" s="45">
        <f t="shared" si="170"/>
        <v>3072.11</v>
      </c>
      <c r="OER138" s="3"/>
      <c r="OES138" s="11" t="s">
        <v>359</v>
      </c>
      <c r="OET138" s="4" t="s">
        <v>360</v>
      </c>
      <c r="OEU138" s="4" t="s">
        <v>243</v>
      </c>
      <c r="OEV138" s="10">
        <v>3190</v>
      </c>
      <c r="OEW138" s="85"/>
      <c r="OEX138" s="10">
        <v>117.89</v>
      </c>
      <c r="OEY138" s="45">
        <f t="shared" si="170"/>
        <v>3072.11</v>
      </c>
      <c r="OEZ138" s="3"/>
      <c r="OFA138" s="11" t="s">
        <v>359</v>
      </c>
      <c r="OFB138" s="4" t="s">
        <v>360</v>
      </c>
      <c r="OFC138" s="4" t="s">
        <v>243</v>
      </c>
      <c r="OFD138" s="10">
        <v>3190</v>
      </c>
      <c r="OFE138" s="85"/>
      <c r="OFF138" s="10">
        <v>117.89</v>
      </c>
      <c r="OFG138" s="45">
        <f t="shared" si="170"/>
        <v>3072.11</v>
      </c>
      <c r="OFH138" s="3"/>
      <c r="OFI138" s="11" t="s">
        <v>359</v>
      </c>
      <c r="OFJ138" s="4" t="s">
        <v>360</v>
      </c>
      <c r="OFK138" s="4" t="s">
        <v>243</v>
      </c>
      <c r="OFL138" s="10">
        <v>3190</v>
      </c>
      <c r="OFM138" s="85"/>
      <c r="OFN138" s="10">
        <v>117.89</v>
      </c>
      <c r="OFO138" s="45">
        <f t="shared" si="170"/>
        <v>3072.11</v>
      </c>
      <c r="OFP138" s="3"/>
      <c r="OFQ138" s="11" t="s">
        <v>359</v>
      </c>
      <c r="OFR138" s="4" t="s">
        <v>360</v>
      </c>
      <c r="OFS138" s="4" t="s">
        <v>243</v>
      </c>
      <c r="OFT138" s="10">
        <v>3190</v>
      </c>
      <c r="OFU138" s="85"/>
      <c r="OFV138" s="10">
        <v>117.89</v>
      </c>
      <c r="OFW138" s="45">
        <f t="shared" si="170"/>
        <v>3072.11</v>
      </c>
      <c r="OFX138" s="3"/>
      <c r="OFY138" s="11" t="s">
        <v>359</v>
      </c>
      <c r="OFZ138" s="4" t="s">
        <v>360</v>
      </c>
      <c r="OGA138" s="4" t="s">
        <v>243</v>
      </c>
      <c r="OGB138" s="10">
        <v>3190</v>
      </c>
      <c r="OGC138" s="85"/>
      <c r="OGD138" s="10">
        <v>117.89</v>
      </c>
      <c r="OGE138" s="45">
        <f t="shared" ref="OGE138:OII138" si="171">SUM(OGB138-OGD138)</f>
        <v>3072.11</v>
      </c>
      <c r="OGF138" s="3"/>
      <c r="OGG138" s="11" t="s">
        <v>359</v>
      </c>
      <c r="OGH138" s="4" t="s">
        <v>360</v>
      </c>
      <c r="OGI138" s="4" t="s">
        <v>243</v>
      </c>
      <c r="OGJ138" s="10">
        <v>3190</v>
      </c>
      <c r="OGK138" s="85"/>
      <c r="OGL138" s="10">
        <v>117.89</v>
      </c>
      <c r="OGM138" s="45">
        <f t="shared" si="171"/>
        <v>3072.11</v>
      </c>
      <c r="OGN138" s="3"/>
      <c r="OGO138" s="11" t="s">
        <v>359</v>
      </c>
      <c r="OGP138" s="4" t="s">
        <v>360</v>
      </c>
      <c r="OGQ138" s="4" t="s">
        <v>243</v>
      </c>
      <c r="OGR138" s="10">
        <v>3190</v>
      </c>
      <c r="OGS138" s="85"/>
      <c r="OGT138" s="10">
        <v>117.89</v>
      </c>
      <c r="OGU138" s="45">
        <f t="shared" si="171"/>
        <v>3072.11</v>
      </c>
      <c r="OGV138" s="3"/>
      <c r="OGW138" s="11" t="s">
        <v>359</v>
      </c>
      <c r="OGX138" s="4" t="s">
        <v>360</v>
      </c>
      <c r="OGY138" s="4" t="s">
        <v>243</v>
      </c>
      <c r="OGZ138" s="10">
        <v>3190</v>
      </c>
      <c r="OHA138" s="85"/>
      <c r="OHB138" s="10">
        <v>117.89</v>
      </c>
      <c r="OHC138" s="45">
        <f t="shared" si="171"/>
        <v>3072.11</v>
      </c>
      <c r="OHD138" s="3"/>
      <c r="OHE138" s="11" t="s">
        <v>359</v>
      </c>
      <c r="OHF138" s="4" t="s">
        <v>360</v>
      </c>
      <c r="OHG138" s="4" t="s">
        <v>243</v>
      </c>
      <c r="OHH138" s="10">
        <v>3190</v>
      </c>
      <c r="OHI138" s="85"/>
      <c r="OHJ138" s="10">
        <v>117.89</v>
      </c>
      <c r="OHK138" s="45">
        <f t="shared" si="171"/>
        <v>3072.11</v>
      </c>
      <c r="OHL138" s="3"/>
      <c r="OHM138" s="11" t="s">
        <v>359</v>
      </c>
      <c r="OHN138" s="4" t="s">
        <v>360</v>
      </c>
      <c r="OHO138" s="4" t="s">
        <v>243</v>
      </c>
      <c r="OHP138" s="10">
        <v>3190</v>
      </c>
      <c r="OHQ138" s="85"/>
      <c r="OHR138" s="10">
        <v>117.89</v>
      </c>
      <c r="OHS138" s="45">
        <f t="shared" si="171"/>
        <v>3072.11</v>
      </c>
      <c r="OHT138" s="3"/>
      <c r="OHU138" s="11" t="s">
        <v>359</v>
      </c>
      <c r="OHV138" s="4" t="s">
        <v>360</v>
      </c>
      <c r="OHW138" s="4" t="s">
        <v>243</v>
      </c>
      <c r="OHX138" s="10">
        <v>3190</v>
      </c>
      <c r="OHY138" s="85"/>
      <c r="OHZ138" s="10">
        <v>117.89</v>
      </c>
      <c r="OIA138" s="45">
        <f t="shared" si="171"/>
        <v>3072.11</v>
      </c>
      <c r="OIB138" s="3"/>
      <c r="OIC138" s="11" t="s">
        <v>359</v>
      </c>
      <c r="OID138" s="4" t="s">
        <v>360</v>
      </c>
      <c r="OIE138" s="4" t="s">
        <v>243</v>
      </c>
      <c r="OIF138" s="10">
        <v>3190</v>
      </c>
      <c r="OIG138" s="85"/>
      <c r="OIH138" s="10">
        <v>117.89</v>
      </c>
      <c r="OII138" s="45">
        <f t="shared" si="171"/>
        <v>3072.11</v>
      </c>
      <c r="OIJ138" s="3"/>
      <c r="OIK138" s="11" t="s">
        <v>359</v>
      </c>
      <c r="OIL138" s="4" t="s">
        <v>360</v>
      </c>
      <c r="OIM138" s="4" t="s">
        <v>243</v>
      </c>
      <c r="OIN138" s="10">
        <v>3190</v>
      </c>
      <c r="OIO138" s="85"/>
      <c r="OIP138" s="10">
        <v>117.89</v>
      </c>
      <c r="OIQ138" s="45">
        <f t="shared" ref="OIQ138:OKU138" si="172">SUM(OIN138-OIP138)</f>
        <v>3072.11</v>
      </c>
      <c r="OIR138" s="3"/>
      <c r="OIS138" s="11" t="s">
        <v>359</v>
      </c>
      <c r="OIT138" s="4" t="s">
        <v>360</v>
      </c>
      <c r="OIU138" s="4" t="s">
        <v>243</v>
      </c>
      <c r="OIV138" s="10">
        <v>3190</v>
      </c>
      <c r="OIW138" s="85"/>
      <c r="OIX138" s="10">
        <v>117.89</v>
      </c>
      <c r="OIY138" s="45">
        <f t="shared" si="172"/>
        <v>3072.11</v>
      </c>
      <c r="OIZ138" s="3"/>
      <c r="OJA138" s="11" t="s">
        <v>359</v>
      </c>
      <c r="OJB138" s="4" t="s">
        <v>360</v>
      </c>
      <c r="OJC138" s="4" t="s">
        <v>243</v>
      </c>
      <c r="OJD138" s="10">
        <v>3190</v>
      </c>
      <c r="OJE138" s="85"/>
      <c r="OJF138" s="10">
        <v>117.89</v>
      </c>
      <c r="OJG138" s="45">
        <f t="shared" si="172"/>
        <v>3072.11</v>
      </c>
      <c r="OJH138" s="3"/>
      <c r="OJI138" s="11" t="s">
        <v>359</v>
      </c>
      <c r="OJJ138" s="4" t="s">
        <v>360</v>
      </c>
      <c r="OJK138" s="4" t="s">
        <v>243</v>
      </c>
      <c r="OJL138" s="10">
        <v>3190</v>
      </c>
      <c r="OJM138" s="85"/>
      <c r="OJN138" s="10">
        <v>117.89</v>
      </c>
      <c r="OJO138" s="45">
        <f t="shared" si="172"/>
        <v>3072.11</v>
      </c>
      <c r="OJP138" s="3"/>
      <c r="OJQ138" s="11" t="s">
        <v>359</v>
      </c>
      <c r="OJR138" s="4" t="s">
        <v>360</v>
      </c>
      <c r="OJS138" s="4" t="s">
        <v>243</v>
      </c>
      <c r="OJT138" s="10">
        <v>3190</v>
      </c>
      <c r="OJU138" s="85"/>
      <c r="OJV138" s="10">
        <v>117.89</v>
      </c>
      <c r="OJW138" s="45">
        <f t="shared" si="172"/>
        <v>3072.11</v>
      </c>
      <c r="OJX138" s="3"/>
      <c r="OJY138" s="11" t="s">
        <v>359</v>
      </c>
      <c r="OJZ138" s="4" t="s">
        <v>360</v>
      </c>
      <c r="OKA138" s="4" t="s">
        <v>243</v>
      </c>
      <c r="OKB138" s="10">
        <v>3190</v>
      </c>
      <c r="OKC138" s="85"/>
      <c r="OKD138" s="10">
        <v>117.89</v>
      </c>
      <c r="OKE138" s="45">
        <f t="shared" si="172"/>
        <v>3072.11</v>
      </c>
      <c r="OKF138" s="3"/>
      <c r="OKG138" s="11" t="s">
        <v>359</v>
      </c>
      <c r="OKH138" s="4" t="s">
        <v>360</v>
      </c>
      <c r="OKI138" s="4" t="s">
        <v>243</v>
      </c>
      <c r="OKJ138" s="10">
        <v>3190</v>
      </c>
      <c r="OKK138" s="85"/>
      <c r="OKL138" s="10">
        <v>117.89</v>
      </c>
      <c r="OKM138" s="45">
        <f t="shared" si="172"/>
        <v>3072.11</v>
      </c>
      <c r="OKN138" s="3"/>
      <c r="OKO138" s="11" t="s">
        <v>359</v>
      </c>
      <c r="OKP138" s="4" t="s">
        <v>360</v>
      </c>
      <c r="OKQ138" s="4" t="s">
        <v>243</v>
      </c>
      <c r="OKR138" s="10">
        <v>3190</v>
      </c>
      <c r="OKS138" s="85"/>
      <c r="OKT138" s="10">
        <v>117.89</v>
      </c>
      <c r="OKU138" s="45">
        <f t="shared" si="172"/>
        <v>3072.11</v>
      </c>
      <c r="OKV138" s="3"/>
      <c r="OKW138" s="11" t="s">
        <v>359</v>
      </c>
      <c r="OKX138" s="4" t="s">
        <v>360</v>
      </c>
      <c r="OKY138" s="4" t="s">
        <v>243</v>
      </c>
      <c r="OKZ138" s="10">
        <v>3190</v>
      </c>
      <c r="OLA138" s="85"/>
      <c r="OLB138" s="10">
        <v>117.89</v>
      </c>
      <c r="OLC138" s="45">
        <f t="shared" ref="OLC138:ONG138" si="173">SUM(OKZ138-OLB138)</f>
        <v>3072.11</v>
      </c>
      <c r="OLD138" s="3"/>
      <c r="OLE138" s="11" t="s">
        <v>359</v>
      </c>
      <c r="OLF138" s="4" t="s">
        <v>360</v>
      </c>
      <c r="OLG138" s="4" t="s">
        <v>243</v>
      </c>
      <c r="OLH138" s="10">
        <v>3190</v>
      </c>
      <c r="OLI138" s="85"/>
      <c r="OLJ138" s="10">
        <v>117.89</v>
      </c>
      <c r="OLK138" s="45">
        <f t="shared" si="173"/>
        <v>3072.11</v>
      </c>
      <c r="OLL138" s="3"/>
      <c r="OLM138" s="11" t="s">
        <v>359</v>
      </c>
      <c r="OLN138" s="4" t="s">
        <v>360</v>
      </c>
      <c r="OLO138" s="4" t="s">
        <v>243</v>
      </c>
      <c r="OLP138" s="10">
        <v>3190</v>
      </c>
      <c r="OLQ138" s="85"/>
      <c r="OLR138" s="10">
        <v>117.89</v>
      </c>
      <c r="OLS138" s="45">
        <f t="shared" si="173"/>
        <v>3072.11</v>
      </c>
      <c r="OLT138" s="3"/>
      <c r="OLU138" s="11" t="s">
        <v>359</v>
      </c>
      <c r="OLV138" s="4" t="s">
        <v>360</v>
      </c>
      <c r="OLW138" s="4" t="s">
        <v>243</v>
      </c>
      <c r="OLX138" s="10">
        <v>3190</v>
      </c>
      <c r="OLY138" s="85"/>
      <c r="OLZ138" s="10">
        <v>117.89</v>
      </c>
      <c r="OMA138" s="45">
        <f t="shared" si="173"/>
        <v>3072.11</v>
      </c>
      <c r="OMB138" s="3"/>
      <c r="OMC138" s="11" t="s">
        <v>359</v>
      </c>
      <c r="OMD138" s="4" t="s">
        <v>360</v>
      </c>
      <c r="OME138" s="4" t="s">
        <v>243</v>
      </c>
      <c r="OMF138" s="10">
        <v>3190</v>
      </c>
      <c r="OMG138" s="85"/>
      <c r="OMH138" s="10">
        <v>117.89</v>
      </c>
      <c r="OMI138" s="45">
        <f t="shared" si="173"/>
        <v>3072.11</v>
      </c>
      <c r="OMJ138" s="3"/>
      <c r="OMK138" s="11" t="s">
        <v>359</v>
      </c>
      <c r="OML138" s="4" t="s">
        <v>360</v>
      </c>
      <c r="OMM138" s="4" t="s">
        <v>243</v>
      </c>
      <c r="OMN138" s="10">
        <v>3190</v>
      </c>
      <c r="OMO138" s="85"/>
      <c r="OMP138" s="10">
        <v>117.89</v>
      </c>
      <c r="OMQ138" s="45">
        <f t="shared" si="173"/>
        <v>3072.11</v>
      </c>
      <c r="OMR138" s="3"/>
      <c r="OMS138" s="11" t="s">
        <v>359</v>
      </c>
      <c r="OMT138" s="4" t="s">
        <v>360</v>
      </c>
      <c r="OMU138" s="4" t="s">
        <v>243</v>
      </c>
      <c r="OMV138" s="10">
        <v>3190</v>
      </c>
      <c r="OMW138" s="85"/>
      <c r="OMX138" s="10">
        <v>117.89</v>
      </c>
      <c r="OMY138" s="45">
        <f t="shared" si="173"/>
        <v>3072.11</v>
      </c>
      <c r="OMZ138" s="3"/>
      <c r="ONA138" s="11" t="s">
        <v>359</v>
      </c>
      <c r="ONB138" s="4" t="s">
        <v>360</v>
      </c>
      <c r="ONC138" s="4" t="s">
        <v>243</v>
      </c>
      <c r="OND138" s="10">
        <v>3190</v>
      </c>
      <c r="ONE138" s="85"/>
      <c r="ONF138" s="10">
        <v>117.89</v>
      </c>
      <c r="ONG138" s="45">
        <f t="shared" si="173"/>
        <v>3072.11</v>
      </c>
      <c r="ONH138" s="3"/>
      <c r="ONI138" s="11" t="s">
        <v>359</v>
      </c>
      <c r="ONJ138" s="4" t="s">
        <v>360</v>
      </c>
      <c r="ONK138" s="4" t="s">
        <v>243</v>
      </c>
      <c r="ONL138" s="10">
        <v>3190</v>
      </c>
      <c r="ONM138" s="85"/>
      <c r="ONN138" s="10">
        <v>117.89</v>
      </c>
      <c r="ONO138" s="45">
        <f t="shared" ref="ONO138:OPS138" si="174">SUM(ONL138-ONN138)</f>
        <v>3072.11</v>
      </c>
      <c r="ONP138" s="3"/>
      <c r="ONQ138" s="11" t="s">
        <v>359</v>
      </c>
      <c r="ONR138" s="4" t="s">
        <v>360</v>
      </c>
      <c r="ONS138" s="4" t="s">
        <v>243</v>
      </c>
      <c r="ONT138" s="10">
        <v>3190</v>
      </c>
      <c r="ONU138" s="85"/>
      <c r="ONV138" s="10">
        <v>117.89</v>
      </c>
      <c r="ONW138" s="45">
        <f t="shared" si="174"/>
        <v>3072.11</v>
      </c>
      <c r="ONX138" s="3"/>
      <c r="ONY138" s="11" t="s">
        <v>359</v>
      </c>
      <c r="ONZ138" s="4" t="s">
        <v>360</v>
      </c>
      <c r="OOA138" s="4" t="s">
        <v>243</v>
      </c>
      <c r="OOB138" s="10">
        <v>3190</v>
      </c>
      <c r="OOC138" s="85"/>
      <c r="OOD138" s="10">
        <v>117.89</v>
      </c>
      <c r="OOE138" s="45">
        <f t="shared" si="174"/>
        <v>3072.11</v>
      </c>
      <c r="OOF138" s="3"/>
      <c r="OOG138" s="11" t="s">
        <v>359</v>
      </c>
      <c r="OOH138" s="4" t="s">
        <v>360</v>
      </c>
      <c r="OOI138" s="4" t="s">
        <v>243</v>
      </c>
      <c r="OOJ138" s="10">
        <v>3190</v>
      </c>
      <c r="OOK138" s="85"/>
      <c r="OOL138" s="10">
        <v>117.89</v>
      </c>
      <c r="OOM138" s="45">
        <f t="shared" si="174"/>
        <v>3072.11</v>
      </c>
      <c r="OON138" s="3"/>
      <c r="OOO138" s="11" t="s">
        <v>359</v>
      </c>
      <c r="OOP138" s="4" t="s">
        <v>360</v>
      </c>
      <c r="OOQ138" s="4" t="s">
        <v>243</v>
      </c>
      <c r="OOR138" s="10">
        <v>3190</v>
      </c>
      <c r="OOS138" s="85"/>
      <c r="OOT138" s="10">
        <v>117.89</v>
      </c>
      <c r="OOU138" s="45">
        <f t="shared" si="174"/>
        <v>3072.11</v>
      </c>
      <c r="OOV138" s="3"/>
      <c r="OOW138" s="11" t="s">
        <v>359</v>
      </c>
      <c r="OOX138" s="4" t="s">
        <v>360</v>
      </c>
      <c r="OOY138" s="4" t="s">
        <v>243</v>
      </c>
      <c r="OOZ138" s="10">
        <v>3190</v>
      </c>
      <c r="OPA138" s="85"/>
      <c r="OPB138" s="10">
        <v>117.89</v>
      </c>
      <c r="OPC138" s="45">
        <f t="shared" si="174"/>
        <v>3072.11</v>
      </c>
      <c r="OPD138" s="3"/>
      <c r="OPE138" s="11" t="s">
        <v>359</v>
      </c>
      <c r="OPF138" s="4" t="s">
        <v>360</v>
      </c>
      <c r="OPG138" s="4" t="s">
        <v>243</v>
      </c>
      <c r="OPH138" s="10">
        <v>3190</v>
      </c>
      <c r="OPI138" s="85"/>
      <c r="OPJ138" s="10">
        <v>117.89</v>
      </c>
      <c r="OPK138" s="45">
        <f t="shared" si="174"/>
        <v>3072.11</v>
      </c>
      <c r="OPL138" s="3"/>
      <c r="OPM138" s="11" t="s">
        <v>359</v>
      </c>
      <c r="OPN138" s="4" t="s">
        <v>360</v>
      </c>
      <c r="OPO138" s="4" t="s">
        <v>243</v>
      </c>
      <c r="OPP138" s="10">
        <v>3190</v>
      </c>
      <c r="OPQ138" s="85"/>
      <c r="OPR138" s="10">
        <v>117.89</v>
      </c>
      <c r="OPS138" s="45">
        <f t="shared" si="174"/>
        <v>3072.11</v>
      </c>
      <c r="OPT138" s="3"/>
      <c r="OPU138" s="11" t="s">
        <v>359</v>
      </c>
      <c r="OPV138" s="4" t="s">
        <v>360</v>
      </c>
      <c r="OPW138" s="4" t="s">
        <v>243</v>
      </c>
      <c r="OPX138" s="10">
        <v>3190</v>
      </c>
      <c r="OPY138" s="85"/>
      <c r="OPZ138" s="10">
        <v>117.89</v>
      </c>
      <c r="OQA138" s="45">
        <f t="shared" ref="OQA138:OSE138" si="175">SUM(OPX138-OPZ138)</f>
        <v>3072.11</v>
      </c>
      <c r="OQB138" s="3"/>
      <c r="OQC138" s="11" t="s">
        <v>359</v>
      </c>
      <c r="OQD138" s="4" t="s">
        <v>360</v>
      </c>
      <c r="OQE138" s="4" t="s">
        <v>243</v>
      </c>
      <c r="OQF138" s="10">
        <v>3190</v>
      </c>
      <c r="OQG138" s="85"/>
      <c r="OQH138" s="10">
        <v>117.89</v>
      </c>
      <c r="OQI138" s="45">
        <f t="shared" si="175"/>
        <v>3072.11</v>
      </c>
      <c r="OQJ138" s="3"/>
      <c r="OQK138" s="11" t="s">
        <v>359</v>
      </c>
      <c r="OQL138" s="4" t="s">
        <v>360</v>
      </c>
      <c r="OQM138" s="4" t="s">
        <v>243</v>
      </c>
      <c r="OQN138" s="10">
        <v>3190</v>
      </c>
      <c r="OQO138" s="85"/>
      <c r="OQP138" s="10">
        <v>117.89</v>
      </c>
      <c r="OQQ138" s="45">
        <f t="shared" si="175"/>
        <v>3072.11</v>
      </c>
      <c r="OQR138" s="3"/>
      <c r="OQS138" s="11" t="s">
        <v>359</v>
      </c>
      <c r="OQT138" s="4" t="s">
        <v>360</v>
      </c>
      <c r="OQU138" s="4" t="s">
        <v>243</v>
      </c>
      <c r="OQV138" s="10">
        <v>3190</v>
      </c>
      <c r="OQW138" s="85"/>
      <c r="OQX138" s="10">
        <v>117.89</v>
      </c>
      <c r="OQY138" s="45">
        <f t="shared" si="175"/>
        <v>3072.11</v>
      </c>
      <c r="OQZ138" s="3"/>
      <c r="ORA138" s="11" t="s">
        <v>359</v>
      </c>
      <c r="ORB138" s="4" t="s">
        <v>360</v>
      </c>
      <c r="ORC138" s="4" t="s">
        <v>243</v>
      </c>
      <c r="ORD138" s="10">
        <v>3190</v>
      </c>
      <c r="ORE138" s="85"/>
      <c r="ORF138" s="10">
        <v>117.89</v>
      </c>
      <c r="ORG138" s="45">
        <f t="shared" si="175"/>
        <v>3072.11</v>
      </c>
      <c r="ORH138" s="3"/>
      <c r="ORI138" s="11" t="s">
        <v>359</v>
      </c>
      <c r="ORJ138" s="4" t="s">
        <v>360</v>
      </c>
      <c r="ORK138" s="4" t="s">
        <v>243</v>
      </c>
      <c r="ORL138" s="10">
        <v>3190</v>
      </c>
      <c r="ORM138" s="85"/>
      <c r="ORN138" s="10">
        <v>117.89</v>
      </c>
      <c r="ORO138" s="45">
        <f t="shared" si="175"/>
        <v>3072.11</v>
      </c>
      <c r="ORP138" s="3"/>
      <c r="ORQ138" s="11" t="s">
        <v>359</v>
      </c>
      <c r="ORR138" s="4" t="s">
        <v>360</v>
      </c>
      <c r="ORS138" s="4" t="s">
        <v>243</v>
      </c>
      <c r="ORT138" s="10">
        <v>3190</v>
      </c>
      <c r="ORU138" s="85"/>
      <c r="ORV138" s="10">
        <v>117.89</v>
      </c>
      <c r="ORW138" s="45">
        <f t="shared" si="175"/>
        <v>3072.11</v>
      </c>
      <c r="ORX138" s="3"/>
      <c r="ORY138" s="11" t="s">
        <v>359</v>
      </c>
      <c r="ORZ138" s="4" t="s">
        <v>360</v>
      </c>
      <c r="OSA138" s="4" t="s">
        <v>243</v>
      </c>
      <c r="OSB138" s="10">
        <v>3190</v>
      </c>
      <c r="OSC138" s="85"/>
      <c r="OSD138" s="10">
        <v>117.89</v>
      </c>
      <c r="OSE138" s="45">
        <f t="shared" si="175"/>
        <v>3072.11</v>
      </c>
      <c r="OSF138" s="3"/>
      <c r="OSG138" s="11" t="s">
        <v>359</v>
      </c>
      <c r="OSH138" s="4" t="s">
        <v>360</v>
      </c>
      <c r="OSI138" s="4" t="s">
        <v>243</v>
      </c>
      <c r="OSJ138" s="10">
        <v>3190</v>
      </c>
      <c r="OSK138" s="85"/>
      <c r="OSL138" s="10">
        <v>117.89</v>
      </c>
      <c r="OSM138" s="45">
        <f t="shared" ref="OSM138:OUQ138" si="176">SUM(OSJ138-OSL138)</f>
        <v>3072.11</v>
      </c>
      <c r="OSN138" s="3"/>
      <c r="OSO138" s="11" t="s">
        <v>359</v>
      </c>
      <c r="OSP138" s="4" t="s">
        <v>360</v>
      </c>
      <c r="OSQ138" s="4" t="s">
        <v>243</v>
      </c>
      <c r="OSR138" s="10">
        <v>3190</v>
      </c>
      <c r="OSS138" s="85"/>
      <c r="OST138" s="10">
        <v>117.89</v>
      </c>
      <c r="OSU138" s="45">
        <f t="shared" si="176"/>
        <v>3072.11</v>
      </c>
      <c r="OSV138" s="3"/>
      <c r="OSW138" s="11" t="s">
        <v>359</v>
      </c>
      <c r="OSX138" s="4" t="s">
        <v>360</v>
      </c>
      <c r="OSY138" s="4" t="s">
        <v>243</v>
      </c>
      <c r="OSZ138" s="10">
        <v>3190</v>
      </c>
      <c r="OTA138" s="85"/>
      <c r="OTB138" s="10">
        <v>117.89</v>
      </c>
      <c r="OTC138" s="45">
        <f t="shared" si="176"/>
        <v>3072.11</v>
      </c>
      <c r="OTD138" s="3"/>
      <c r="OTE138" s="11" t="s">
        <v>359</v>
      </c>
      <c r="OTF138" s="4" t="s">
        <v>360</v>
      </c>
      <c r="OTG138" s="4" t="s">
        <v>243</v>
      </c>
      <c r="OTH138" s="10">
        <v>3190</v>
      </c>
      <c r="OTI138" s="85"/>
      <c r="OTJ138" s="10">
        <v>117.89</v>
      </c>
      <c r="OTK138" s="45">
        <f t="shared" si="176"/>
        <v>3072.11</v>
      </c>
      <c r="OTL138" s="3"/>
      <c r="OTM138" s="11" t="s">
        <v>359</v>
      </c>
      <c r="OTN138" s="4" t="s">
        <v>360</v>
      </c>
      <c r="OTO138" s="4" t="s">
        <v>243</v>
      </c>
      <c r="OTP138" s="10">
        <v>3190</v>
      </c>
      <c r="OTQ138" s="85"/>
      <c r="OTR138" s="10">
        <v>117.89</v>
      </c>
      <c r="OTS138" s="45">
        <f t="shared" si="176"/>
        <v>3072.11</v>
      </c>
      <c r="OTT138" s="3"/>
      <c r="OTU138" s="11" t="s">
        <v>359</v>
      </c>
      <c r="OTV138" s="4" t="s">
        <v>360</v>
      </c>
      <c r="OTW138" s="4" t="s">
        <v>243</v>
      </c>
      <c r="OTX138" s="10">
        <v>3190</v>
      </c>
      <c r="OTY138" s="85"/>
      <c r="OTZ138" s="10">
        <v>117.89</v>
      </c>
      <c r="OUA138" s="45">
        <f t="shared" si="176"/>
        <v>3072.11</v>
      </c>
      <c r="OUB138" s="3"/>
      <c r="OUC138" s="11" t="s">
        <v>359</v>
      </c>
      <c r="OUD138" s="4" t="s">
        <v>360</v>
      </c>
      <c r="OUE138" s="4" t="s">
        <v>243</v>
      </c>
      <c r="OUF138" s="10">
        <v>3190</v>
      </c>
      <c r="OUG138" s="85"/>
      <c r="OUH138" s="10">
        <v>117.89</v>
      </c>
      <c r="OUI138" s="45">
        <f t="shared" si="176"/>
        <v>3072.11</v>
      </c>
      <c r="OUJ138" s="3"/>
      <c r="OUK138" s="11" t="s">
        <v>359</v>
      </c>
      <c r="OUL138" s="4" t="s">
        <v>360</v>
      </c>
      <c r="OUM138" s="4" t="s">
        <v>243</v>
      </c>
      <c r="OUN138" s="10">
        <v>3190</v>
      </c>
      <c r="OUO138" s="85"/>
      <c r="OUP138" s="10">
        <v>117.89</v>
      </c>
      <c r="OUQ138" s="45">
        <f t="shared" si="176"/>
        <v>3072.11</v>
      </c>
      <c r="OUR138" s="3"/>
      <c r="OUS138" s="11" t="s">
        <v>359</v>
      </c>
      <c r="OUT138" s="4" t="s">
        <v>360</v>
      </c>
      <c r="OUU138" s="4" t="s">
        <v>243</v>
      </c>
      <c r="OUV138" s="10">
        <v>3190</v>
      </c>
      <c r="OUW138" s="85"/>
      <c r="OUX138" s="10">
        <v>117.89</v>
      </c>
      <c r="OUY138" s="45">
        <f t="shared" ref="OUY138:OXC138" si="177">SUM(OUV138-OUX138)</f>
        <v>3072.11</v>
      </c>
      <c r="OUZ138" s="3"/>
      <c r="OVA138" s="11" t="s">
        <v>359</v>
      </c>
      <c r="OVB138" s="4" t="s">
        <v>360</v>
      </c>
      <c r="OVC138" s="4" t="s">
        <v>243</v>
      </c>
      <c r="OVD138" s="10">
        <v>3190</v>
      </c>
      <c r="OVE138" s="85"/>
      <c r="OVF138" s="10">
        <v>117.89</v>
      </c>
      <c r="OVG138" s="45">
        <f t="shared" si="177"/>
        <v>3072.11</v>
      </c>
      <c r="OVH138" s="3"/>
      <c r="OVI138" s="11" t="s">
        <v>359</v>
      </c>
      <c r="OVJ138" s="4" t="s">
        <v>360</v>
      </c>
      <c r="OVK138" s="4" t="s">
        <v>243</v>
      </c>
      <c r="OVL138" s="10">
        <v>3190</v>
      </c>
      <c r="OVM138" s="85"/>
      <c r="OVN138" s="10">
        <v>117.89</v>
      </c>
      <c r="OVO138" s="45">
        <f t="shared" si="177"/>
        <v>3072.11</v>
      </c>
      <c r="OVP138" s="3"/>
      <c r="OVQ138" s="11" t="s">
        <v>359</v>
      </c>
      <c r="OVR138" s="4" t="s">
        <v>360</v>
      </c>
      <c r="OVS138" s="4" t="s">
        <v>243</v>
      </c>
      <c r="OVT138" s="10">
        <v>3190</v>
      </c>
      <c r="OVU138" s="85"/>
      <c r="OVV138" s="10">
        <v>117.89</v>
      </c>
      <c r="OVW138" s="45">
        <f t="shared" si="177"/>
        <v>3072.11</v>
      </c>
      <c r="OVX138" s="3"/>
      <c r="OVY138" s="11" t="s">
        <v>359</v>
      </c>
      <c r="OVZ138" s="4" t="s">
        <v>360</v>
      </c>
      <c r="OWA138" s="4" t="s">
        <v>243</v>
      </c>
      <c r="OWB138" s="10">
        <v>3190</v>
      </c>
      <c r="OWC138" s="85"/>
      <c r="OWD138" s="10">
        <v>117.89</v>
      </c>
      <c r="OWE138" s="45">
        <f t="shared" si="177"/>
        <v>3072.11</v>
      </c>
      <c r="OWF138" s="3"/>
      <c r="OWG138" s="11" t="s">
        <v>359</v>
      </c>
      <c r="OWH138" s="4" t="s">
        <v>360</v>
      </c>
      <c r="OWI138" s="4" t="s">
        <v>243</v>
      </c>
      <c r="OWJ138" s="10">
        <v>3190</v>
      </c>
      <c r="OWK138" s="85"/>
      <c r="OWL138" s="10">
        <v>117.89</v>
      </c>
      <c r="OWM138" s="45">
        <f t="shared" si="177"/>
        <v>3072.11</v>
      </c>
      <c r="OWN138" s="3"/>
      <c r="OWO138" s="11" t="s">
        <v>359</v>
      </c>
      <c r="OWP138" s="4" t="s">
        <v>360</v>
      </c>
      <c r="OWQ138" s="4" t="s">
        <v>243</v>
      </c>
      <c r="OWR138" s="10">
        <v>3190</v>
      </c>
      <c r="OWS138" s="85"/>
      <c r="OWT138" s="10">
        <v>117.89</v>
      </c>
      <c r="OWU138" s="45">
        <f t="shared" si="177"/>
        <v>3072.11</v>
      </c>
      <c r="OWV138" s="3"/>
      <c r="OWW138" s="11" t="s">
        <v>359</v>
      </c>
      <c r="OWX138" s="4" t="s">
        <v>360</v>
      </c>
      <c r="OWY138" s="4" t="s">
        <v>243</v>
      </c>
      <c r="OWZ138" s="10">
        <v>3190</v>
      </c>
      <c r="OXA138" s="85"/>
      <c r="OXB138" s="10">
        <v>117.89</v>
      </c>
      <c r="OXC138" s="45">
        <f t="shared" si="177"/>
        <v>3072.11</v>
      </c>
      <c r="OXD138" s="3"/>
      <c r="OXE138" s="11" t="s">
        <v>359</v>
      </c>
      <c r="OXF138" s="4" t="s">
        <v>360</v>
      </c>
      <c r="OXG138" s="4" t="s">
        <v>243</v>
      </c>
      <c r="OXH138" s="10">
        <v>3190</v>
      </c>
      <c r="OXI138" s="85"/>
      <c r="OXJ138" s="10">
        <v>117.89</v>
      </c>
      <c r="OXK138" s="45">
        <f t="shared" ref="OXK138:OZO138" si="178">SUM(OXH138-OXJ138)</f>
        <v>3072.11</v>
      </c>
      <c r="OXL138" s="3"/>
      <c r="OXM138" s="11" t="s">
        <v>359</v>
      </c>
      <c r="OXN138" s="4" t="s">
        <v>360</v>
      </c>
      <c r="OXO138" s="4" t="s">
        <v>243</v>
      </c>
      <c r="OXP138" s="10">
        <v>3190</v>
      </c>
      <c r="OXQ138" s="85"/>
      <c r="OXR138" s="10">
        <v>117.89</v>
      </c>
      <c r="OXS138" s="45">
        <f t="shared" si="178"/>
        <v>3072.11</v>
      </c>
      <c r="OXT138" s="3"/>
      <c r="OXU138" s="11" t="s">
        <v>359</v>
      </c>
      <c r="OXV138" s="4" t="s">
        <v>360</v>
      </c>
      <c r="OXW138" s="4" t="s">
        <v>243</v>
      </c>
      <c r="OXX138" s="10">
        <v>3190</v>
      </c>
      <c r="OXY138" s="85"/>
      <c r="OXZ138" s="10">
        <v>117.89</v>
      </c>
      <c r="OYA138" s="45">
        <f t="shared" si="178"/>
        <v>3072.11</v>
      </c>
      <c r="OYB138" s="3"/>
      <c r="OYC138" s="11" t="s">
        <v>359</v>
      </c>
      <c r="OYD138" s="4" t="s">
        <v>360</v>
      </c>
      <c r="OYE138" s="4" t="s">
        <v>243</v>
      </c>
      <c r="OYF138" s="10">
        <v>3190</v>
      </c>
      <c r="OYG138" s="85"/>
      <c r="OYH138" s="10">
        <v>117.89</v>
      </c>
      <c r="OYI138" s="45">
        <f t="shared" si="178"/>
        <v>3072.11</v>
      </c>
      <c r="OYJ138" s="3"/>
      <c r="OYK138" s="11" t="s">
        <v>359</v>
      </c>
      <c r="OYL138" s="4" t="s">
        <v>360</v>
      </c>
      <c r="OYM138" s="4" t="s">
        <v>243</v>
      </c>
      <c r="OYN138" s="10">
        <v>3190</v>
      </c>
      <c r="OYO138" s="85"/>
      <c r="OYP138" s="10">
        <v>117.89</v>
      </c>
      <c r="OYQ138" s="45">
        <f t="shared" si="178"/>
        <v>3072.11</v>
      </c>
      <c r="OYR138" s="3"/>
      <c r="OYS138" s="11" t="s">
        <v>359</v>
      </c>
      <c r="OYT138" s="4" t="s">
        <v>360</v>
      </c>
      <c r="OYU138" s="4" t="s">
        <v>243</v>
      </c>
      <c r="OYV138" s="10">
        <v>3190</v>
      </c>
      <c r="OYW138" s="85"/>
      <c r="OYX138" s="10">
        <v>117.89</v>
      </c>
      <c r="OYY138" s="45">
        <f t="shared" si="178"/>
        <v>3072.11</v>
      </c>
      <c r="OYZ138" s="3"/>
      <c r="OZA138" s="11" t="s">
        <v>359</v>
      </c>
      <c r="OZB138" s="4" t="s">
        <v>360</v>
      </c>
      <c r="OZC138" s="4" t="s">
        <v>243</v>
      </c>
      <c r="OZD138" s="10">
        <v>3190</v>
      </c>
      <c r="OZE138" s="85"/>
      <c r="OZF138" s="10">
        <v>117.89</v>
      </c>
      <c r="OZG138" s="45">
        <f t="shared" si="178"/>
        <v>3072.11</v>
      </c>
      <c r="OZH138" s="3"/>
      <c r="OZI138" s="11" t="s">
        <v>359</v>
      </c>
      <c r="OZJ138" s="4" t="s">
        <v>360</v>
      </c>
      <c r="OZK138" s="4" t="s">
        <v>243</v>
      </c>
      <c r="OZL138" s="10">
        <v>3190</v>
      </c>
      <c r="OZM138" s="85"/>
      <c r="OZN138" s="10">
        <v>117.89</v>
      </c>
      <c r="OZO138" s="45">
        <f t="shared" si="178"/>
        <v>3072.11</v>
      </c>
      <c r="OZP138" s="3"/>
      <c r="OZQ138" s="11" t="s">
        <v>359</v>
      </c>
      <c r="OZR138" s="4" t="s">
        <v>360</v>
      </c>
      <c r="OZS138" s="4" t="s">
        <v>243</v>
      </c>
      <c r="OZT138" s="10">
        <v>3190</v>
      </c>
      <c r="OZU138" s="85"/>
      <c r="OZV138" s="10">
        <v>117.89</v>
      </c>
      <c r="OZW138" s="45">
        <f t="shared" ref="OZW138:PCA138" si="179">SUM(OZT138-OZV138)</f>
        <v>3072.11</v>
      </c>
      <c r="OZX138" s="3"/>
      <c r="OZY138" s="11" t="s">
        <v>359</v>
      </c>
      <c r="OZZ138" s="4" t="s">
        <v>360</v>
      </c>
      <c r="PAA138" s="4" t="s">
        <v>243</v>
      </c>
      <c r="PAB138" s="10">
        <v>3190</v>
      </c>
      <c r="PAC138" s="85"/>
      <c r="PAD138" s="10">
        <v>117.89</v>
      </c>
      <c r="PAE138" s="45">
        <f t="shared" si="179"/>
        <v>3072.11</v>
      </c>
      <c r="PAF138" s="3"/>
      <c r="PAG138" s="11" t="s">
        <v>359</v>
      </c>
      <c r="PAH138" s="4" t="s">
        <v>360</v>
      </c>
      <c r="PAI138" s="4" t="s">
        <v>243</v>
      </c>
      <c r="PAJ138" s="10">
        <v>3190</v>
      </c>
      <c r="PAK138" s="85"/>
      <c r="PAL138" s="10">
        <v>117.89</v>
      </c>
      <c r="PAM138" s="45">
        <f t="shared" si="179"/>
        <v>3072.11</v>
      </c>
      <c r="PAN138" s="3"/>
      <c r="PAO138" s="11" t="s">
        <v>359</v>
      </c>
      <c r="PAP138" s="4" t="s">
        <v>360</v>
      </c>
      <c r="PAQ138" s="4" t="s">
        <v>243</v>
      </c>
      <c r="PAR138" s="10">
        <v>3190</v>
      </c>
      <c r="PAS138" s="85"/>
      <c r="PAT138" s="10">
        <v>117.89</v>
      </c>
      <c r="PAU138" s="45">
        <f t="shared" si="179"/>
        <v>3072.11</v>
      </c>
      <c r="PAV138" s="3"/>
      <c r="PAW138" s="11" t="s">
        <v>359</v>
      </c>
      <c r="PAX138" s="4" t="s">
        <v>360</v>
      </c>
      <c r="PAY138" s="4" t="s">
        <v>243</v>
      </c>
      <c r="PAZ138" s="10">
        <v>3190</v>
      </c>
      <c r="PBA138" s="85"/>
      <c r="PBB138" s="10">
        <v>117.89</v>
      </c>
      <c r="PBC138" s="45">
        <f t="shared" si="179"/>
        <v>3072.11</v>
      </c>
      <c r="PBD138" s="3"/>
      <c r="PBE138" s="11" t="s">
        <v>359</v>
      </c>
      <c r="PBF138" s="4" t="s">
        <v>360</v>
      </c>
      <c r="PBG138" s="4" t="s">
        <v>243</v>
      </c>
      <c r="PBH138" s="10">
        <v>3190</v>
      </c>
      <c r="PBI138" s="85"/>
      <c r="PBJ138" s="10">
        <v>117.89</v>
      </c>
      <c r="PBK138" s="45">
        <f t="shared" si="179"/>
        <v>3072.11</v>
      </c>
      <c r="PBL138" s="3"/>
      <c r="PBM138" s="11" t="s">
        <v>359</v>
      </c>
      <c r="PBN138" s="4" t="s">
        <v>360</v>
      </c>
      <c r="PBO138" s="4" t="s">
        <v>243</v>
      </c>
      <c r="PBP138" s="10">
        <v>3190</v>
      </c>
      <c r="PBQ138" s="85"/>
      <c r="PBR138" s="10">
        <v>117.89</v>
      </c>
      <c r="PBS138" s="45">
        <f t="shared" si="179"/>
        <v>3072.11</v>
      </c>
      <c r="PBT138" s="3"/>
      <c r="PBU138" s="11" t="s">
        <v>359</v>
      </c>
      <c r="PBV138" s="4" t="s">
        <v>360</v>
      </c>
      <c r="PBW138" s="4" t="s">
        <v>243</v>
      </c>
      <c r="PBX138" s="10">
        <v>3190</v>
      </c>
      <c r="PBY138" s="85"/>
      <c r="PBZ138" s="10">
        <v>117.89</v>
      </c>
      <c r="PCA138" s="45">
        <f t="shared" si="179"/>
        <v>3072.11</v>
      </c>
      <c r="PCB138" s="3"/>
      <c r="PCC138" s="11" t="s">
        <v>359</v>
      </c>
      <c r="PCD138" s="4" t="s">
        <v>360</v>
      </c>
      <c r="PCE138" s="4" t="s">
        <v>243</v>
      </c>
      <c r="PCF138" s="10">
        <v>3190</v>
      </c>
      <c r="PCG138" s="85"/>
      <c r="PCH138" s="10">
        <v>117.89</v>
      </c>
      <c r="PCI138" s="45">
        <f t="shared" ref="PCI138:PEM138" si="180">SUM(PCF138-PCH138)</f>
        <v>3072.11</v>
      </c>
      <c r="PCJ138" s="3"/>
      <c r="PCK138" s="11" t="s">
        <v>359</v>
      </c>
      <c r="PCL138" s="4" t="s">
        <v>360</v>
      </c>
      <c r="PCM138" s="4" t="s">
        <v>243</v>
      </c>
      <c r="PCN138" s="10">
        <v>3190</v>
      </c>
      <c r="PCO138" s="85"/>
      <c r="PCP138" s="10">
        <v>117.89</v>
      </c>
      <c r="PCQ138" s="45">
        <f t="shared" si="180"/>
        <v>3072.11</v>
      </c>
      <c r="PCR138" s="3"/>
      <c r="PCS138" s="11" t="s">
        <v>359</v>
      </c>
      <c r="PCT138" s="4" t="s">
        <v>360</v>
      </c>
      <c r="PCU138" s="4" t="s">
        <v>243</v>
      </c>
      <c r="PCV138" s="10">
        <v>3190</v>
      </c>
      <c r="PCW138" s="85"/>
      <c r="PCX138" s="10">
        <v>117.89</v>
      </c>
      <c r="PCY138" s="45">
        <f t="shared" si="180"/>
        <v>3072.11</v>
      </c>
      <c r="PCZ138" s="3"/>
      <c r="PDA138" s="11" t="s">
        <v>359</v>
      </c>
      <c r="PDB138" s="4" t="s">
        <v>360</v>
      </c>
      <c r="PDC138" s="4" t="s">
        <v>243</v>
      </c>
      <c r="PDD138" s="10">
        <v>3190</v>
      </c>
      <c r="PDE138" s="85"/>
      <c r="PDF138" s="10">
        <v>117.89</v>
      </c>
      <c r="PDG138" s="45">
        <f t="shared" si="180"/>
        <v>3072.11</v>
      </c>
      <c r="PDH138" s="3"/>
      <c r="PDI138" s="11" t="s">
        <v>359</v>
      </c>
      <c r="PDJ138" s="4" t="s">
        <v>360</v>
      </c>
      <c r="PDK138" s="4" t="s">
        <v>243</v>
      </c>
      <c r="PDL138" s="10">
        <v>3190</v>
      </c>
      <c r="PDM138" s="85"/>
      <c r="PDN138" s="10">
        <v>117.89</v>
      </c>
      <c r="PDO138" s="45">
        <f t="shared" si="180"/>
        <v>3072.11</v>
      </c>
      <c r="PDP138" s="3"/>
      <c r="PDQ138" s="11" t="s">
        <v>359</v>
      </c>
      <c r="PDR138" s="4" t="s">
        <v>360</v>
      </c>
      <c r="PDS138" s="4" t="s">
        <v>243</v>
      </c>
      <c r="PDT138" s="10">
        <v>3190</v>
      </c>
      <c r="PDU138" s="85"/>
      <c r="PDV138" s="10">
        <v>117.89</v>
      </c>
      <c r="PDW138" s="45">
        <f t="shared" si="180"/>
        <v>3072.11</v>
      </c>
      <c r="PDX138" s="3"/>
      <c r="PDY138" s="11" t="s">
        <v>359</v>
      </c>
      <c r="PDZ138" s="4" t="s">
        <v>360</v>
      </c>
      <c r="PEA138" s="4" t="s">
        <v>243</v>
      </c>
      <c r="PEB138" s="10">
        <v>3190</v>
      </c>
      <c r="PEC138" s="85"/>
      <c r="PED138" s="10">
        <v>117.89</v>
      </c>
      <c r="PEE138" s="45">
        <f t="shared" si="180"/>
        <v>3072.11</v>
      </c>
      <c r="PEF138" s="3"/>
      <c r="PEG138" s="11" t="s">
        <v>359</v>
      </c>
      <c r="PEH138" s="4" t="s">
        <v>360</v>
      </c>
      <c r="PEI138" s="4" t="s">
        <v>243</v>
      </c>
      <c r="PEJ138" s="10">
        <v>3190</v>
      </c>
      <c r="PEK138" s="85"/>
      <c r="PEL138" s="10">
        <v>117.89</v>
      </c>
      <c r="PEM138" s="45">
        <f t="shared" si="180"/>
        <v>3072.11</v>
      </c>
      <c r="PEN138" s="3"/>
      <c r="PEO138" s="11" t="s">
        <v>359</v>
      </c>
      <c r="PEP138" s="4" t="s">
        <v>360</v>
      </c>
      <c r="PEQ138" s="4" t="s">
        <v>243</v>
      </c>
      <c r="PER138" s="10">
        <v>3190</v>
      </c>
      <c r="PES138" s="85"/>
      <c r="PET138" s="10">
        <v>117.89</v>
      </c>
      <c r="PEU138" s="45">
        <f t="shared" ref="PEU138:PGY138" si="181">SUM(PER138-PET138)</f>
        <v>3072.11</v>
      </c>
      <c r="PEV138" s="3"/>
      <c r="PEW138" s="11" t="s">
        <v>359</v>
      </c>
      <c r="PEX138" s="4" t="s">
        <v>360</v>
      </c>
      <c r="PEY138" s="4" t="s">
        <v>243</v>
      </c>
      <c r="PEZ138" s="10">
        <v>3190</v>
      </c>
      <c r="PFA138" s="85"/>
      <c r="PFB138" s="10">
        <v>117.89</v>
      </c>
      <c r="PFC138" s="45">
        <f t="shared" si="181"/>
        <v>3072.11</v>
      </c>
      <c r="PFD138" s="3"/>
      <c r="PFE138" s="11" t="s">
        <v>359</v>
      </c>
      <c r="PFF138" s="4" t="s">
        <v>360</v>
      </c>
      <c r="PFG138" s="4" t="s">
        <v>243</v>
      </c>
      <c r="PFH138" s="10">
        <v>3190</v>
      </c>
      <c r="PFI138" s="85"/>
      <c r="PFJ138" s="10">
        <v>117.89</v>
      </c>
      <c r="PFK138" s="45">
        <f t="shared" si="181"/>
        <v>3072.11</v>
      </c>
      <c r="PFL138" s="3"/>
      <c r="PFM138" s="11" t="s">
        <v>359</v>
      </c>
      <c r="PFN138" s="4" t="s">
        <v>360</v>
      </c>
      <c r="PFO138" s="4" t="s">
        <v>243</v>
      </c>
      <c r="PFP138" s="10">
        <v>3190</v>
      </c>
      <c r="PFQ138" s="85"/>
      <c r="PFR138" s="10">
        <v>117.89</v>
      </c>
      <c r="PFS138" s="45">
        <f t="shared" si="181"/>
        <v>3072.11</v>
      </c>
      <c r="PFT138" s="3"/>
      <c r="PFU138" s="11" t="s">
        <v>359</v>
      </c>
      <c r="PFV138" s="4" t="s">
        <v>360</v>
      </c>
      <c r="PFW138" s="4" t="s">
        <v>243</v>
      </c>
      <c r="PFX138" s="10">
        <v>3190</v>
      </c>
      <c r="PFY138" s="85"/>
      <c r="PFZ138" s="10">
        <v>117.89</v>
      </c>
      <c r="PGA138" s="45">
        <f t="shared" si="181"/>
        <v>3072.11</v>
      </c>
      <c r="PGB138" s="3"/>
      <c r="PGC138" s="11" t="s">
        <v>359</v>
      </c>
      <c r="PGD138" s="4" t="s">
        <v>360</v>
      </c>
      <c r="PGE138" s="4" t="s">
        <v>243</v>
      </c>
      <c r="PGF138" s="10">
        <v>3190</v>
      </c>
      <c r="PGG138" s="85"/>
      <c r="PGH138" s="10">
        <v>117.89</v>
      </c>
      <c r="PGI138" s="45">
        <f t="shared" si="181"/>
        <v>3072.11</v>
      </c>
      <c r="PGJ138" s="3"/>
      <c r="PGK138" s="11" t="s">
        <v>359</v>
      </c>
      <c r="PGL138" s="4" t="s">
        <v>360</v>
      </c>
      <c r="PGM138" s="4" t="s">
        <v>243</v>
      </c>
      <c r="PGN138" s="10">
        <v>3190</v>
      </c>
      <c r="PGO138" s="85"/>
      <c r="PGP138" s="10">
        <v>117.89</v>
      </c>
      <c r="PGQ138" s="45">
        <f t="shared" si="181"/>
        <v>3072.11</v>
      </c>
      <c r="PGR138" s="3"/>
      <c r="PGS138" s="11" t="s">
        <v>359</v>
      </c>
      <c r="PGT138" s="4" t="s">
        <v>360</v>
      </c>
      <c r="PGU138" s="4" t="s">
        <v>243</v>
      </c>
      <c r="PGV138" s="10">
        <v>3190</v>
      </c>
      <c r="PGW138" s="85"/>
      <c r="PGX138" s="10">
        <v>117.89</v>
      </c>
      <c r="PGY138" s="45">
        <f t="shared" si="181"/>
        <v>3072.11</v>
      </c>
      <c r="PGZ138" s="3"/>
      <c r="PHA138" s="11" t="s">
        <v>359</v>
      </c>
      <c r="PHB138" s="4" t="s">
        <v>360</v>
      </c>
      <c r="PHC138" s="4" t="s">
        <v>243</v>
      </c>
      <c r="PHD138" s="10">
        <v>3190</v>
      </c>
      <c r="PHE138" s="85"/>
      <c r="PHF138" s="10">
        <v>117.89</v>
      </c>
      <c r="PHG138" s="45">
        <f t="shared" ref="PHG138:PJK138" si="182">SUM(PHD138-PHF138)</f>
        <v>3072.11</v>
      </c>
      <c r="PHH138" s="3"/>
      <c r="PHI138" s="11" t="s">
        <v>359</v>
      </c>
      <c r="PHJ138" s="4" t="s">
        <v>360</v>
      </c>
      <c r="PHK138" s="4" t="s">
        <v>243</v>
      </c>
      <c r="PHL138" s="10">
        <v>3190</v>
      </c>
      <c r="PHM138" s="85"/>
      <c r="PHN138" s="10">
        <v>117.89</v>
      </c>
      <c r="PHO138" s="45">
        <f t="shared" si="182"/>
        <v>3072.11</v>
      </c>
      <c r="PHP138" s="3"/>
      <c r="PHQ138" s="11" t="s">
        <v>359</v>
      </c>
      <c r="PHR138" s="4" t="s">
        <v>360</v>
      </c>
      <c r="PHS138" s="4" t="s">
        <v>243</v>
      </c>
      <c r="PHT138" s="10">
        <v>3190</v>
      </c>
      <c r="PHU138" s="85"/>
      <c r="PHV138" s="10">
        <v>117.89</v>
      </c>
      <c r="PHW138" s="45">
        <f t="shared" si="182"/>
        <v>3072.11</v>
      </c>
      <c r="PHX138" s="3"/>
      <c r="PHY138" s="11" t="s">
        <v>359</v>
      </c>
      <c r="PHZ138" s="4" t="s">
        <v>360</v>
      </c>
      <c r="PIA138" s="4" t="s">
        <v>243</v>
      </c>
      <c r="PIB138" s="10">
        <v>3190</v>
      </c>
      <c r="PIC138" s="85"/>
      <c r="PID138" s="10">
        <v>117.89</v>
      </c>
      <c r="PIE138" s="45">
        <f t="shared" si="182"/>
        <v>3072.11</v>
      </c>
      <c r="PIF138" s="3"/>
      <c r="PIG138" s="11" t="s">
        <v>359</v>
      </c>
      <c r="PIH138" s="4" t="s">
        <v>360</v>
      </c>
      <c r="PII138" s="4" t="s">
        <v>243</v>
      </c>
      <c r="PIJ138" s="10">
        <v>3190</v>
      </c>
      <c r="PIK138" s="85"/>
      <c r="PIL138" s="10">
        <v>117.89</v>
      </c>
      <c r="PIM138" s="45">
        <f t="shared" si="182"/>
        <v>3072.11</v>
      </c>
      <c r="PIN138" s="3"/>
      <c r="PIO138" s="11" t="s">
        <v>359</v>
      </c>
      <c r="PIP138" s="4" t="s">
        <v>360</v>
      </c>
      <c r="PIQ138" s="4" t="s">
        <v>243</v>
      </c>
      <c r="PIR138" s="10">
        <v>3190</v>
      </c>
      <c r="PIS138" s="85"/>
      <c r="PIT138" s="10">
        <v>117.89</v>
      </c>
      <c r="PIU138" s="45">
        <f t="shared" si="182"/>
        <v>3072.11</v>
      </c>
      <c r="PIV138" s="3"/>
      <c r="PIW138" s="11" t="s">
        <v>359</v>
      </c>
      <c r="PIX138" s="4" t="s">
        <v>360</v>
      </c>
      <c r="PIY138" s="4" t="s">
        <v>243</v>
      </c>
      <c r="PIZ138" s="10">
        <v>3190</v>
      </c>
      <c r="PJA138" s="85"/>
      <c r="PJB138" s="10">
        <v>117.89</v>
      </c>
      <c r="PJC138" s="45">
        <f t="shared" si="182"/>
        <v>3072.11</v>
      </c>
      <c r="PJD138" s="3"/>
      <c r="PJE138" s="11" t="s">
        <v>359</v>
      </c>
      <c r="PJF138" s="4" t="s">
        <v>360</v>
      </c>
      <c r="PJG138" s="4" t="s">
        <v>243</v>
      </c>
      <c r="PJH138" s="10">
        <v>3190</v>
      </c>
      <c r="PJI138" s="85"/>
      <c r="PJJ138" s="10">
        <v>117.89</v>
      </c>
      <c r="PJK138" s="45">
        <f t="shared" si="182"/>
        <v>3072.11</v>
      </c>
      <c r="PJL138" s="3"/>
      <c r="PJM138" s="11" t="s">
        <v>359</v>
      </c>
      <c r="PJN138" s="4" t="s">
        <v>360</v>
      </c>
      <c r="PJO138" s="4" t="s">
        <v>243</v>
      </c>
      <c r="PJP138" s="10">
        <v>3190</v>
      </c>
      <c r="PJQ138" s="85"/>
      <c r="PJR138" s="10">
        <v>117.89</v>
      </c>
      <c r="PJS138" s="45">
        <f t="shared" ref="PJS138:PLW138" si="183">SUM(PJP138-PJR138)</f>
        <v>3072.11</v>
      </c>
      <c r="PJT138" s="3"/>
      <c r="PJU138" s="11" t="s">
        <v>359</v>
      </c>
      <c r="PJV138" s="4" t="s">
        <v>360</v>
      </c>
      <c r="PJW138" s="4" t="s">
        <v>243</v>
      </c>
      <c r="PJX138" s="10">
        <v>3190</v>
      </c>
      <c r="PJY138" s="85"/>
      <c r="PJZ138" s="10">
        <v>117.89</v>
      </c>
      <c r="PKA138" s="45">
        <f t="shared" si="183"/>
        <v>3072.11</v>
      </c>
      <c r="PKB138" s="3"/>
      <c r="PKC138" s="11" t="s">
        <v>359</v>
      </c>
      <c r="PKD138" s="4" t="s">
        <v>360</v>
      </c>
      <c r="PKE138" s="4" t="s">
        <v>243</v>
      </c>
      <c r="PKF138" s="10">
        <v>3190</v>
      </c>
      <c r="PKG138" s="85"/>
      <c r="PKH138" s="10">
        <v>117.89</v>
      </c>
      <c r="PKI138" s="45">
        <f t="shared" si="183"/>
        <v>3072.11</v>
      </c>
      <c r="PKJ138" s="3"/>
      <c r="PKK138" s="11" t="s">
        <v>359</v>
      </c>
      <c r="PKL138" s="4" t="s">
        <v>360</v>
      </c>
      <c r="PKM138" s="4" t="s">
        <v>243</v>
      </c>
      <c r="PKN138" s="10">
        <v>3190</v>
      </c>
      <c r="PKO138" s="85"/>
      <c r="PKP138" s="10">
        <v>117.89</v>
      </c>
      <c r="PKQ138" s="45">
        <f t="shared" si="183"/>
        <v>3072.11</v>
      </c>
      <c r="PKR138" s="3"/>
      <c r="PKS138" s="11" t="s">
        <v>359</v>
      </c>
      <c r="PKT138" s="4" t="s">
        <v>360</v>
      </c>
      <c r="PKU138" s="4" t="s">
        <v>243</v>
      </c>
      <c r="PKV138" s="10">
        <v>3190</v>
      </c>
      <c r="PKW138" s="85"/>
      <c r="PKX138" s="10">
        <v>117.89</v>
      </c>
      <c r="PKY138" s="45">
        <f t="shared" si="183"/>
        <v>3072.11</v>
      </c>
      <c r="PKZ138" s="3"/>
      <c r="PLA138" s="11" t="s">
        <v>359</v>
      </c>
      <c r="PLB138" s="4" t="s">
        <v>360</v>
      </c>
      <c r="PLC138" s="4" t="s">
        <v>243</v>
      </c>
      <c r="PLD138" s="10">
        <v>3190</v>
      </c>
      <c r="PLE138" s="85"/>
      <c r="PLF138" s="10">
        <v>117.89</v>
      </c>
      <c r="PLG138" s="45">
        <f t="shared" si="183"/>
        <v>3072.11</v>
      </c>
      <c r="PLH138" s="3"/>
      <c r="PLI138" s="11" t="s">
        <v>359</v>
      </c>
      <c r="PLJ138" s="4" t="s">
        <v>360</v>
      </c>
      <c r="PLK138" s="4" t="s">
        <v>243</v>
      </c>
      <c r="PLL138" s="10">
        <v>3190</v>
      </c>
      <c r="PLM138" s="85"/>
      <c r="PLN138" s="10">
        <v>117.89</v>
      </c>
      <c r="PLO138" s="45">
        <f t="shared" si="183"/>
        <v>3072.11</v>
      </c>
      <c r="PLP138" s="3"/>
      <c r="PLQ138" s="11" t="s">
        <v>359</v>
      </c>
      <c r="PLR138" s="4" t="s">
        <v>360</v>
      </c>
      <c r="PLS138" s="4" t="s">
        <v>243</v>
      </c>
      <c r="PLT138" s="10">
        <v>3190</v>
      </c>
      <c r="PLU138" s="85"/>
      <c r="PLV138" s="10">
        <v>117.89</v>
      </c>
      <c r="PLW138" s="45">
        <f t="shared" si="183"/>
        <v>3072.11</v>
      </c>
      <c r="PLX138" s="3"/>
      <c r="PLY138" s="11" t="s">
        <v>359</v>
      </c>
      <c r="PLZ138" s="4" t="s">
        <v>360</v>
      </c>
      <c r="PMA138" s="4" t="s">
        <v>243</v>
      </c>
      <c r="PMB138" s="10">
        <v>3190</v>
      </c>
      <c r="PMC138" s="85"/>
      <c r="PMD138" s="10">
        <v>117.89</v>
      </c>
      <c r="PME138" s="45">
        <f t="shared" ref="PME138:POI138" si="184">SUM(PMB138-PMD138)</f>
        <v>3072.11</v>
      </c>
      <c r="PMF138" s="3"/>
      <c r="PMG138" s="11" t="s">
        <v>359</v>
      </c>
      <c r="PMH138" s="4" t="s">
        <v>360</v>
      </c>
      <c r="PMI138" s="4" t="s">
        <v>243</v>
      </c>
      <c r="PMJ138" s="10">
        <v>3190</v>
      </c>
      <c r="PMK138" s="85"/>
      <c r="PML138" s="10">
        <v>117.89</v>
      </c>
      <c r="PMM138" s="45">
        <f t="shared" si="184"/>
        <v>3072.11</v>
      </c>
      <c r="PMN138" s="3"/>
      <c r="PMO138" s="11" t="s">
        <v>359</v>
      </c>
      <c r="PMP138" s="4" t="s">
        <v>360</v>
      </c>
      <c r="PMQ138" s="4" t="s">
        <v>243</v>
      </c>
      <c r="PMR138" s="10">
        <v>3190</v>
      </c>
      <c r="PMS138" s="85"/>
      <c r="PMT138" s="10">
        <v>117.89</v>
      </c>
      <c r="PMU138" s="45">
        <f t="shared" si="184"/>
        <v>3072.11</v>
      </c>
      <c r="PMV138" s="3"/>
      <c r="PMW138" s="11" t="s">
        <v>359</v>
      </c>
      <c r="PMX138" s="4" t="s">
        <v>360</v>
      </c>
      <c r="PMY138" s="4" t="s">
        <v>243</v>
      </c>
      <c r="PMZ138" s="10">
        <v>3190</v>
      </c>
      <c r="PNA138" s="85"/>
      <c r="PNB138" s="10">
        <v>117.89</v>
      </c>
      <c r="PNC138" s="45">
        <f t="shared" si="184"/>
        <v>3072.11</v>
      </c>
      <c r="PND138" s="3"/>
      <c r="PNE138" s="11" t="s">
        <v>359</v>
      </c>
      <c r="PNF138" s="4" t="s">
        <v>360</v>
      </c>
      <c r="PNG138" s="4" t="s">
        <v>243</v>
      </c>
      <c r="PNH138" s="10">
        <v>3190</v>
      </c>
      <c r="PNI138" s="85"/>
      <c r="PNJ138" s="10">
        <v>117.89</v>
      </c>
      <c r="PNK138" s="45">
        <f t="shared" si="184"/>
        <v>3072.11</v>
      </c>
      <c r="PNL138" s="3"/>
      <c r="PNM138" s="11" t="s">
        <v>359</v>
      </c>
      <c r="PNN138" s="4" t="s">
        <v>360</v>
      </c>
      <c r="PNO138" s="4" t="s">
        <v>243</v>
      </c>
      <c r="PNP138" s="10">
        <v>3190</v>
      </c>
      <c r="PNQ138" s="85"/>
      <c r="PNR138" s="10">
        <v>117.89</v>
      </c>
      <c r="PNS138" s="45">
        <f t="shared" si="184"/>
        <v>3072.11</v>
      </c>
      <c r="PNT138" s="3"/>
      <c r="PNU138" s="11" t="s">
        <v>359</v>
      </c>
      <c r="PNV138" s="4" t="s">
        <v>360</v>
      </c>
      <c r="PNW138" s="4" t="s">
        <v>243</v>
      </c>
      <c r="PNX138" s="10">
        <v>3190</v>
      </c>
      <c r="PNY138" s="85"/>
      <c r="PNZ138" s="10">
        <v>117.89</v>
      </c>
      <c r="POA138" s="45">
        <f t="shared" si="184"/>
        <v>3072.11</v>
      </c>
      <c r="POB138" s="3"/>
      <c r="POC138" s="11" t="s">
        <v>359</v>
      </c>
      <c r="POD138" s="4" t="s">
        <v>360</v>
      </c>
      <c r="POE138" s="4" t="s">
        <v>243</v>
      </c>
      <c r="POF138" s="10">
        <v>3190</v>
      </c>
      <c r="POG138" s="85"/>
      <c r="POH138" s="10">
        <v>117.89</v>
      </c>
      <c r="POI138" s="45">
        <f t="shared" si="184"/>
        <v>3072.11</v>
      </c>
      <c r="POJ138" s="3"/>
      <c r="POK138" s="11" t="s">
        <v>359</v>
      </c>
      <c r="POL138" s="4" t="s">
        <v>360</v>
      </c>
      <c r="POM138" s="4" t="s">
        <v>243</v>
      </c>
      <c r="PON138" s="10">
        <v>3190</v>
      </c>
      <c r="POO138" s="85"/>
      <c r="POP138" s="10">
        <v>117.89</v>
      </c>
      <c r="POQ138" s="45">
        <f t="shared" ref="POQ138:PQU138" si="185">SUM(PON138-POP138)</f>
        <v>3072.11</v>
      </c>
      <c r="POR138" s="3"/>
      <c r="POS138" s="11" t="s">
        <v>359</v>
      </c>
      <c r="POT138" s="4" t="s">
        <v>360</v>
      </c>
      <c r="POU138" s="4" t="s">
        <v>243</v>
      </c>
      <c r="POV138" s="10">
        <v>3190</v>
      </c>
      <c r="POW138" s="85"/>
      <c r="POX138" s="10">
        <v>117.89</v>
      </c>
      <c r="POY138" s="45">
        <f t="shared" si="185"/>
        <v>3072.11</v>
      </c>
      <c r="POZ138" s="3"/>
      <c r="PPA138" s="11" t="s">
        <v>359</v>
      </c>
      <c r="PPB138" s="4" t="s">
        <v>360</v>
      </c>
      <c r="PPC138" s="4" t="s">
        <v>243</v>
      </c>
      <c r="PPD138" s="10">
        <v>3190</v>
      </c>
      <c r="PPE138" s="85"/>
      <c r="PPF138" s="10">
        <v>117.89</v>
      </c>
      <c r="PPG138" s="45">
        <f t="shared" si="185"/>
        <v>3072.11</v>
      </c>
      <c r="PPH138" s="3"/>
      <c r="PPI138" s="11" t="s">
        <v>359</v>
      </c>
      <c r="PPJ138" s="4" t="s">
        <v>360</v>
      </c>
      <c r="PPK138" s="4" t="s">
        <v>243</v>
      </c>
      <c r="PPL138" s="10">
        <v>3190</v>
      </c>
      <c r="PPM138" s="85"/>
      <c r="PPN138" s="10">
        <v>117.89</v>
      </c>
      <c r="PPO138" s="45">
        <f t="shared" si="185"/>
        <v>3072.11</v>
      </c>
      <c r="PPP138" s="3"/>
      <c r="PPQ138" s="11" t="s">
        <v>359</v>
      </c>
      <c r="PPR138" s="4" t="s">
        <v>360</v>
      </c>
      <c r="PPS138" s="4" t="s">
        <v>243</v>
      </c>
      <c r="PPT138" s="10">
        <v>3190</v>
      </c>
      <c r="PPU138" s="85"/>
      <c r="PPV138" s="10">
        <v>117.89</v>
      </c>
      <c r="PPW138" s="45">
        <f t="shared" si="185"/>
        <v>3072.11</v>
      </c>
      <c r="PPX138" s="3"/>
      <c r="PPY138" s="11" t="s">
        <v>359</v>
      </c>
      <c r="PPZ138" s="4" t="s">
        <v>360</v>
      </c>
      <c r="PQA138" s="4" t="s">
        <v>243</v>
      </c>
      <c r="PQB138" s="10">
        <v>3190</v>
      </c>
      <c r="PQC138" s="85"/>
      <c r="PQD138" s="10">
        <v>117.89</v>
      </c>
      <c r="PQE138" s="45">
        <f t="shared" si="185"/>
        <v>3072.11</v>
      </c>
      <c r="PQF138" s="3"/>
      <c r="PQG138" s="11" t="s">
        <v>359</v>
      </c>
      <c r="PQH138" s="4" t="s">
        <v>360</v>
      </c>
      <c r="PQI138" s="4" t="s">
        <v>243</v>
      </c>
      <c r="PQJ138" s="10">
        <v>3190</v>
      </c>
      <c r="PQK138" s="85"/>
      <c r="PQL138" s="10">
        <v>117.89</v>
      </c>
      <c r="PQM138" s="45">
        <f t="shared" si="185"/>
        <v>3072.11</v>
      </c>
      <c r="PQN138" s="3"/>
      <c r="PQO138" s="11" t="s">
        <v>359</v>
      </c>
      <c r="PQP138" s="4" t="s">
        <v>360</v>
      </c>
      <c r="PQQ138" s="4" t="s">
        <v>243</v>
      </c>
      <c r="PQR138" s="10">
        <v>3190</v>
      </c>
      <c r="PQS138" s="85"/>
      <c r="PQT138" s="10">
        <v>117.89</v>
      </c>
      <c r="PQU138" s="45">
        <f t="shared" si="185"/>
        <v>3072.11</v>
      </c>
      <c r="PQV138" s="3"/>
      <c r="PQW138" s="11" t="s">
        <v>359</v>
      </c>
      <c r="PQX138" s="4" t="s">
        <v>360</v>
      </c>
      <c r="PQY138" s="4" t="s">
        <v>243</v>
      </c>
      <c r="PQZ138" s="10">
        <v>3190</v>
      </c>
      <c r="PRA138" s="85"/>
      <c r="PRB138" s="10">
        <v>117.89</v>
      </c>
      <c r="PRC138" s="45">
        <f t="shared" ref="PRC138:PTG138" si="186">SUM(PQZ138-PRB138)</f>
        <v>3072.11</v>
      </c>
      <c r="PRD138" s="3"/>
      <c r="PRE138" s="11" t="s">
        <v>359</v>
      </c>
      <c r="PRF138" s="4" t="s">
        <v>360</v>
      </c>
      <c r="PRG138" s="4" t="s">
        <v>243</v>
      </c>
      <c r="PRH138" s="10">
        <v>3190</v>
      </c>
      <c r="PRI138" s="85"/>
      <c r="PRJ138" s="10">
        <v>117.89</v>
      </c>
      <c r="PRK138" s="45">
        <f t="shared" si="186"/>
        <v>3072.11</v>
      </c>
      <c r="PRL138" s="3"/>
      <c r="PRM138" s="11" t="s">
        <v>359</v>
      </c>
      <c r="PRN138" s="4" t="s">
        <v>360</v>
      </c>
      <c r="PRO138" s="4" t="s">
        <v>243</v>
      </c>
      <c r="PRP138" s="10">
        <v>3190</v>
      </c>
      <c r="PRQ138" s="85"/>
      <c r="PRR138" s="10">
        <v>117.89</v>
      </c>
      <c r="PRS138" s="45">
        <f t="shared" si="186"/>
        <v>3072.11</v>
      </c>
      <c r="PRT138" s="3"/>
      <c r="PRU138" s="11" t="s">
        <v>359</v>
      </c>
      <c r="PRV138" s="4" t="s">
        <v>360</v>
      </c>
      <c r="PRW138" s="4" t="s">
        <v>243</v>
      </c>
      <c r="PRX138" s="10">
        <v>3190</v>
      </c>
      <c r="PRY138" s="85"/>
      <c r="PRZ138" s="10">
        <v>117.89</v>
      </c>
      <c r="PSA138" s="45">
        <f t="shared" si="186"/>
        <v>3072.11</v>
      </c>
      <c r="PSB138" s="3"/>
      <c r="PSC138" s="11" t="s">
        <v>359</v>
      </c>
      <c r="PSD138" s="4" t="s">
        <v>360</v>
      </c>
      <c r="PSE138" s="4" t="s">
        <v>243</v>
      </c>
      <c r="PSF138" s="10">
        <v>3190</v>
      </c>
      <c r="PSG138" s="85"/>
      <c r="PSH138" s="10">
        <v>117.89</v>
      </c>
      <c r="PSI138" s="45">
        <f t="shared" si="186"/>
        <v>3072.11</v>
      </c>
      <c r="PSJ138" s="3"/>
      <c r="PSK138" s="11" t="s">
        <v>359</v>
      </c>
      <c r="PSL138" s="4" t="s">
        <v>360</v>
      </c>
      <c r="PSM138" s="4" t="s">
        <v>243</v>
      </c>
      <c r="PSN138" s="10">
        <v>3190</v>
      </c>
      <c r="PSO138" s="85"/>
      <c r="PSP138" s="10">
        <v>117.89</v>
      </c>
      <c r="PSQ138" s="45">
        <f t="shared" si="186"/>
        <v>3072.11</v>
      </c>
      <c r="PSR138" s="3"/>
      <c r="PSS138" s="11" t="s">
        <v>359</v>
      </c>
      <c r="PST138" s="4" t="s">
        <v>360</v>
      </c>
      <c r="PSU138" s="4" t="s">
        <v>243</v>
      </c>
      <c r="PSV138" s="10">
        <v>3190</v>
      </c>
      <c r="PSW138" s="85"/>
      <c r="PSX138" s="10">
        <v>117.89</v>
      </c>
      <c r="PSY138" s="45">
        <f t="shared" si="186"/>
        <v>3072.11</v>
      </c>
      <c r="PSZ138" s="3"/>
      <c r="PTA138" s="11" t="s">
        <v>359</v>
      </c>
      <c r="PTB138" s="4" t="s">
        <v>360</v>
      </c>
      <c r="PTC138" s="4" t="s">
        <v>243</v>
      </c>
      <c r="PTD138" s="10">
        <v>3190</v>
      </c>
      <c r="PTE138" s="85"/>
      <c r="PTF138" s="10">
        <v>117.89</v>
      </c>
      <c r="PTG138" s="45">
        <f t="shared" si="186"/>
        <v>3072.11</v>
      </c>
      <c r="PTH138" s="3"/>
      <c r="PTI138" s="11" t="s">
        <v>359</v>
      </c>
      <c r="PTJ138" s="4" t="s">
        <v>360</v>
      </c>
      <c r="PTK138" s="4" t="s">
        <v>243</v>
      </c>
      <c r="PTL138" s="10">
        <v>3190</v>
      </c>
      <c r="PTM138" s="85"/>
      <c r="PTN138" s="10">
        <v>117.89</v>
      </c>
      <c r="PTO138" s="45">
        <f t="shared" ref="PTO138:PVS138" si="187">SUM(PTL138-PTN138)</f>
        <v>3072.11</v>
      </c>
      <c r="PTP138" s="3"/>
      <c r="PTQ138" s="11" t="s">
        <v>359</v>
      </c>
      <c r="PTR138" s="4" t="s">
        <v>360</v>
      </c>
      <c r="PTS138" s="4" t="s">
        <v>243</v>
      </c>
      <c r="PTT138" s="10">
        <v>3190</v>
      </c>
      <c r="PTU138" s="85"/>
      <c r="PTV138" s="10">
        <v>117.89</v>
      </c>
      <c r="PTW138" s="45">
        <f t="shared" si="187"/>
        <v>3072.11</v>
      </c>
      <c r="PTX138" s="3"/>
      <c r="PTY138" s="11" t="s">
        <v>359</v>
      </c>
      <c r="PTZ138" s="4" t="s">
        <v>360</v>
      </c>
      <c r="PUA138" s="4" t="s">
        <v>243</v>
      </c>
      <c r="PUB138" s="10">
        <v>3190</v>
      </c>
      <c r="PUC138" s="85"/>
      <c r="PUD138" s="10">
        <v>117.89</v>
      </c>
      <c r="PUE138" s="45">
        <f t="shared" si="187"/>
        <v>3072.11</v>
      </c>
      <c r="PUF138" s="3"/>
      <c r="PUG138" s="11" t="s">
        <v>359</v>
      </c>
      <c r="PUH138" s="4" t="s">
        <v>360</v>
      </c>
      <c r="PUI138" s="4" t="s">
        <v>243</v>
      </c>
      <c r="PUJ138" s="10">
        <v>3190</v>
      </c>
      <c r="PUK138" s="85"/>
      <c r="PUL138" s="10">
        <v>117.89</v>
      </c>
      <c r="PUM138" s="45">
        <f t="shared" si="187"/>
        <v>3072.11</v>
      </c>
      <c r="PUN138" s="3"/>
      <c r="PUO138" s="11" t="s">
        <v>359</v>
      </c>
      <c r="PUP138" s="4" t="s">
        <v>360</v>
      </c>
      <c r="PUQ138" s="4" t="s">
        <v>243</v>
      </c>
      <c r="PUR138" s="10">
        <v>3190</v>
      </c>
      <c r="PUS138" s="85"/>
      <c r="PUT138" s="10">
        <v>117.89</v>
      </c>
      <c r="PUU138" s="45">
        <f t="shared" si="187"/>
        <v>3072.11</v>
      </c>
      <c r="PUV138" s="3"/>
      <c r="PUW138" s="11" t="s">
        <v>359</v>
      </c>
      <c r="PUX138" s="4" t="s">
        <v>360</v>
      </c>
      <c r="PUY138" s="4" t="s">
        <v>243</v>
      </c>
      <c r="PUZ138" s="10">
        <v>3190</v>
      </c>
      <c r="PVA138" s="85"/>
      <c r="PVB138" s="10">
        <v>117.89</v>
      </c>
      <c r="PVC138" s="45">
        <f t="shared" si="187"/>
        <v>3072.11</v>
      </c>
      <c r="PVD138" s="3"/>
      <c r="PVE138" s="11" t="s">
        <v>359</v>
      </c>
      <c r="PVF138" s="4" t="s">
        <v>360</v>
      </c>
      <c r="PVG138" s="4" t="s">
        <v>243</v>
      </c>
      <c r="PVH138" s="10">
        <v>3190</v>
      </c>
      <c r="PVI138" s="85"/>
      <c r="PVJ138" s="10">
        <v>117.89</v>
      </c>
      <c r="PVK138" s="45">
        <f t="shared" si="187"/>
        <v>3072.11</v>
      </c>
      <c r="PVL138" s="3"/>
      <c r="PVM138" s="11" t="s">
        <v>359</v>
      </c>
      <c r="PVN138" s="4" t="s">
        <v>360</v>
      </c>
      <c r="PVO138" s="4" t="s">
        <v>243</v>
      </c>
      <c r="PVP138" s="10">
        <v>3190</v>
      </c>
      <c r="PVQ138" s="85"/>
      <c r="PVR138" s="10">
        <v>117.89</v>
      </c>
      <c r="PVS138" s="45">
        <f t="shared" si="187"/>
        <v>3072.11</v>
      </c>
      <c r="PVT138" s="3"/>
      <c r="PVU138" s="11" t="s">
        <v>359</v>
      </c>
      <c r="PVV138" s="4" t="s">
        <v>360</v>
      </c>
      <c r="PVW138" s="4" t="s">
        <v>243</v>
      </c>
      <c r="PVX138" s="10">
        <v>3190</v>
      </c>
      <c r="PVY138" s="85"/>
      <c r="PVZ138" s="10">
        <v>117.89</v>
      </c>
      <c r="PWA138" s="45">
        <f t="shared" ref="PWA138:PYE138" si="188">SUM(PVX138-PVZ138)</f>
        <v>3072.11</v>
      </c>
      <c r="PWB138" s="3"/>
      <c r="PWC138" s="11" t="s">
        <v>359</v>
      </c>
      <c r="PWD138" s="4" t="s">
        <v>360</v>
      </c>
      <c r="PWE138" s="4" t="s">
        <v>243</v>
      </c>
      <c r="PWF138" s="10">
        <v>3190</v>
      </c>
      <c r="PWG138" s="85"/>
      <c r="PWH138" s="10">
        <v>117.89</v>
      </c>
      <c r="PWI138" s="45">
        <f t="shared" si="188"/>
        <v>3072.11</v>
      </c>
      <c r="PWJ138" s="3"/>
      <c r="PWK138" s="11" t="s">
        <v>359</v>
      </c>
      <c r="PWL138" s="4" t="s">
        <v>360</v>
      </c>
      <c r="PWM138" s="4" t="s">
        <v>243</v>
      </c>
      <c r="PWN138" s="10">
        <v>3190</v>
      </c>
      <c r="PWO138" s="85"/>
      <c r="PWP138" s="10">
        <v>117.89</v>
      </c>
      <c r="PWQ138" s="45">
        <f t="shared" si="188"/>
        <v>3072.11</v>
      </c>
      <c r="PWR138" s="3"/>
      <c r="PWS138" s="11" t="s">
        <v>359</v>
      </c>
      <c r="PWT138" s="4" t="s">
        <v>360</v>
      </c>
      <c r="PWU138" s="4" t="s">
        <v>243</v>
      </c>
      <c r="PWV138" s="10">
        <v>3190</v>
      </c>
      <c r="PWW138" s="85"/>
      <c r="PWX138" s="10">
        <v>117.89</v>
      </c>
      <c r="PWY138" s="45">
        <f t="shared" si="188"/>
        <v>3072.11</v>
      </c>
      <c r="PWZ138" s="3"/>
      <c r="PXA138" s="11" t="s">
        <v>359</v>
      </c>
      <c r="PXB138" s="4" t="s">
        <v>360</v>
      </c>
      <c r="PXC138" s="4" t="s">
        <v>243</v>
      </c>
      <c r="PXD138" s="10">
        <v>3190</v>
      </c>
      <c r="PXE138" s="85"/>
      <c r="PXF138" s="10">
        <v>117.89</v>
      </c>
      <c r="PXG138" s="45">
        <f t="shared" si="188"/>
        <v>3072.11</v>
      </c>
      <c r="PXH138" s="3"/>
      <c r="PXI138" s="11" t="s">
        <v>359</v>
      </c>
      <c r="PXJ138" s="4" t="s">
        <v>360</v>
      </c>
      <c r="PXK138" s="4" t="s">
        <v>243</v>
      </c>
      <c r="PXL138" s="10">
        <v>3190</v>
      </c>
      <c r="PXM138" s="85"/>
      <c r="PXN138" s="10">
        <v>117.89</v>
      </c>
      <c r="PXO138" s="45">
        <f t="shared" si="188"/>
        <v>3072.11</v>
      </c>
      <c r="PXP138" s="3"/>
      <c r="PXQ138" s="11" t="s">
        <v>359</v>
      </c>
      <c r="PXR138" s="4" t="s">
        <v>360</v>
      </c>
      <c r="PXS138" s="4" t="s">
        <v>243</v>
      </c>
      <c r="PXT138" s="10">
        <v>3190</v>
      </c>
      <c r="PXU138" s="85"/>
      <c r="PXV138" s="10">
        <v>117.89</v>
      </c>
      <c r="PXW138" s="45">
        <f t="shared" si="188"/>
        <v>3072.11</v>
      </c>
      <c r="PXX138" s="3"/>
      <c r="PXY138" s="11" t="s">
        <v>359</v>
      </c>
      <c r="PXZ138" s="4" t="s">
        <v>360</v>
      </c>
      <c r="PYA138" s="4" t="s">
        <v>243</v>
      </c>
      <c r="PYB138" s="10">
        <v>3190</v>
      </c>
      <c r="PYC138" s="85"/>
      <c r="PYD138" s="10">
        <v>117.89</v>
      </c>
      <c r="PYE138" s="45">
        <f t="shared" si="188"/>
        <v>3072.11</v>
      </c>
      <c r="PYF138" s="3"/>
      <c r="PYG138" s="11" t="s">
        <v>359</v>
      </c>
      <c r="PYH138" s="4" t="s">
        <v>360</v>
      </c>
      <c r="PYI138" s="4" t="s">
        <v>243</v>
      </c>
      <c r="PYJ138" s="10">
        <v>3190</v>
      </c>
      <c r="PYK138" s="85"/>
      <c r="PYL138" s="10">
        <v>117.89</v>
      </c>
      <c r="PYM138" s="45">
        <f t="shared" ref="PYM138:QAQ138" si="189">SUM(PYJ138-PYL138)</f>
        <v>3072.11</v>
      </c>
      <c r="PYN138" s="3"/>
      <c r="PYO138" s="11" t="s">
        <v>359</v>
      </c>
      <c r="PYP138" s="4" t="s">
        <v>360</v>
      </c>
      <c r="PYQ138" s="4" t="s">
        <v>243</v>
      </c>
      <c r="PYR138" s="10">
        <v>3190</v>
      </c>
      <c r="PYS138" s="85"/>
      <c r="PYT138" s="10">
        <v>117.89</v>
      </c>
      <c r="PYU138" s="45">
        <f t="shared" si="189"/>
        <v>3072.11</v>
      </c>
      <c r="PYV138" s="3"/>
      <c r="PYW138" s="11" t="s">
        <v>359</v>
      </c>
      <c r="PYX138" s="4" t="s">
        <v>360</v>
      </c>
      <c r="PYY138" s="4" t="s">
        <v>243</v>
      </c>
      <c r="PYZ138" s="10">
        <v>3190</v>
      </c>
      <c r="PZA138" s="85"/>
      <c r="PZB138" s="10">
        <v>117.89</v>
      </c>
      <c r="PZC138" s="45">
        <f t="shared" si="189"/>
        <v>3072.11</v>
      </c>
      <c r="PZD138" s="3"/>
      <c r="PZE138" s="11" t="s">
        <v>359</v>
      </c>
      <c r="PZF138" s="4" t="s">
        <v>360</v>
      </c>
      <c r="PZG138" s="4" t="s">
        <v>243</v>
      </c>
      <c r="PZH138" s="10">
        <v>3190</v>
      </c>
      <c r="PZI138" s="85"/>
      <c r="PZJ138" s="10">
        <v>117.89</v>
      </c>
      <c r="PZK138" s="45">
        <f t="shared" si="189"/>
        <v>3072.11</v>
      </c>
      <c r="PZL138" s="3"/>
      <c r="PZM138" s="11" t="s">
        <v>359</v>
      </c>
      <c r="PZN138" s="4" t="s">
        <v>360</v>
      </c>
      <c r="PZO138" s="4" t="s">
        <v>243</v>
      </c>
      <c r="PZP138" s="10">
        <v>3190</v>
      </c>
      <c r="PZQ138" s="85"/>
      <c r="PZR138" s="10">
        <v>117.89</v>
      </c>
      <c r="PZS138" s="45">
        <f t="shared" si="189"/>
        <v>3072.11</v>
      </c>
      <c r="PZT138" s="3"/>
      <c r="PZU138" s="11" t="s">
        <v>359</v>
      </c>
      <c r="PZV138" s="4" t="s">
        <v>360</v>
      </c>
      <c r="PZW138" s="4" t="s">
        <v>243</v>
      </c>
      <c r="PZX138" s="10">
        <v>3190</v>
      </c>
      <c r="PZY138" s="85"/>
      <c r="PZZ138" s="10">
        <v>117.89</v>
      </c>
      <c r="QAA138" s="45">
        <f t="shared" si="189"/>
        <v>3072.11</v>
      </c>
      <c r="QAB138" s="3"/>
      <c r="QAC138" s="11" t="s">
        <v>359</v>
      </c>
      <c r="QAD138" s="4" t="s">
        <v>360</v>
      </c>
      <c r="QAE138" s="4" t="s">
        <v>243</v>
      </c>
      <c r="QAF138" s="10">
        <v>3190</v>
      </c>
      <c r="QAG138" s="85"/>
      <c r="QAH138" s="10">
        <v>117.89</v>
      </c>
      <c r="QAI138" s="45">
        <f t="shared" si="189"/>
        <v>3072.11</v>
      </c>
      <c r="QAJ138" s="3"/>
      <c r="QAK138" s="11" t="s">
        <v>359</v>
      </c>
      <c r="QAL138" s="4" t="s">
        <v>360</v>
      </c>
      <c r="QAM138" s="4" t="s">
        <v>243</v>
      </c>
      <c r="QAN138" s="10">
        <v>3190</v>
      </c>
      <c r="QAO138" s="85"/>
      <c r="QAP138" s="10">
        <v>117.89</v>
      </c>
      <c r="QAQ138" s="45">
        <f t="shared" si="189"/>
        <v>3072.11</v>
      </c>
      <c r="QAR138" s="3"/>
      <c r="QAS138" s="11" t="s">
        <v>359</v>
      </c>
      <c r="QAT138" s="4" t="s">
        <v>360</v>
      </c>
      <c r="QAU138" s="4" t="s">
        <v>243</v>
      </c>
      <c r="QAV138" s="10">
        <v>3190</v>
      </c>
      <c r="QAW138" s="85"/>
      <c r="QAX138" s="10">
        <v>117.89</v>
      </c>
      <c r="QAY138" s="45">
        <f t="shared" ref="QAY138:QDC138" si="190">SUM(QAV138-QAX138)</f>
        <v>3072.11</v>
      </c>
      <c r="QAZ138" s="3"/>
      <c r="QBA138" s="11" t="s">
        <v>359</v>
      </c>
      <c r="QBB138" s="4" t="s">
        <v>360</v>
      </c>
      <c r="QBC138" s="4" t="s">
        <v>243</v>
      </c>
      <c r="QBD138" s="10">
        <v>3190</v>
      </c>
      <c r="QBE138" s="85"/>
      <c r="QBF138" s="10">
        <v>117.89</v>
      </c>
      <c r="QBG138" s="45">
        <f t="shared" si="190"/>
        <v>3072.11</v>
      </c>
      <c r="QBH138" s="3"/>
      <c r="QBI138" s="11" t="s">
        <v>359</v>
      </c>
      <c r="QBJ138" s="4" t="s">
        <v>360</v>
      </c>
      <c r="QBK138" s="4" t="s">
        <v>243</v>
      </c>
      <c r="QBL138" s="10">
        <v>3190</v>
      </c>
      <c r="QBM138" s="85"/>
      <c r="QBN138" s="10">
        <v>117.89</v>
      </c>
      <c r="QBO138" s="45">
        <f t="shared" si="190"/>
        <v>3072.11</v>
      </c>
      <c r="QBP138" s="3"/>
      <c r="QBQ138" s="11" t="s">
        <v>359</v>
      </c>
      <c r="QBR138" s="4" t="s">
        <v>360</v>
      </c>
      <c r="QBS138" s="4" t="s">
        <v>243</v>
      </c>
      <c r="QBT138" s="10">
        <v>3190</v>
      </c>
      <c r="QBU138" s="85"/>
      <c r="QBV138" s="10">
        <v>117.89</v>
      </c>
      <c r="QBW138" s="45">
        <f t="shared" si="190"/>
        <v>3072.11</v>
      </c>
      <c r="QBX138" s="3"/>
      <c r="QBY138" s="11" t="s">
        <v>359</v>
      </c>
      <c r="QBZ138" s="4" t="s">
        <v>360</v>
      </c>
      <c r="QCA138" s="4" t="s">
        <v>243</v>
      </c>
      <c r="QCB138" s="10">
        <v>3190</v>
      </c>
      <c r="QCC138" s="85"/>
      <c r="QCD138" s="10">
        <v>117.89</v>
      </c>
      <c r="QCE138" s="45">
        <f t="shared" si="190"/>
        <v>3072.11</v>
      </c>
      <c r="QCF138" s="3"/>
      <c r="QCG138" s="11" t="s">
        <v>359</v>
      </c>
      <c r="QCH138" s="4" t="s">
        <v>360</v>
      </c>
      <c r="QCI138" s="4" t="s">
        <v>243</v>
      </c>
      <c r="QCJ138" s="10">
        <v>3190</v>
      </c>
      <c r="QCK138" s="85"/>
      <c r="QCL138" s="10">
        <v>117.89</v>
      </c>
      <c r="QCM138" s="45">
        <f t="shared" si="190"/>
        <v>3072.11</v>
      </c>
      <c r="QCN138" s="3"/>
      <c r="QCO138" s="11" t="s">
        <v>359</v>
      </c>
      <c r="QCP138" s="4" t="s">
        <v>360</v>
      </c>
      <c r="QCQ138" s="4" t="s">
        <v>243</v>
      </c>
      <c r="QCR138" s="10">
        <v>3190</v>
      </c>
      <c r="QCS138" s="85"/>
      <c r="QCT138" s="10">
        <v>117.89</v>
      </c>
      <c r="QCU138" s="45">
        <f t="shared" si="190"/>
        <v>3072.11</v>
      </c>
      <c r="QCV138" s="3"/>
      <c r="QCW138" s="11" t="s">
        <v>359</v>
      </c>
      <c r="QCX138" s="4" t="s">
        <v>360</v>
      </c>
      <c r="QCY138" s="4" t="s">
        <v>243</v>
      </c>
      <c r="QCZ138" s="10">
        <v>3190</v>
      </c>
      <c r="QDA138" s="85"/>
      <c r="QDB138" s="10">
        <v>117.89</v>
      </c>
      <c r="QDC138" s="45">
        <f t="shared" si="190"/>
        <v>3072.11</v>
      </c>
      <c r="QDD138" s="3"/>
      <c r="QDE138" s="11" t="s">
        <v>359</v>
      </c>
      <c r="QDF138" s="4" t="s">
        <v>360</v>
      </c>
      <c r="QDG138" s="4" t="s">
        <v>243</v>
      </c>
      <c r="QDH138" s="10">
        <v>3190</v>
      </c>
      <c r="QDI138" s="85"/>
      <c r="QDJ138" s="10">
        <v>117.89</v>
      </c>
      <c r="QDK138" s="45">
        <f t="shared" ref="QDK138:QFO138" si="191">SUM(QDH138-QDJ138)</f>
        <v>3072.11</v>
      </c>
      <c r="QDL138" s="3"/>
      <c r="QDM138" s="11" t="s">
        <v>359</v>
      </c>
      <c r="QDN138" s="4" t="s">
        <v>360</v>
      </c>
      <c r="QDO138" s="4" t="s">
        <v>243</v>
      </c>
      <c r="QDP138" s="10">
        <v>3190</v>
      </c>
      <c r="QDQ138" s="85"/>
      <c r="QDR138" s="10">
        <v>117.89</v>
      </c>
      <c r="QDS138" s="45">
        <f t="shared" si="191"/>
        <v>3072.11</v>
      </c>
      <c r="QDT138" s="3"/>
      <c r="QDU138" s="11" t="s">
        <v>359</v>
      </c>
      <c r="QDV138" s="4" t="s">
        <v>360</v>
      </c>
      <c r="QDW138" s="4" t="s">
        <v>243</v>
      </c>
      <c r="QDX138" s="10">
        <v>3190</v>
      </c>
      <c r="QDY138" s="85"/>
      <c r="QDZ138" s="10">
        <v>117.89</v>
      </c>
      <c r="QEA138" s="45">
        <f t="shared" si="191"/>
        <v>3072.11</v>
      </c>
      <c r="QEB138" s="3"/>
      <c r="QEC138" s="11" t="s">
        <v>359</v>
      </c>
      <c r="QED138" s="4" t="s">
        <v>360</v>
      </c>
      <c r="QEE138" s="4" t="s">
        <v>243</v>
      </c>
      <c r="QEF138" s="10">
        <v>3190</v>
      </c>
      <c r="QEG138" s="85"/>
      <c r="QEH138" s="10">
        <v>117.89</v>
      </c>
      <c r="QEI138" s="45">
        <f t="shared" si="191"/>
        <v>3072.11</v>
      </c>
      <c r="QEJ138" s="3"/>
      <c r="QEK138" s="11" t="s">
        <v>359</v>
      </c>
      <c r="QEL138" s="4" t="s">
        <v>360</v>
      </c>
      <c r="QEM138" s="4" t="s">
        <v>243</v>
      </c>
      <c r="QEN138" s="10">
        <v>3190</v>
      </c>
      <c r="QEO138" s="85"/>
      <c r="QEP138" s="10">
        <v>117.89</v>
      </c>
      <c r="QEQ138" s="45">
        <f t="shared" si="191"/>
        <v>3072.11</v>
      </c>
      <c r="QER138" s="3"/>
      <c r="QES138" s="11" t="s">
        <v>359</v>
      </c>
      <c r="QET138" s="4" t="s">
        <v>360</v>
      </c>
      <c r="QEU138" s="4" t="s">
        <v>243</v>
      </c>
      <c r="QEV138" s="10">
        <v>3190</v>
      </c>
      <c r="QEW138" s="85"/>
      <c r="QEX138" s="10">
        <v>117.89</v>
      </c>
      <c r="QEY138" s="45">
        <f t="shared" si="191"/>
        <v>3072.11</v>
      </c>
      <c r="QEZ138" s="3"/>
      <c r="QFA138" s="11" t="s">
        <v>359</v>
      </c>
      <c r="QFB138" s="4" t="s">
        <v>360</v>
      </c>
      <c r="QFC138" s="4" t="s">
        <v>243</v>
      </c>
      <c r="QFD138" s="10">
        <v>3190</v>
      </c>
      <c r="QFE138" s="85"/>
      <c r="QFF138" s="10">
        <v>117.89</v>
      </c>
      <c r="QFG138" s="45">
        <f t="shared" si="191"/>
        <v>3072.11</v>
      </c>
      <c r="QFH138" s="3"/>
      <c r="QFI138" s="11" t="s">
        <v>359</v>
      </c>
      <c r="QFJ138" s="4" t="s">
        <v>360</v>
      </c>
      <c r="QFK138" s="4" t="s">
        <v>243</v>
      </c>
      <c r="QFL138" s="10">
        <v>3190</v>
      </c>
      <c r="QFM138" s="85"/>
      <c r="QFN138" s="10">
        <v>117.89</v>
      </c>
      <c r="QFO138" s="45">
        <f t="shared" si="191"/>
        <v>3072.11</v>
      </c>
      <c r="QFP138" s="3"/>
      <c r="QFQ138" s="11" t="s">
        <v>359</v>
      </c>
      <c r="QFR138" s="4" t="s">
        <v>360</v>
      </c>
      <c r="QFS138" s="4" t="s">
        <v>243</v>
      </c>
      <c r="QFT138" s="10">
        <v>3190</v>
      </c>
      <c r="QFU138" s="85"/>
      <c r="QFV138" s="10">
        <v>117.89</v>
      </c>
      <c r="QFW138" s="45">
        <f t="shared" ref="QFW138:QIA138" si="192">SUM(QFT138-QFV138)</f>
        <v>3072.11</v>
      </c>
      <c r="QFX138" s="3"/>
      <c r="QFY138" s="11" t="s">
        <v>359</v>
      </c>
      <c r="QFZ138" s="4" t="s">
        <v>360</v>
      </c>
      <c r="QGA138" s="4" t="s">
        <v>243</v>
      </c>
      <c r="QGB138" s="10">
        <v>3190</v>
      </c>
      <c r="QGC138" s="85"/>
      <c r="QGD138" s="10">
        <v>117.89</v>
      </c>
      <c r="QGE138" s="45">
        <f t="shared" si="192"/>
        <v>3072.11</v>
      </c>
      <c r="QGF138" s="3"/>
      <c r="QGG138" s="11" t="s">
        <v>359</v>
      </c>
      <c r="QGH138" s="4" t="s">
        <v>360</v>
      </c>
      <c r="QGI138" s="4" t="s">
        <v>243</v>
      </c>
      <c r="QGJ138" s="10">
        <v>3190</v>
      </c>
      <c r="QGK138" s="85"/>
      <c r="QGL138" s="10">
        <v>117.89</v>
      </c>
      <c r="QGM138" s="45">
        <f t="shared" si="192"/>
        <v>3072.11</v>
      </c>
      <c r="QGN138" s="3"/>
      <c r="QGO138" s="11" t="s">
        <v>359</v>
      </c>
      <c r="QGP138" s="4" t="s">
        <v>360</v>
      </c>
      <c r="QGQ138" s="4" t="s">
        <v>243</v>
      </c>
      <c r="QGR138" s="10">
        <v>3190</v>
      </c>
      <c r="QGS138" s="85"/>
      <c r="QGT138" s="10">
        <v>117.89</v>
      </c>
      <c r="QGU138" s="45">
        <f t="shared" si="192"/>
        <v>3072.11</v>
      </c>
      <c r="QGV138" s="3"/>
      <c r="QGW138" s="11" t="s">
        <v>359</v>
      </c>
      <c r="QGX138" s="4" t="s">
        <v>360</v>
      </c>
      <c r="QGY138" s="4" t="s">
        <v>243</v>
      </c>
      <c r="QGZ138" s="10">
        <v>3190</v>
      </c>
      <c r="QHA138" s="85"/>
      <c r="QHB138" s="10">
        <v>117.89</v>
      </c>
      <c r="QHC138" s="45">
        <f t="shared" si="192"/>
        <v>3072.11</v>
      </c>
      <c r="QHD138" s="3"/>
      <c r="QHE138" s="11" t="s">
        <v>359</v>
      </c>
      <c r="QHF138" s="4" t="s">
        <v>360</v>
      </c>
      <c r="QHG138" s="4" t="s">
        <v>243</v>
      </c>
      <c r="QHH138" s="10">
        <v>3190</v>
      </c>
      <c r="QHI138" s="85"/>
      <c r="QHJ138" s="10">
        <v>117.89</v>
      </c>
      <c r="QHK138" s="45">
        <f t="shared" si="192"/>
        <v>3072.11</v>
      </c>
      <c r="QHL138" s="3"/>
      <c r="QHM138" s="11" t="s">
        <v>359</v>
      </c>
      <c r="QHN138" s="4" t="s">
        <v>360</v>
      </c>
      <c r="QHO138" s="4" t="s">
        <v>243</v>
      </c>
      <c r="QHP138" s="10">
        <v>3190</v>
      </c>
      <c r="QHQ138" s="85"/>
      <c r="QHR138" s="10">
        <v>117.89</v>
      </c>
      <c r="QHS138" s="45">
        <f t="shared" si="192"/>
        <v>3072.11</v>
      </c>
      <c r="QHT138" s="3"/>
      <c r="QHU138" s="11" t="s">
        <v>359</v>
      </c>
      <c r="QHV138" s="4" t="s">
        <v>360</v>
      </c>
      <c r="QHW138" s="4" t="s">
        <v>243</v>
      </c>
      <c r="QHX138" s="10">
        <v>3190</v>
      </c>
      <c r="QHY138" s="85"/>
      <c r="QHZ138" s="10">
        <v>117.89</v>
      </c>
      <c r="QIA138" s="45">
        <f t="shared" si="192"/>
        <v>3072.11</v>
      </c>
      <c r="QIB138" s="3"/>
      <c r="QIC138" s="11" t="s">
        <v>359</v>
      </c>
      <c r="QID138" s="4" t="s">
        <v>360</v>
      </c>
      <c r="QIE138" s="4" t="s">
        <v>243</v>
      </c>
      <c r="QIF138" s="10">
        <v>3190</v>
      </c>
      <c r="QIG138" s="85"/>
      <c r="QIH138" s="10">
        <v>117.89</v>
      </c>
      <c r="QII138" s="45">
        <f t="shared" ref="QII138:QKM138" si="193">SUM(QIF138-QIH138)</f>
        <v>3072.11</v>
      </c>
      <c r="QIJ138" s="3"/>
      <c r="QIK138" s="11" t="s">
        <v>359</v>
      </c>
      <c r="QIL138" s="4" t="s">
        <v>360</v>
      </c>
      <c r="QIM138" s="4" t="s">
        <v>243</v>
      </c>
      <c r="QIN138" s="10">
        <v>3190</v>
      </c>
      <c r="QIO138" s="85"/>
      <c r="QIP138" s="10">
        <v>117.89</v>
      </c>
      <c r="QIQ138" s="45">
        <f t="shared" si="193"/>
        <v>3072.11</v>
      </c>
      <c r="QIR138" s="3"/>
      <c r="QIS138" s="11" t="s">
        <v>359</v>
      </c>
      <c r="QIT138" s="4" t="s">
        <v>360</v>
      </c>
      <c r="QIU138" s="4" t="s">
        <v>243</v>
      </c>
      <c r="QIV138" s="10">
        <v>3190</v>
      </c>
      <c r="QIW138" s="85"/>
      <c r="QIX138" s="10">
        <v>117.89</v>
      </c>
      <c r="QIY138" s="45">
        <f t="shared" si="193"/>
        <v>3072.11</v>
      </c>
      <c r="QIZ138" s="3"/>
      <c r="QJA138" s="11" t="s">
        <v>359</v>
      </c>
      <c r="QJB138" s="4" t="s">
        <v>360</v>
      </c>
      <c r="QJC138" s="4" t="s">
        <v>243</v>
      </c>
      <c r="QJD138" s="10">
        <v>3190</v>
      </c>
      <c r="QJE138" s="85"/>
      <c r="QJF138" s="10">
        <v>117.89</v>
      </c>
      <c r="QJG138" s="45">
        <f t="shared" si="193"/>
        <v>3072.11</v>
      </c>
      <c r="QJH138" s="3"/>
      <c r="QJI138" s="11" t="s">
        <v>359</v>
      </c>
      <c r="QJJ138" s="4" t="s">
        <v>360</v>
      </c>
      <c r="QJK138" s="4" t="s">
        <v>243</v>
      </c>
      <c r="QJL138" s="10">
        <v>3190</v>
      </c>
      <c r="QJM138" s="85"/>
      <c r="QJN138" s="10">
        <v>117.89</v>
      </c>
      <c r="QJO138" s="45">
        <f t="shared" si="193"/>
        <v>3072.11</v>
      </c>
      <c r="QJP138" s="3"/>
      <c r="QJQ138" s="11" t="s">
        <v>359</v>
      </c>
      <c r="QJR138" s="4" t="s">
        <v>360</v>
      </c>
      <c r="QJS138" s="4" t="s">
        <v>243</v>
      </c>
      <c r="QJT138" s="10">
        <v>3190</v>
      </c>
      <c r="QJU138" s="85"/>
      <c r="QJV138" s="10">
        <v>117.89</v>
      </c>
      <c r="QJW138" s="45">
        <f t="shared" si="193"/>
        <v>3072.11</v>
      </c>
      <c r="QJX138" s="3"/>
      <c r="QJY138" s="11" t="s">
        <v>359</v>
      </c>
      <c r="QJZ138" s="4" t="s">
        <v>360</v>
      </c>
      <c r="QKA138" s="4" t="s">
        <v>243</v>
      </c>
      <c r="QKB138" s="10">
        <v>3190</v>
      </c>
      <c r="QKC138" s="85"/>
      <c r="QKD138" s="10">
        <v>117.89</v>
      </c>
      <c r="QKE138" s="45">
        <f t="shared" si="193"/>
        <v>3072.11</v>
      </c>
      <c r="QKF138" s="3"/>
      <c r="QKG138" s="11" t="s">
        <v>359</v>
      </c>
      <c r="QKH138" s="4" t="s">
        <v>360</v>
      </c>
      <c r="QKI138" s="4" t="s">
        <v>243</v>
      </c>
      <c r="QKJ138" s="10">
        <v>3190</v>
      </c>
      <c r="QKK138" s="85"/>
      <c r="QKL138" s="10">
        <v>117.89</v>
      </c>
      <c r="QKM138" s="45">
        <f t="shared" si="193"/>
        <v>3072.11</v>
      </c>
      <c r="QKN138" s="3"/>
      <c r="QKO138" s="11" t="s">
        <v>359</v>
      </c>
      <c r="QKP138" s="4" t="s">
        <v>360</v>
      </c>
      <c r="QKQ138" s="4" t="s">
        <v>243</v>
      </c>
      <c r="QKR138" s="10">
        <v>3190</v>
      </c>
      <c r="QKS138" s="85"/>
      <c r="QKT138" s="10">
        <v>117.89</v>
      </c>
      <c r="QKU138" s="45">
        <f t="shared" ref="QKU138:QMY138" si="194">SUM(QKR138-QKT138)</f>
        <v>3072.11</v>
      </c>
      <c r="QKV138" s="3"/>
      <c r="QKW138" s="11" t="s">
        <v>359</v>
      </c>
      <c r="QKX138" s="4" t="s">
        <v>360</v>
      </c>
      <c r="QKY138" s="4" t="s">
        <v>243</v>
      </c>
      <c r="QKZ138" s="10">
        <v>3190</v>
      </c>
      <c r="QLA138" s="85"/>
      <c r="QLB138" s="10">
        <v>117.89</v>
      </c>
      <c r="QLC138" s="45">
        <f t="shared" si="194"/>
        <v>3072.11</v>
      </c>
      <c r="QLD138" s="3"/>
      <c r="QLE138" s="11" t="s">
        <v>359</v>
      </c>
      <c r="QLF138" s="4" t="s">
        <v>360</v>
      </c>
      <c r="QLG138" s="4" t="s">
        <v>243</v>
      </c>
      <c r="QLH138" s="10">
        <v>3190</v>
      </c>
      <c r="QLI138" s="85"/>
      <c r="QLJ138" s="10">
        <v>117.89</v>
      </c>
      <c r="QLK138" s="45">
        <f t="shared" si="194"/>
        <v>3072.11</v>
      </c>
      <c r="QLL138" s="3"/>
      <c r="QLM138" s="11" t="s">
        <v>359</v>
      </c>
      <c r="QLN138" s="4" t="s">
        <v>360</v>
      </c>
      <c r="QLO138" s="4" t="s">
        <v>243</v>
      </c>
      <c r="QLP138" s="10">
        <v>3190</v>
      </c>
      <c r="QLQ138" s="85"/>
      <c r="QLR138" s="10">
        <v>117.89</v>
      </c>
      <c r="QLS138" s="45">
        <f t="shared" si="194"/>
        <v>3072.11</v>
      </c>
      <c r="QLT138" s="3"/>
      <c r="QLU138" s="11" t="s">
        <v>359</v>
      </c>
      <c r="QLV138" s="4" t="s">
        <v>360</v>
      </c>
      <c r="QLW138" s="4" t="s">
        <v>243</v>
      </c>
      <c r="QLX138" s="10">
        <v>3190</v>
      </c>
      <c r="QLY138" s="85"/>
      <c r="QLZ138" s="10">
        <v>117.89</v>
      </c>
      <c r="QMA138" s="45">
        <f t="shared" si="194"/>
        <v>3072.11</v>
      </c>
      <c r="QMB138" s="3"/>
      <c r="QMC138" s="11" t="s">
        <v>359</v>
      </c>
      <c r="QMD138" s="4" t="s">
        <v>360</v>
      </c>
      <c r="QME138" s="4" t="s">
        <v>243</v>
      </c>
      <c r="QMF138" s="10">
        <v>3190</v>
      </c>
      <c r="QMG138" s="85"/>
      <c r="QMH138" s="10">
        <v>117.89</v>
      </c>
      <c r="QMI138" s="45">
        <f t="shared" si="194"/>
        <v>3072.11</v>
      </c>
      <c r="QMJ138" s="3"/>
      <c r="QMK138" s="11" t="s">
        <v>359</v>
      </c>
      <c r="QML138" s="4" t="s">
        <v>360</v>
      </c>
      <c r="QMM138" s="4" t="s">
        <v>243</v>
      </c>
      <c r="QMN138" s="10">
        <v>3190</v>
      </c>
      <c r="QMO138" s="85"/>
      <c r="QMP138" s="10">
        <v>117.89</v>
      </c>
      <c r="QMQ138" s="45">
        <f t="shared" si="194"/>
        <v>3072.11</v>
      </c>
      <c r="QMR138" s="3"/>
      <c r="QMS138" s="11" t="s">
        <v>359</v>
      </c>
      <c r="QMT138" s="4" t="s">
        <v>360</v>
      </c>
      <c r="QMU138" s="4" t="s">
        <v>243</v>
      </c>
      <c r="QMV138" s="10">
        <v>3190</v>
      </c>
      <c r="QMW138" s="85"/>
      <c r="QMX138" s="10">
        <v>117.89</v>
      </c>
      <c r="QMY138" s="45">
        <f t="shared" si="194"/>
        <v>3072.11</v>
      </c>
      <c r="QMZ138" s="3"/>
      <c r="QNA138" s="11" t="s">
        <v>359</v>
      </c>
      <c r="QNB138" s="4" t="s">
        <v>360</v>
      </c>
      <c r="QNC138" s="4" t="s">
        <v>243</v>
      </c>
      <c r="QND138" s="10">
        <v>3190</v>
      </c>
      <c r="QNE138" s="85"/>
      <c r="QNF138" s="10">
        <v>117.89</v>
      </c>
      <c r="QNG138" s="45">
        <f t="shared" ref="QNG138:QPK138" si="195">SUM(QND138-QNF138)</f>
        <v>3072.11</v>
      </c>
      <c r="QNH138" s="3"/>
      <c r="QNI138" s="11" t="s">
        <v>359</v>
      </c>
      <c r="QNJ138" s="4" t="s">
        <v>360</v>
      </c>
      <c r="QNK138" s="4" t="s">
        <v>243</v>
      </c>
      <c r="QNL138" s="10">
        <v>3190</v>
      </c>
      <c r="QNM138" s="85"/>
      <c r="QNN138" s="10">
        <v>117.89</v>
      </c>
      <c r="QNO138" s="45">
        <f t="shared" si="195"/>
        <v>3072.11</v>
      </c>
      <c r="QNP138" s="3"/>
      <c r="QNQ138" s="11" t="s">
        <v>359</v>
      </c>
      <c r="QNR138" s="4" t="s">
        <v>360</v>
      </c>
      <c r="QNS138" s="4" t="s">
        <v>243</v>
      </c>
      <c r="QNT138" s="10">
        <v>3190</v>
      </c>
      <c r="QNU138" s="85"/>
      <c r="QNV138" s="10">
        <v>117.89</v>
      </c>
      <c r="QNW138" s="45">
        <f t="shared" si="195"/>
        <v>3072.11</v>
      </c>
      <c r="QNX138" s="3"/>
      <c r="QNY138" s="11" t="s">
        <v>359</v>
      </c>
      <c r="QNZ138" s="4" t="s">
        <v>360</v>
      </c>
      <c r="QOA138" s="4" t="s">
        <v>243</v>
      </c>
      <c r="QOB138" s="10">
        <v>3190</v>
      </c>
      <c r="QOC138" s="85"/>
      <c r="QOD138" s="10">
        <v>117.89</v>
      </c>
      <c r="QOE138" s="45">
        <f t="shared" si="195"/>
        <v>3072.11</v>
      </c>
      <c r="QOF138" s="3"/>
      <c r="QOG138" s="11" t="s">
        <v>359</v>
      </c>
      <c r="QOH138" s="4" t="s">
        <v>360</v>
      </c>
      <c r="QOI138" s="4" t="s">
        <v>243</v>
      </c>
      <c r="QOJ138" s="10">
        <v>3190</v>
      </c>
      <c r="QOK138" s="85"/>
      <c r="QOL138" s="10">
        <v>117.89</v>
      </c>
      <c r="QOM138" s="45">
        <f t="shared" si="195"/>
        <v>3072.11</v>
      </c>
      <c r="QON138" s="3"/>
      <c r="QOO138" s="11" t="s">
        <v>359</v>
      </c>
      <c r="QOP138" s="4" t="s">
        <v>360</v>
      </c>
      <c r="QOQ138" s="4" t="s">
        <v>243</v>
      </c>
      <c r="QOR138" s="10">
        <v>3190</v>
      </c>
      <c r="QOS138" s="85"/>
      <c r="QOT138" s="10">
        <v>117.89</v>
      </c>
      <c r="QOU138" s="45">
        <f t="shared" si="195"/>
        <v>3072.11</v>
      </c>
      <c r="QOV138" s="3"/>
      <c r="QOW138" s="11" t="s">
        <v>359</v>
      </c>
      <c r="QOX138" s="4" t="s">
        <v>360</v>
      </c>
      <c r="QOY138" s="4" t="s">
        <v>243</v>
      </c>
      <c r="QOZ138" s="10">
        <v>3190</v>
      </c>
      <c r="QPA138" s="85"/>
      <c r="QPB138" s="10">
        <v>117.89</v>
      </c>
      <c r="QPC138" s="45">
        <f t="shared" si="195"/>
        <v>3072.11</v>
      </c>
      <c r="QPD138" s="3"/>
      <c r="QPE138" s="11" t="s">
        <v>359</v>
      </c>
      <c r="QPF138" s="4" t="s">
        <v>360</v>
      </c>
      <c r="QPG138" s="4" t="s">
        <v>243</v>
      </c>
      <c r="QPH138" s="10">
        <v>3190</v>
      </c>
      <c r="QPI138" s="85"/>
      <c r="QPJ138" s="10">
        <v>117.89</v>
      </c>
      <c r="QPK138" s="45">
        <f t="shared" si="195"/>
        <v>3072.11</v>
      </c>
      <c r="QPL138" s="3"/>
      <c r="QPM138" s="11" t="s">
        <v>359</v>
      </c>
      <c r="QPN138" s="4" t="s">
        <v>360</v>
      </c>
      <c r="QPO138" s="4" t="s">
        <v>243</v>
      </c>
      <c r="QPP138" s="10">
        <v>3190</v>
      </c>
      <c r="QPQ138" s="85"/>
      <c r="QPR138" s="10">
        <v>117.89</v>
      </c>
      <c r="QPS138" s="45">
        <f t="shared" ref="QPS138:QRW138" si="196">SUM(QPP138-QPR138)</f>
        <v>3072.11</v>
      </c>
      <c r="QPT138" s="3"/>
      <c r="QPU138" s="11" t="s">
        <v>359</v>
      </c>
      <c r="QPV138" s="4" t="s">
        <v>360</v>
      </c>
      <c r="QPW138" s="4" t="s">
        <v>243</v>
      </c>
      <c r="QPX138" s="10">
        <v>3190</v>
      </c>
      <c r="QPY138" s="85"/>
      <c r="QPZ138" s="10">
        <v>117.89</v>
      </c>
      <c r="QQA138" s="45">
        <f t="shared" si="196"/>
        <v>3072.11</v>
      </c>
      <c r="QQB138" s="3"/>
      <c r="QQC138" s="11" t="s">
        <v>359</v>
      </c>
      <c r="QQD138" s="4" t="s">
        <v>360</v>
      </c>
      <c r="QQE138" s="4" t="s">
        <v>243</v>
      </c>
      <c r="QQF138" s="10">
        <v>3190</v>
      </c>
      <c r="QQG138" s="85"/>
      <c r="QQH138" s="10">
        <v>117.89</v>
      </c>
      <c r="QQI138" s="45">
        <f t="shared" si="196"/>
        <v>3072.11</v>
      </c>
      <c r="QQJ138" s="3"/>
      <c r="QQK138" s="11" t="s">
        <v>359</v>
      </c>
      <c r="QQL138" s="4" t="s">
        <v>360</v>
      </c>
      <c r="QQM138" s="4" t="s">
        <v>243</v>
      </c>
      <c r="QQN138" s="10">
        <v>3190</v>
      </c>
      <c r="QQO138" s="85"/>
      <c r="QQP138" s="10">
        <v>117.89</v>
      </c>
      <c r="QQQ138" s="45">
        <f t="shared" si="196"/>
        <v>3072.11</v>
      </c>
      <c r="QQR138" s="3"/>
      <c r="QQS138" s="11" t="s">
        <v>359</v>
      </c>
      <c r="QQT138" s="4" t="s">
        <v>360</v>
      </c>
      <c r="QQU138" s="4" t="s">
        <v>243</v>
      </c>
      <c r="QQV138" s="10">
        <v>3190</v>
      </c>
      <c r="QQW138" s="85"/>
      <c r="QQX138" s="10">
        <v>117.89</v>
      </c>
      <c r="QQY138" s="45">
        <f t="shared" si="196"/>
        <v>3072.11</v>
      </c>
      <c r="QQZ138" s="3"/>
      <c r="QRA138" s="11" t="s">
        <v>359</v>
      </c>
      <c r="QRB138" s="4" t="s">
        <v>360</v>
      </c>
      <c r="QRC138" s="4" t="s">
        <v>243</v>
      </c>
      <c r="QRD138" s="10">
        <v>3190</v>
      </c>
      <c r="QRE138" s="85"/>
      <c r="QRF138" s="10">
        <v>117.89</v>
      </c>
      <c r="QRG138" s="45">
        <f t="shared" si="196"/>
        <v>3072.11</v>
      </c>
      <c r="QRH138" s="3"/>
      <c r="QRI138" s="11" t="s">
        <v>359</v>
      </c>
      <c r="QRJ138" s="4" t="s">
        <v>360</v>
      </c>
      <c r="QRK138" s="4" t="s">
        <v>243</v>
      </c>
      <c r="QRL138" s="10">
        <v>3190</v>
      </c>
      <c r="QRM138" s="85"/>
      <c r="QRN138" s="10">
        <v>117.89</v>
      </c>
      <c r="QRO138" s="45">
        <f t="shared" si="196"/>
        <v>3072.11</v>
      </c>
      <c r="QRP138" s="3"/>
      <c r="QRQ138" s="11" t="s">
        <v>359</v>
      </c>
      <c r="QRR138" s="4" t="s">
        <v>360</v>
      </c>
      <c r="QRS138" s="4" t="s">
        <v>243</v>
      </c>
      <c r="QRT138" s="10">
        <v>3190</v>
      </c>
      <c r="QRU138" s="85"/>
      <c r="QRV138" s="10">
        <v>117.89</v>
      </c>
      <c r="QRW138" s="45">
        <f t="shared" si="196"/>
        <v>3072.11</v>
      </c>
      <c r="QRX138" s="3"/>
      <c r="QRY138" s="11" t="s">
        <v>359</v>
      </c>
      <c r="QRZ138" s="4" t="s">
        <v>360</v>
      </c>
      <c r="QSA138" s="4" t="s">
        <v>243</v>
      </c>
      <c r="QSB138" s="10">
        <v>3190</v>
      </c>
      <c r="QSC138" s="85"/>
      <c r="QSD138" s="10">
        <v>117.89</v>
      </c>
      <c r="QSE138" s="45">
        <f t="shared" ref="QSE138:QUI138" si="197">SUM(QSB138-QSD138)</f>
        <v>3072.11</v>
      </c>
      <c r="QSF138" s="3"/>
      <c r="QSG138" s="11" t="s">
        <v>359</v>
      </c>
      <c r="QSH138" s="4" t="s">
        <v>360</v>
      </c>
      <c r="QSI138" s="4" t="s">
        <v>243</v>
      </c>
      <c r="QSJ138" s="10">
        <v>3190</v>
      </c>
      <c r="QSK138" s="85"/>
      <c r="QSL138" s="10">
        <v>117.89</v>
      </c>
      <c r="QSM138" s="45">
        <f t="shared" si="197"/>
        <v>3072.11</v>
      </c>
      <c r="QSN138" s="3"/>
      <c r="QSO138" s="11" t="s">
        <v>359</v>
      </c>
      <c r="QSP138" s="4" t="s">
        <v>360</v>
      </c>
      <c r="QSQ138" s="4" t="s">
        <v>243</v>
      </c>
      <c r="QSR138" s="10">
        <v>3190</v>
      </c>
      <c r="QSS138" s="85"/>
      <c r="QST138" s="10">
        <v>117.89</v>
      </c>
      <c r="QSU138" s="45">
        <f t="shared" si="197"/>
        <v>3072.11</v>
      </c>
      <c r="QSV138" s="3"/>
      <c r="QSW138" s="11" t="s">
        <v>359</v>
      </c>
      <c r="QSX138" s="4" t="s">
        <v>360</v>
      </c>
      <c r="QSY138" s="4" t="s">
        <v>243</v>
      </c>
      <c r="QSZ138" s="10">
        <v>3190</v>
      </c>
      <c r="QTA138" s="85"/>
      <c r="QTB138" s="10">
        <v>117.89</v>
      </c>
      <c r="QTC138" s="45">
        <f t="shared" si="197"/>
        <v>3072.11</v>
      </c>
      <c r="QTD138" s="3"/>
      <c r="QTE138" s="11" t="s">
        <v>359</v>
      </c>
      <c r="QTF138" s="4" t="s">
        <v>360</v>
      </c>
      <c r="QTG138" s="4" t="s">
        <v>243</v>
      </c>
      <c r="QTH138" s="10">
        <v>3190</v>
      </c>
      <c r="QTI138" s="85"/>
      <c r="QTJ138" s="10">
        <v>117.89</v>
      </c>
      <c r="QTK138" s="45">
        <f t="shared" si="197"/>
        <v>3072.11</v>
      </c>
      <c r="QTL138" s="3"/>
      <c r="QTM138" s="11" t="s">
        <v>359</v>
      </c>
      <c r="QTN138" s="4" t="s">
        <v>360</v>
      </c>
      <c r="QTO138" s="4" t="s">
        <v>243</v>
      </c>
      <c r="QTP138" s="10">
        <v>3190</v>
      </c>
      <c r="QTQ138" s="85"/>
      <c r="QTR138" s="10">
        <v>117.89</v>
      </c>
      <c r="QTS138" s="45">
        <f t="shared" si="197"/>
        <v>3072.11</v>
      </c>
      <c r="QTT138" s="3"/>
      <c r="QTU138" s="11" t="s">
        <v>359</v>
      </c>
      <c r="QTV138" s="4" t="s">
        <v>360</v>
      </c>
      <c r="QTW138" s="4" t="s">
        <v>243</v>
      </c>
      <c r="QTX138" s="10">
        <v>3190</v>
      </c>
      <c r="QTY138" s="85"/>
      <c r="QTZ138" s="10">
        <v>117.89</v>
      </c>
      <c r="QUA138" s="45">
        <f t="shared" si="197"/>
        <v>3072.11</v>
      </c>
      <c r="QUB138" s="3"/>
      <c r="QUC138" s="11" t="s">
        <v>359</v>
      </c>
      <c r="QUD138" s="4" t="s">
        <v>360</v>
      </c>
      <c r="QUE138" s="4" t="s">
        <v>243</v>
      </c>
      <c r="QUF138" s="10">
        <v>3190</v>
      </c>
      <c r="QUG138" s="85"/>
      <c r="QUH138" s="10">
        <v>117.89</v>
      </c>
      <c r="QUI138" s="45">
        <f t="shared" si="197"/>
        <v>3072.11</v>
      </c>
      <c r="QUJ138" s="3"/>
      <c r="QUK138" s="11" t="s">
        <v>359</v>
      </c>
      <c r="QUL138" s="4" t="s">
        <v>360</v>
      </c>
      <c r="QUM138" s="4" t="s">
        <v>243</v>
      </c>
      <c r="QUN138" s="10">
        <v>3190</v>
      </c>
      <c r="QUO138" s="85"/>
      <c r="QUP138" s="10">
        <v>117.89</v>
      </c>
      <c r="QUQ138" s="45">
        <f t="shared" ref="QUQ138:QWU138" si="198">SUM(QUN138-QUP138)</f>
        <v>3072.11</v>
      </c>
      <c r="QUR138" s="3"/>
      <c r="QUS138" s="11" t="s">
        <v>359</v>
      </c>
      <c r="QUT138" s="4" t="s">
        <v>360</v>
      </c>
      <c r="QUU138" s="4" t="s">
        <v>243</v>
      </c>
      <c r="QUV138" s="10">
        <v>3190</v>
      </c>
      <c r="QUW138" s="85"/>
      <c r="QUX138" s="10">
        <v>117.89</v>
      </c>
      <c r="QUY138" s="45">
        <f t="shared" si="198"/>
        <v>3072.11</v>
      </c>
      <c r="QUZ138" s="3"/>
      <c r="QVA138" s="11" t="s">
        <v>359</v>
      </c>
      <c r="QVB138" s="4" t="s">
        <v>360</v>
      </c>
      <c r="QVC138" s="4" t="s">
        <v>243</v>
      </c>
      <c r="QVD138" s="10">
        <v>3190</v>
      </c>
      <c r="QVE138" s="85"/>
      <c r="QVF138" s="10">
        <v>117.89</v>
      </c>
      <c r="QVG138" s="45">
        <f t="shared" si="198"/>
        <v>3072.11</v>
      </c>
      <c r="QVH138" s="3"/>
      <c r="QVI138" s="11" t="s">
        <v>359</v>
      </c>
      <c r="QVJ138" s="4" t="s">
        <v>360</v>
      </c>
      <c r="QVK138" s="4" t="s">
        <v>243</v>
      </c>
      <c r="QVL138" s="10">
        <v>3190</v>
      </c>
      <c r="QVM138" s="85"/>
      <c r="QVN138" s="10">
        <v>117.89</v>
      </c>
      <c r="QVO138" s="45">
        <f t="shared" si="198"/>
        <v>3072.11</v>
      </c>
      <c r="QVP138" s="3"/>
      <c r="QVQ138" s="11" t="s">
        <v>359</v>
      </c>
      <c r="QVR138" s="4" t="s">
        <v>360</v>
      </c>
      <c r="QVS138" s="4" t="s">
        <v>243</v>
      </c>
      <c r="QVT138" s="10">
        <v>3190</v>
      </c>
      <c r="QVU138" s="85"/>
      <c r="QVV138" s="10">
        <v>117.89</v>
      </c>
      <c r="QVW138" s="45">
        <f t="shared" si="198"/>
        <v>3072.11</v>
      </c>
      <c r="QVX138" s="3"/>
      <c r="QVY138" s="11" t="s">
        <v>359</v>
      </c>
      <c r="QVZ138" s="4" t="s">
        <v>360</v>
      </c>
      <c r="QWA138" s="4" t="s">
        <v>243</v>
      </c>
      <c r="QWB138" s="10">
        <v>3190</v>
      </c>
      <c r="QWC138" s="85"/>
      <c r="QWD138" s="10">
        <v>117.89</v>
      </c>
      <c r="QWE138" s="45">
        <f t="shared" si="198"/>
        <v>3072.11</v>
      </c>
      <c r="QWF138" s="3"/>
      <c r="QWG138" s="11" t="s">
        <v>359</v>
      </c>
      <c r="QWH138" s="4" t="s">
        <v>360</v>
      </c>
      <c r="QWI138" s="4" t="s">
        <v>243</v>
      </c>
      <c r="QWJ138" s="10">
        <v>3190</v>
      </c>
      <c r="QWK138" s="85"/>
      <c r="QWL138" s="10">
        <v>117.89</v>
      </c>
      <c r="QWM138" s="45">
        <f t="shared" si="198"/>
        <v>3072.11</v>
      </c>
      <c r="QWN138" s="3"/>
      <c r="QWO138" s="11" t="s">
        <v>359</v>
      </c>
      <c r="QWP138" s="4" t="s">
        <v>360</v>
      </c>
      <c r="QWQ138" s="4" t="s">
        <v>243</v>
      </c>
      <c r="QWR138" s="10">
        <v>3190</v>
      </c>
      <c r="QWS138" s="85"/>
      <c r="QWT138" s="10">
        <v>117.89</v>
      </c>
      <c r="QWU138" s="45">
        <f t="shared" si="198"/>
        <v>3072.11</v>
      </c>
      <c r="QWV138" s="3"/>
      <c r="QWW138" s="11" t="s">
        <v>359</v>
      </c>
      <c r="QWX138" s="4" t="s">
        <v>360</v>
      </c>
      <c r="QWY138" s="4" t="s">
        <v>243</v>
      </c>
      <c r="QWZ138" s="10">
        <v>3190</v>
      </c>
      <c r="QXA138" s="85"/>
      <c r="QXB138" s="10">
        <v>117.89</v>
      </c>
      <c r="QXC138" s="45">
        <f t="shared" ref="QXC138:QZG138" si="199">SUM(QWZ138-QXB138)</f>
        <v>3072.11</v>
      </c>
      <c r="QXD138" s="3"/>
      <c r="QXE138" s="11" t="s">
        <v>359</v>
      </c>
      <c r="QXF138" s="4" t="s">
        <v>360</v>
      </c>
      <c r="QXG138" s="4" t="s">
        <v>243</v>
      </c>
      <c r="QXH138" s="10">
        <v>3190</v>
      </c>
      <c r="QXI138" s="85"/>
      <c r="QXJ138" s="10">
        <v>117.89</v>
      </c>
      <c r="QXK138" s="45">
        <f t="shared" si="199"/>
        <v>3072.11</v>
      </c>
      <c r="QXL138" s="3"/>
      <c r="QXM138" s="11" t="s">
        <v>359</v>
      </c>
      <c r="QXN138" s="4" t="s">
        <v>360</v>
      </c>
      <c r="QXO138" s="4" t="s">
        <v>243</v>
      </c>
      <c r="QXP138" s="10">
        <v>3190</v>
      </c>
      <c r="QXQ138" s="85"/>
      <c r="QXR138" s="10">
        <v>117.89</v>
      </c>
      <c r="QXS138" s="45">
        <f t="shared" si="199"/>
        <v>3072.11</v>
      </c>
      <c r="QXT138" s="3"/>
      <c r="QXU138" s="11" t="s">
        <v>359</v>
      </c>
      <c r="QXV138" s="4" t="s">
        <v>360</v>
      </c>
      <c r="QXW138" s="4" t="s">
        <v>243</v>
      </c>
      <c r="QXX138" s="10">
        <v>3190</v>
      </c>
      <c r="QXY138" s="85"/>
      <c r="QXZ138" s="10">
        <v>117.89</v>
      </c>
      <c r="QYA138" s="45">
        <f t="shared" si="199"/>
        <v>3072.11</v>
      </c>
      <c r="QYB138" s="3"/>
      <c r="QYC138" s="11" t="s">
        <v>359</v>
      </c>
      <c r="QYD138" s="4" t="s">
        <v>360</v>
      </c>
      <c r="QYE138" s="4" t="s">
        <v>243</v>
      </c>
      <c r="QYF138" s="10">
        <v>3190</v>
      </c>
      <c r="QYG138" s="85"/>
      <c r="QYH138" s="10">
        <v>117.89</v>
      </c>
      <c r="QYI138" s="45">
        <f t="shared" si="199"/>
        <v>3072.11</v>
      </c>
      <c r="QYJ138" s="3"/>
      <c r="QYK138" s="11" t="s">
        <v>359</v>
      </c>
      <c r="QYL138" s="4" t="s">
        <v>360</v>
      </c>
      <c r="QYM138" s="4" t="s">
        <v>243</v>
      </c>
      <c r="QYN138" s="10">
        <v>3190</v>
      </c>
      <c r="QYO138" s="85"/>
      <c r="QYP138" s="10">
        <v>117.89</v>
      </c>
      <c r="QYQ138" s="45">
        <f t="shared" si="199"/>
        <v>3072.11</v>
      </c>
      <c r="QYR138" s="3"/>
      <c r="QYS138" s="11" t="s">
        <v>359</v>
      </c>
      <c r="QYT138" s="4" t="s">
        <v>360</v>
      </c>
      <c r="QYU138" s="4" t="s">
        <v>243</v>
      </c>
      <c r="QYV138" s="10">
        <v>3190</v>
      </c>
      <c r="QYW138" s="85"/>
      <c r="QYX138" s="10">
        <v>117.89</v>
      </c>
      <c r="QYY138" s="45">
        <f t="shared" si="199"/>
        <v>3072.11</v>
      </c>
      <c r="QYZ138" s="3"/>
      <c r="QZA138" s="11" t="s">
        <v>359</v>
      </c>
      <c r="QZB138" s="4" t="s">
        <v>360</v>
      </c>
      <c r="QZC138" s="4" t="s">
        <v>243</v>
      </c>
      <c r="QZD138" s="10">
        <v>3190</v>
      </c>
      <c r="QZE138" s="85"/>
      <c r="QZF138" s="10">
        <v>117.89</v>
      </c>
      <c r="QZG138" s="45">
        <f t="shared" si="199"/>
        <v>3072.11</v>
      </c>
      <c r="QZH138" s="3"/>
      <c r="QZI138" s="11" t="s">
        <v>359</v>
      </c>
      <c r="QZJ138" s="4" t="s">
        <v>360</v>
      </c>
      <c r="QZK138" s="4" t="s">
        <v>243</v>
      </c>
      <c r="QZL138" s="10">
        <v>3190</v>
      </c>
      <c r="QZM138" s="85"/>
      <c r="QZN138" s="10">
        <v>117.89</v>
      </c>
      <c r="QZO138" s="45">
        <f t="shared" ref="QZO138:RBS138" si="200">SUM(QZL138-QZN138)</f>
        <v>3072.11</v>
      </c>
      <c r="QZP138" s="3"/>
      <c r="QZQ138" s="11" t="s">
        <v>359</v>
      </c>
      <c r="QZR138" s="4" t="s">
        <v>360</v>
      </c>
      <c r="QZS138" s="4" t="s">
        <v>243</v>
      </c>
      <c r="QZT138" s="10">
        <v>3190</v>
      </c>
      <c r="QZU138" s="85"/>
      <c r="QZV138" s="10">
        <v>117.89</v>
      </c>
      <c r="QZW138" s="45">
        <f t="shared" si="200"/>
        <v>3072.11</v>
      </c>
      <c r="QZX138" s="3"/>
      <c r="QZY138" s="11" t="s">
        <v>359</v>
      </c>
      <c r="QZZ138" s="4" t="s">
        <v>360</v>
      </c>
      <c r="RAA138" s="4" t="s">
        <v>243</v>
      </c>
      <c r="RAB138" s="10">
        <v>3190</v>
      </c>
      <c r="RAC138" s="85"/>
      <c r="RAD138" s="10">
        <v>117.89</v>
      </c>
      <c r="RAE138" s="45">
        <f t="shared" si="200"/>
        <v>3072.11</v>
      </c>
      <c r="RAF138" s="3"/>
      <c r="RAG138" s="11" t="s">
        <v>359</v>
      </c>
      <c r="RAH138" s="4" t="s">
        <v>360</v>
      </c>
      <c r="RAI138" s="4" t="s">
        <v>243</v>
      </c>
      <c r="RAJ138" s="10">
        <v>3190</v>
      </c>
      <c r="RAK138" s="85"/>
      <c r="RAL138" s="10">
        <v>117.89</v>
      </c>
      <c r="RAM138" s="45">
        <f t="shared" si="200"/>
        <v>3072.11</v>
      </c>
      <c r="RAN138" s="3"/>
      <c r="RAO138" s="11" t="s">
        <v>359</v>
      </c>
      <c r="RAP138" s="4" t="s">
        <v>360</v>
      </c>
      <c r="RAQ138" s="4" t="s">
        <v>243</v>
      </c>
      <c r="RAR138" s="10">
        <v>3190</v>
      </c>
      <c r="RAS138" s="85"/>
      <c r="RAT138" s="10">
        <v>117.89</v>
      </c>
      <c r="RAU138" s="45">
        <f t="shared" si="200"/>
        <v>3072.11</v>
      </c>
      <c r="RAV138" s="3"/>
      <c r="RAW138" s="11" t="s">
        <v>359</v>
      </c>
      <c r="RAX138" s="4" t="s">
        <v>360</v>
      </c>
      <c r="RAY138" s="4" t="s">
        <v>243</v>
      </c>
      <c r="RAZ138" s="10">
        <v>3190</v>
      </c>
      <c r="RBA138" s="85"/>
      <c r="RBB138" s="10">
        <v>117.89</v>
      </c>
      <c r="RBC138" s="45">
        <f t="shared" si="200"/>
        <v>3072.11</v>
      </c>
      <c r="RBD138" s="3"/>
      <c r="RBE138" s="11" t="s">
        <v>359</v>
      </c>
      <c r="RBF138" s="4" t="s">
        <v>360</v>
      </c>
      <c r="RBG138" s="4" t="s">
        <v>243</v>
      </c>
      <c r="RBH138" s="10">
        <v>3190</v>
      </c>
      <c r="RBI138" s="85"/>
      <c r="RBJ138" s="10">
        <v>117.89</v>
      </c>
      <c r="RBK138" s="45">
        <f t="shared" si="200"/>
        <v>3072.11</v>
      </c>
      <c r="RBL138" s="3"/>
      <c r="RBM138" s="11" t="s">
        <v>359</v>
      </c>
      <c r="RBN138" s="4" t="s">
        <v>360</v>
      </c>
      <c r="RBO138" s="4" t="s">
        <v>243</v>
      </c>
      <c r="RBP138" s="10">
        <v>3190</v>
      </c>
      <c r="RBQ138" s="85"/>
      <c r="RBR138" s="10">
        <v>117.89</v>
      </c>
      <c r="RBS138" s="45">
        <f t="shared" si="200"/>
        <v>3072.11</v>
      </c>
      <c r="RBT138" s="3"/>
      <c r="RBU138" s="11" t="s">
        <v>359</v>
      </c>
      <c r="RBV138" s="4" t="s">
        <v>360</v>
      </c>
      <c r="RBW138" s="4" t="s">
        <v>243</v>
      </c>
      <c r="RBX138" s="10">
        <v>3190</v>
      </c>
      <c r="RBY138" s="85"/>
      <c r="RBZ138" s="10">
        <v>117.89</v>
      </c>
      <c r="RCA138" s="45">
        <f t="shared" ref="RCA138:REE138" si="201">SUM(RBX138-RBZ138)</f>
        <v>3072.11</v>
      </c>
      <c r="RCB138" s="3"/>
      <c r="RCC138" s="11" t="s">
        <v>359</v>
      </c>
      <c r="RCD138" s="4" t="s">
        <v>360</v>
      </c>
      <c r="RCE138" s="4" t="s">
        <v>243</v>
      </c>
      <c r="RCF138" s="10">
        <v>3190</v>
      </c>
      <c r="RCG138" s="85"/>
      <c r="RCH138" s="10">
        <v>117.89</v>
      </c>
      <c r="RCI138" s="45">
        <f t="shared" si="201"/>
        <v>3072.11</v>
      </c>
      <c r="RCJ138" s="3"/>
      <c r="RCK138" s="11" t="s">
        <v>359</v>
      </c>
      <c r="RCL138" s="4" t="s">
        <v>360</v>
      </c>
      <c r="RCM138" s="4" t="s">
        <v>243</v>
      </c>
      <c r="RCN138" s="10">
        <v>3190</v>
      </c>
      <c r="RCO138" s="85"/>
      <c r="RCP138" s="10">
        <v>117.89</v>
      </c>
      <c r="RCQ138" s="45">
        <f t="shared" si="201"/>
        <v>3072.11</v>
      </c>
      <c r="RCR138" s="3"/>
      <c r="RCS138" s="11" t="s">
        <v>359</v>
      </c>
      <c r="RCT138" s="4" t="s">
        <v>360</v>
      </c>
      <c r="RCU138" s="4" t="s">
        <v>243</v>
      </c>
      <c r="RCV138" s="10">
        <v>3190</v>
      </c>
      <c r="RCW138" s="85"/>
      <c r="RCX138" s="10">
        <v>117.89</v>
      </c>
      <c r="RCY138" s="45">
        <f t="shared" si="201"/>
        <v>3072.11</v>
      </c>
      <c r="RCZ138" s="3"/>
      <c r="RDA138" s="11" t="s">
        <v>359</v>
      </c>
      <c r="RDB138" s="4" t="s">
        <v>360</v>
      </c>
      <c r="RDC138" s="4" t="s">
        <v>243</v>
      </c>
      <c r="RDD138" s="10">
        <v>3190</v>
      </c>
      <c r="RDE138" s="85"/>
      <c r="RDF138" s="10">
        <v>117.89</v>
      </c>
      <c r="RDG138" s="45">
        <f t="shared" si="201"/>
        <v>3072.11</v>
      </c>
      <c r="RDH138" s="3"/>
      <c r="RDI138" s="11" t="s">
        <v>359</v>
      </c>
      <c r="RDJ138" s="4" t="s">
        <v>360</v>
      </c>
      <c r="RDK138" s="4" t="s">
        <v>243</v>
      </c>
      <c r="RDL138" s="10">
        <v>3190</v>
      </c>
      <c r="RDM138" s="85"/>
      <c r="RDN138" s="10">
        <v>117.89</v>
      </c>
      <c r="RDO138" s="45">
        <f t="shared" si="201"/>
        <v>3072.11</v>
      </c>
      <c r="RDP138" s="3"/>
      <c r="RDQ138" s="11" t="s">
        <v>359</v>
      </c>
      <c r="RDR138" s="4" t="s">
        <v>360</v>
      </c>
      <c r="RDS138" s="4" t="s">
        <v>243</v>
      </c>
      <c r="RDT138" s="10">
        <v>3190</v>
      </c>
      <c r="RDU138" s="85"/>
      <c r="RDV138" s="10">
        <v>117.89</v>
      </c>
      <c r="RDW138" s="45">
        <f t="shared" si="201"/>
        <v>3072.11</v>
      </c>
      <c r="RDX138" s="3"/>
      <c r="RDY138" s="11" t="s">
        <v>359</v>
      </c>
      <c r="RDZ138" s="4" t="s">
        <v>360</v>
      </c>
      <c r="REA138" s="4" t="s">
        <v>243</v>
      </c>
      <c r="REB138" s="10">
        <v>3190</v>
      </c>
      <c r="REC138" s="85"/>
      <c r="RED138" s="10">
        <v>117.89</v>
      </c>
      <c r="REE138" s="45">
        <f t="shared" si="201"/>
        <v>3072.11</v>
      </c>
      <c r="REF138" s="3"/>
      <c r="REG138" s="11" t="s">
        <v>359</v>
      </c>
      <c r="REH138" s="4" t="s">
        <v>360</v>
      </c>
      <c r="REI138" s="4" t="s">
        <v>243</v>
      </c>
      <c r="REJ138" s="10">
        <v>3190</v>
      </c>
      <c r="REK138" s="85"/>
      <c r="REL138" s="10">
        <v>117.89</v>
      </c>
      <c r="REM138" s="45">
        <f t="shared" ref="REM138:RGQ138" si="202">SUM(REJ138-REL138)</f>
        <v>3072.11</v>
      </c>
      <c r="REN138" s="3"/>
      <c r="REO138" s="11" t="s">
        <v>359</v>
      </c>
      <c r="REP138" s="4" t="s">
        <v>360</v>
      </c>
      <c r="REQ138" s="4" t="s">
        <v>243</v>
      </c>
      <c r="RER138" s="10">
        <v>3190</v>
      </c>
      <c r="RES138" s="85"/>
      <c r="RET138" s="10">
        <v>117.89</v>
      </c>
      <c r="REU138" s="45">
        <f t="shared" si="202"/>
        <v>3072.11</v>
      </c>
      <c r="REV138" s="3"/>
      <c r="REW138" s="11" t="s">
        <v>359</v>
      </c>
      <c r="REX138" s="4" t="s">
        <v>360</v>
      </c>
      <c r="REY138" s="4" t="s">
        <v>243</v>
      </c>
      <c r="REZ138" s="10">
        <v>3190</v>
      </c>
      <c r="RFA138" s="85"/>
      <c r="RFB138" s="10">
        <v>117.89</v>
      </c>
      <c r="RFC138" s="45">
        <f t="shared" si="202"/>
        <v>3072.11</v>
      </c>
      <c r="RFD138" s="3"/>
      <c r="RFE138" s="11" t="s">
        <v>359</v>
      </c>
      <c r="RFF138" s="4" t="s">
        <v>360</v>
      </c>
      <c r="RFG138" s="4" t="s">
        <v>243</v>
      </c>
      <c r="RFH138" s="10">
        <v>3190</v>
      </c>
      <c r="RFI138" s="85"/>
      <c r="RFJ138" s="10">
        <v>117.89</v>
      </c>
      <c r="RFK138" s="45">
        <f t="shared" si="202"/>
        <v>3072.11</v>
      </c>
      <c r="RFL138" s="3"/>
      <c r="RFM138" s="11" t="s">
        <v>359</v>
      </c>
      <c r="RFN138" s="4" t="s">
        <v>360</v>
      </c>
      <c r="RFO138" s="4" t="s">
        <v>243</v>
      </c>
      <c r="RFP138" s="10">
        <v>3190</v>
      </c>
      <c r="RFQ138" s="85"/>
      <c r="RFR138" s="10">
        <v>117.89</v>
      </c>
      <c r="RFS138" s="45">
        <f t="shared" si="202"/>
        <v>3072.11</v>
      </c>
      <c r="RFT138" s="3"/>
      <c r="RFU138" s="11" t="s">
        <v>359</v>
      </c>
      <c r="RFV138" s="4" t="s">
        <v>360</v>
      </c>
      <c r="RFW138" s="4" t="s">
        <v>243</v>
      </c>
      <c r="RFX138" s="10">
        <v>3190</v>
      </c>
      <c r="RFY138" s="85"/>
      <c r="RFZ138" s="10">
        <v>117.89</v>
      </c>
      <c r="RGA138" s="45">
        <f t="shared" si="202"/>
        <v>3072.11</v>
      </c>
      <c r="RGB138" s="3"/>
      <c r="RGC138" s="11" t="s">
        <v>359</v>
      </c>
      <c r="RGD138" s="4" t="s">
        <v>360</v>
      </c>
      <c r="RGE138" s="4" t="s">
        <v>243</v>
      </c>
      <c r="RGF138" s="10">
        <v>3190</v>
      </c>
      <c r="RGG138" s="85"/>
      <c r="RGH138" s="10">
        <v>117.89</v>
      </c>
      <c r="RGI138" s="45">
        <f t="shared" si="202"/>
        <v>3072.11</v>
      </c>
      <c r="RGJ138" s="3"/>
      <c r="RGK138" s="11" t="s">
        <v>359</v>
      </c>
      <c r="RGL138" s="4" t="s">
        <v>360</v>
      </c>
      <c r="RGM138" s="4" t="s">
        <v>243</v>
      </c>
      <c r="RGN138" s="10">
        <v>3190</v>
      </c>
      <c r="RGO138" s="85"/>
      <c r="RGP138" s="10">
        <v>117.89</v>
      </c>
      <c r="RGQ138" s="45">
        <f t="shared" si="202"/>
        <v>3072.11</v>
      </c>
      <c r="RGR138" s="3"/>
      <c r="RGS138" s="11" t="s">
        <v>359</v>
      </c>
      <c r="RGT138" s="4" t="s">
        <v>360</v>
      </c>
      <c r="RGU138" s="4" t="s">
        <v>243</v>
      </c>
      <c r="RGV138" s="10">
        <v>3190</v>
      </c>
      <c r="RGW138" s="85"/>
      <c r="RGX138" s="10">
        <v>117.89</v>
      </c>
      <c r="RGY138" s="45">
        <f t="shared" ref="RGY138:RJC138" si="203">SUM(RGV138-RGX138)</f>
        <v>3072.11</v>
      </c>
      <c r="RGZ138" s="3"/>
      <c r="RHA138" s="11" t="s">
        <v>359</v>
      </c>
      <c r="RHB138" s="4" t="s">
        <v>360</v>
      </c>
      <c r="RHC138" s="4" t="s">
        <v>243</v>
      </c>
      <c r="RHD138" s="10">
        <v>3190</v>
      </c>
      <c r="RHE138" s="85"/>
      <c r="RHF138" s="10">
        <v>117.89</v>
      </c>
      <c r="RHG138" s="45">
        <f t="shared" si="203"/>
        <v>3072.11</v>
      </c>
      <c r="RHH138" s="3"/>
      <c r="RHI138" s="11" t="s">
        <v>359</v>
      </c>
      <c r="RHJ138" s="4" t="s">
        <v>360</v>
      </c>
      <c r="RHK138" s="4" t="s">
        <v>243</v>
      </c>
      <c r="RHL138" s="10">
        <v>3190</v>
      </c>
      <c r="RHM138" s="85"/>
      <c r="RHN138" s="10">
        <v>117.89</v>
      </c>
      <c r="RHO138" s="45">
        <f t="shared" si="203"/>
        <v>3072.11</v>
      </c>
      <c r="RHP138" s="3"/>
      <c r="RHQ138" s="11" t="s">
        <v>359</v>
      </c>
      <c r="RHR138" s="4" t="s">
        <v>360</v>
      </c>
      <c r="RHS138" s="4" t="s">
        <v>243</v>
      </c>
      <c r="RHT138" s="10">
        <v>3190</v>
      </c>
      <c r="RHU138" s="85"/>
      <c r="RHV138" s="10">
        <v>117.89</v>
      </c>
      <c r="RHW138" s="45">
        <f t="shared" si="203"/>
        <v>3072.11</v>
      </c>
      <c r="RHX138" s="3"/>
      <c r="RHY138" s="11" t="s">
        <v>359</v>
      </c>
      <c r="RHZ138" s="4" t="s">
        <v>360</v>
      </c>
      <c r="RIA138" s="4" t="s">
        <v>243</v>
      </c>
      <c r="RIB138" s="10">
        <v>3190</v>
      </c>
      <c r="RIC138" s="85"/>
      <c r="RID138" s="10">
        <v>117.89</v>
      </c>
      <c r="RIE138" s="45">
        <f t="shared" si="203"/>
        <v>3072.11</v>
      </c>
      <c r="RIF138" s="3"/>
      <c r="RIG138" s="11" t="s">
        <v>359</v>
      </c>
      <c r="RIH138" s="4" t="s">
        <v>360</v>
      </c>
      <c r="RII138" s="4" t="s">
        <v>243</v>
      </c>
      <c r="RIJ138" s="10">
        <v>3190</v>
      </c>
      <c r="RIK138" s="85"/>
      <c r="RIL138" s="10">
        <v>117.89</v>
      </c>
      <c r="RIM138" s="45">
        <f t="shared" si="203"/>
        <v>3072.11</v>
      </c>
      <c r="RIN138" s="3"/>
      <c r="RIO138" s="11" t="s">
        <v>359</v>
      </c>
      <c r="RIP138" s="4" t="s">
        <v>360</v>
      </c>
      <c r="RIQ138" s="4" t="s">
        <v>243</v>
      </c>
      <c r="RIR138" s="10">
        <v>3190</v>
      </c>
      <c r="RIS138" s="85"/>
      <c r="RIT138" s="10">
        <v>117.89</v>
      </c>
      <c r="RIU138" s="45">
        <f t="shared" si="203"/>
        <v>3072.11</v>
      </c>
      <c r="RIV138" s="3"/>
      <c r="RIW138" s="11" t="s">
        <v>359</v>
      </c>
      <c r="RIX138" s="4" t="s">
        <v>360</v>
      </c>
      <c r="RIY138" s="4" t="s">
        <v>243</v>
      </c>
      <c r="RIZ138" s="10">
        <v>3190</v>
      </c>
      <c r="RJA138" s="85"/>
      <c r="RJB138" s="10">
        <v>117.89</v>
      </c>
      <c r="RJC138" s="45">
        <f t="shared" si="203"/>
        <v>3072.11</v>
      </c>
      <c r="RJD138" s="3"/>
      <c r="RJE138" s="11" t="s">
        <v>359</v>
      </c>
      <c r="RJF138" s="4" t="s">
        <v>360</v>
      </c>
      <c r="RJG138" s="4" t="s">
        <v>243</v>
      </c>
      <c r="RJH138" s="10">
        <v>3190</v>
      </c>
      <c r="RJI138" s="85"/>
      <c r="RJJ138" s="10">
        <v>117.89</v>
      </c>
      <c r="RJK138" s="45">
        <f t="shared" ref="RJK138:RLO138" si="204">SUM(RJH138-RJJ138)</f>
        <v>3072.11</v>
      </c>
      <c r="RJL138" s="3"/>
      <c r="RJM138" s="11" t="s">
        <v>359</v>
      </c>
      <c r="RJN138" s="4" t="s">
        <v>360</v>
      </c>
      <c r="RJO138" s="4" t="s">
        <v>243</v>
      </c>
      <c r="RJP138" s="10">
        <v>3190</v>
      </c>
      <c r="RJQ138" s="85"/>
      <c r="RJR138" s="10">
        <v>117.89</v>
      </c>
      <c r="RJS138" s="45">
        <f t="shared" si="204"/>
        <v>3072.11</v>
      </c>
      <c r="RJT138" s="3"/>
      <c r="RJU138" s="11" t="s">
        <v>359</v>
      </c>
      <c r="RJV138" s="4" t="s">
        <v>360</v>
      </c>
      <c r="RJW138" s="4" t="s">
        <v>243</v>
      </c>
      <c r="RJX138" s="10">
        <v>3190</v>
      </c>
      <c r="RJY138" s="85"/>
      <c r="RJZ138" s="10">
        <v>117.89</v>
      </c>
      <c r="RKA138" s="45">
        <f t="shared" si="204"/>
        <v>3072.11</v>
      </c>
      <c r="RKB138" s="3"/>
      <c r="RKC138" s="11" t="s">
        <v>359</v>
      </c>
      <c r="RKD138" s="4" t="s">
        <v>360</v>
      </c>
      <c r="RKE138" s="4" t="s">
        <v>243</v>
      </c>
      <c r="RKF138" s="10">
        <v>3190</v>
      </c>
      <c r="RKG138" s="85"/>
      <c r="RKH138" s="10">
        <v>117.89</v>
      </c>
      <c r="RKI138" s="45">
        <f t="shared" si="204"/>
        <v>3072.11</v>
      </c>
      <c r="RKJ138" s="3"/>
      <c r="RKK138" s="11" t="s">
        <v>359</v>
      </c>
      <c r="RKL138" s="4" t="s">
        <v>360</v>
      </c>
      <c r="RKM138" s="4" t="s">
        <v>243</v>
      </c>
      <c r="RKN138" s="10">
        <v>3190</v>
      </c>
      <c r="RKO138" s="85"/>
      <c r="RKP138" s="10">
        <v>117.89</v>
      </c>
      <c r="RKQ138" s="45">
        <f t="shared" si="204"/>
        <v>3072.11</v>
      </c>
      <c r="RKR138" s="3"/>
      <c r="RKS138" s="11" t="s">
        <v>359</v>
      </c>
      <c r="RKT138" s="4" t="s">
        <v>360</v>
      </c>
      <c r="RKU138" s="4" t="s">
        <v>243</v>
      </c>
      <c r="RKV138" s="10">
        <v>3190</v>
      </c>
      <c r="RKW138" s="85"/>
      <c r="RKX138" s="10">
        <v>117.89</v>
      </c>
      <c r="RKY138" s="45">
        <f t="shared" si="204"/>
        <v>3072.11</v>
      </c>
      <c r="RKZ138" s="3"/>
      <c r="RLA138" s="11" t="s">
        <v>359</v>
      </c>
      <c r="RLB138" s="4" t="s">
        <v>360</v>
      </c>
      <c r="RLC138" s="4" t="s">
        <v>243</v>
      </c>
      <c r="RLD138" s="10">
        <v>3190</v>
      </c>
      <c r="RLE138" s="85"/>
      <c r="RLF138" s="10">
        <v>117.89</v>
      </c>
      <c r="RLG138" s="45">
        <f t="shared" si="204"/>
        <v>3072.11</v>
      </c>
      <c r="RLH138" s="3"/>
      <c r="RLI138" s="11" t="s">
        <v>359</v>
      </c>
      <c r="RLJ138" s="4" t="s">
        <v>360</v>
      </c>
      <c r="RLK138" s="4" t="s">
        <v>243</v>
      </c>
      <c r="RLL138" s="10">
        <v>3190</v>
      </c>
      <c r="RLM138" s="85"/>
      <c r="RLN138" s="10">
        <v>117.89</v>
      </c>
      <c r="RLO138" s="45">
        <f t="shared" si="204"/>
        <v>3072.11</v>
      </c>
      <c r="RLP138" s="3"/>
      <c r="RLQ138" s="11" t="s">
        <v>359</v>
      </c>
      <c r="RLR138" s="4" t="s">
        <v>360</v>
      </c>
      <c r="RLS138" s="4" t="s">
        <v>243</v>
      </c>
      <c r="RLT138" s="10">
        <v>3190</v>
      </c>
      <c r="RLU138" s="85"/>
      <c r="RLV138" s="10">
        <v>117.89</v>
      </c>
      <c r="RLW138" s="45">
        <f t="shared" ref="RLW138:ROA138" si="205">SUM(RLT138-RLV138)</f>
        <v>3072.11</v>
      </c>
      <c r="RLX138" s="3"/>
      <c r="RLY138" s="11" t="s">
        <v>359</v>
      </c>
      <c r="RLZ138" s="4" t="s">
        <v>360</v>
      </c>
      <c r="RMA138" s="4" t="s">
        <v>243</v>
      </c>
      <c r="RMB138" s="10">
        <v>3190</v>
      </c>
      <c r="RMC138" s="85"/>
      <c r="RMD138" s="10">
        <v>117.89</v>
      </c>
      <c r="RME138" s="45">
        <f t="shared" si="205"/>
        <v>3072.11</v>
      </c>
      <c r="RMF138" s="3"/>
      <c r="RMG138" s="11" t="s">
        <v>359</v>
      </c>
      <c r="RMH138" s="4" t="s">
        <v>360</v>
      </c>
      <c r="RMI138" s="4" t="s">
        <v>243</v>
      </c>
      <c r="RMJ138" s="10">
        <v>3190</v>
      </c>
      <c r="RMK138" s="85"/>
      <c r="RML138" s="10">
        <v>117.89</v>
      </c>
      <c r="RMM138" s="45">
        <f t="shared" si="205"/>
        <v>3072.11</v>
      </c>
      <c r="RMN138" s="3"/>
      <c r="RMO138" s="11" t="s">
        <v>359</v>
      </c>
      <c r="RMP138" s="4" t="s">
        <v>360</v>
      </c>
      <c r="RMQ138" s="4" t="s">
        <v>243</v>
      </c>
      <c r="RMR138" s="10">
        <v>3190</v>
      </c>
      <c r="RMS138" s="85"/>
      <c r="RMT138" s="10">
        <v>117.89</v>
      </c>
      <c r="RMU138" s="45">
        <f t="shared" si="205"/>
        <v>3072.11</v>
      </c>
      <c r="RMV138" s="3"/>
      <c r="RMW138" s="11" t="s">
        <v>359</v>
      </c>
      <c r="RMX138" s="4" t="s">
        <v>360</v>
      </c>
      <c r="RMY138" s="4" t="s">
        <v>243</v>
      </c>
      <c r="RMZ138" s="10">
        <v>3190</v>
      </c>
      <c r="RNA138" s="85"/>
      <c r="RNB138" s="10">
        <v>117.89</v>
      </c>
      <c r="RNC138" s="45">
        <f t="shared" si="205"/>
        <v>3072.11</v>
      </c>
      <c r="RND138" s="3"/>
      <c r="RNE138" s="11" t="s">
        <v>359</v>
      </c>
      <c r="RNF138" s="4" t="s">
        <v>360</v>
      </c>
      <c r="RNG138" s="4" t="s">
        <v>243</v>
      </c>
      <c r="RNH138" s="10">
        <v>3190</v>
      </c>
      <c r="RNI138" s="85"/>
      <c r="RNJ138" s="10">
        <v>117.89</v>
      </c>
      <c r="RNK138" s="45">
        <f t="shared" si="205"/>
        <v>3072.11</v>
      </c>
      <c r="RNL138" s="3"/>
      <c r="RNM138" s="11" t="s">
        <v>359</v>
      </c>
      <c r="RNN138" s="4" t="s">
        <v>360</v>
      </c>
      <c r="RNO138" s="4" t="s">
        <v>243</v>
      </c>
      <c r="RNP138" s="10">
        <v>3190</v>
      </c>
      <c r="RNQ138" s="85"/>
      <c r="RNR138" s="10">
        <v>117.89</v>
      </c>
      <c r="RNS138" s="45">
        <f t="shared" si="205"/>
        <v>3072.11</v>
      </c>
      <c r="RNT138" s="3"/>
      <c r="RNU138" s="11" t="s">
        <v>359</v>
      </c>
      <c r="RNV138" s="4" t="s">
        <v>360</v>
      </c>
      <c r="RNW138" s="4" t="s">
        <v>243</v>
      </c>
      <c r="RNX138" s="10">
        <v>3190</v>
      </c>
      <c r="RNY138" s="85"/>
      <c r="RNZ138" s="10">
        <v>117.89</v>
      </c>
      <c r="ROA138" s="45">
        <f t="shared" si="205"/>
        <v>3072.11</v>
      </c>
      <c r="ROB138" s="3"/>
      <c r="ROC138" s="11" t="s">
        <v>359</v>
      </c>
      <c r="ROD138" s="4" t="s">
        <v>360</v>
      </c>
      <c r="ROE138" s="4" t="s">
        <v>243</v>
      </c>
      <c r="ROF138" s="10">
        <v>3190</v>
      </c>
      <c r="ROG138" s="85"/>
      <c r="ROH138" s="10">
        <v>117.89</v>
      </c>
      <c r="ROI138" s="45">
        <f t="shared" ref="ROI138:RQM138" si="206">SUM(ROF138-ROH138)</f>
        <v>3072.11</v>
      </c>
      <c r="ROJ138" s="3"/>
      <c r="ROK138" s="11" t="s">
        <v>359</v>
      </c>
      <c r="ROL138" s="4" t="s">
        <v>360</v>
      </c>
      <c r="ROM138" s="4" t="s">
        <v>243</v>
      </c>
      <c r="RON138" s="10">
        <v>3190</v>
      </c>
      <c r="ROO138" s="85"/>
      <c r="ROP138" s="10">
        <v>117.89</v>
      </c>
      <c r="ROQ138" s="45">
        <f t="shared" si="206"/>
        <v>3072.11</v>
      </c>
      <c r="ROR138" s="3"/>
      <c r="ROS138" s="11" t="s">
        <v>359</v>
      </c>
      <c r="ROT138" s="4" t="s">
        <v>360</v>
      </c>
      <c r="ROU138" s="4" t="s">
        <v>243</v>
      </c>
      <c r="ROV138" s="10">
        <v>3190</v>
      </c>
      <c r="ROW138" s="85"/>
      <c r="ROX138" s="10">
        <v>117.89</v>
      </c>
      <c r="ROY138" s="45">
        <f t="shared" si="206"/>
        <v>3072.11</v>
      </c>
      <c r="ROZ138" s="3"/>
      <c r="RPA138" s="11" t="s">
        <v>359</v>
      </c>
      <c r="RPB138" s="4" t="s">
        <v>360</v>
      </c>
      <c r="RPC138" s="4" t="s">
        <v>243</v>
      </c>
      <c r="RPD138" s="10">
        <v>3190</v>
      </c>
      <c r="RPE138" s="85"/>
      <c r="RPF138" s="10">
        <v>117.89</v>
      </c>
      <c r="RPG138" s="45">
        <f t="shared" si="206"/>
        <v>3072.11</v>
      </c>
      <c r="RPH138" s="3"/>
      <c r="RPI138" s="11" t="s">
        <v>359</v>
      </c>
      <c r="RPJ138" s="4" t="s">
        <v>360</v>
      </c>
      <c r="RPK138" s="4" t="s">
        <v>243</v>
      </c>
      <c r="RPL138" s="10">
        <v>3190</v>
      </c>
      <c r="RPM138" s="85"/>
      <c r="RPN138" s="10">
        <v>117.89</v>
      </c>
      <c r="RPO138" s="45">
        <f t="shared" si="206"/>
        <v>3072.11</v>
      </c>
      <c r="RPP138" s="3"/>
      <c r="RPQ138" s="11" t="s">
        <v>359</v>
      </c>
      <c r="RPR138" s="4" t="s">
        <v>360</v>
      </c>
      <c r="RPS138" s="4" t="s">
        <v>243</v>
      </c>
      <c r="RPT138" s="10">
        <v>3190</v>
      </c>
      <c r="RPU138" s="85"/>
      <c r="RPV138" s="10">
        <v>117.89</v>
      </c>
      <c r="RPW138" s="45">
        <f t="shared" si="206"/>
        <v>3072.11</v>
      </c>
      <c r="RPX138" s="3"/>
      <c r="RPY138" s="11" t="s">
        <v>359</v>
      </c>
      <c r="RPZ138" s="4" t="s">
        <v>360</v>
      </c>
      <c r="RQA138" s="4" t="s">
        <v>243</v>
      </c>
      <c r="RQB138" s="10">
        <v>3190</v>
      </c>
      <c r="RQC138" s="85"/>
      <c r="RQD138" s="10">
        <v>117.89</v>
      </c>
      <c r="RQE138" s="45">
        <f t="shared" si="206"/>
        <v>3072.11</v>
      </c>
      <c r="RQF138" s="3"/>
      <c r="RQG138" s="11" t="s">
        <v>359</v>
      </c>
      <c r="RQH138" s="4" t="s">
        <v>360</v>
      </c>
      <c r="RQI138" s="4" t="s">
        <v>243</v>
      </c>
      <c r="RQJ138" s="10">
        <v>3190</v>
      </c>
      <c r="RQK138" s="85"/>
      <c r="RQL138" s="10">
        <v>117.89</v>
      </c>
      <c r="RQM138" s="45">
        <f t="shared" si="206"/>
        <v>3072.11</v>
      </c>
      <c r="RQN138" s="3"/>
      <c r="RQO138" s="11" t="s">
        <v>359</v>
      </c>
      <c r="RQP138" s="4" t="s">
        <v>360</v>
      </c>
      <c r="RQQ138" s="4" t="s">
        <v>243</v>
      </c>
      <c r="RQR138" s="10">
        <v>3190</v>
      </c>
      <c r="RQS138" s="85"/>
      <c r="RQT138" s="10">
        <v>117.89</v>
      </c>
      <c r="RQU138" s="45">
        <f t="shared" ref="RQU138:RSY138" si="207">SUM(RQR138-RQT138)</f>
        <v>3072.11</v>
      </c>
      <c r="RQV138" s="3"/>
      <c r="RQW138" s="11" t="s">
        <v>359</v>
      </c>
      <c r="RQX138" s="4" t="s">
        <v>360</v>
      </c>
      <c r="RQY138" s="4" t="s">
        <v>243</v>
      </c>
      <c r="RQZ138" s="10">
        <v>3190</v>
      </c>
      <c r="RRA138" s="85"/>
      <c r="RRB138" s="10">
        <v>117.89</v>
      </c>
      <c r="RRC138" s="45">
        <f t="shared" si="207"/>
        <v>3072.11</v>
      </c>
      <c r="RRD138" s="3"/>
      <c r="RRE138" s="11" t="s">
        <v>359</v>
      </c>
      <c r="RRF138" s="4" t="s">
        <v>360</v>
      </c>
      <c r="RRG138" s="4" t="s">
        <v>243</v>
      </c>
      <c r="RRH138" s="10">
        <v>3190</v>
      </c>
      <c r="RRI138" s="85"/>
      <c r="RRJ138" s="10">
        <v>117.89</v>
      </c>
      <c r="RRK138" s="45">
        <f t="shared" si="207"/>
        <v>3072.11</v>
      </c>
      <c r="RRL138" s="3"/>
      <c r="RRM138" s="11" t="s">
        <v>359</v>
      </c>
      <c r="RRN138" s="4" t="s">
        <v>360</v>
      </c>
      <c r="RRO138" s="4" t="s">
        <v>243</v>
      </c>
      <c r="RRP138" s="10">
        <v>3190</v>
      </c>
      <c r="RRQ138" s="85"/>
      <c r="RRR138" s="10">
        <v>117.89</v>
      </c>
      <c r="RRS138" s="45">
        <f t="shared" si="207"/>
        <v>3072.11</v>
      </c>
      <c r="RRT138" s="3"/>
      <c r="RRU138" s="11" t="s">
        <v>359</v>
      </c>
      <c r="RRV138" s="4" t="s">
        <v>360</v>
      </c>
      <c r="RRW138" s="4" t="s">
        <v>243</v>
      </c>
      <c r="RRX138" s="10">
        <v>3190</v>
      </c>
      <c r="RRY138" s="85"/>
      <c r="RRZ138" s="10">
        <v>117.89</v>
      </c>
      <c r="RSA138" s="45">
        <f t="shared" si="207"/>
        <v>3072.11</v>
      </c>
      <c r="RSB138" s="3"/>
      <c r="RSC138" s="11" t="s">
        <v>359</v>
      </c>
      <c r="RSD138" s="4" t="s">
        <v>360</v>
      </c>
      <c r="RSE138" s="4" t="s">
        <v>243</v>
      </c>
      <c r="RSF138" s="10">
        <v>3190</v>
      </c>
      <c r="RSG138" s="85"/>
      <c r="RSH138" s="10">
        <v>117.89</v>
      </c>
      <c r="RSI138" s="45">
        <f t="shared" si="207"/>
        <v>3072.11</v>
      </c>
      <c r="RSJ138" s="3"/>
      <c r="RSK138" s="11" t="s">
        <v>359</v>
      </c>
      <c r="RSL138" s="4" t="s">
        <v>360</v>
      </c>
      <c r="RSM138" s="4" t="s">
        <v>243</v>
      </c>
      <c r="RSN138" s="10">
        <v>3190</v>
      </c>
      <c r="RSO138" s="85"/>
      <c r="RSP138" s="10">
        <v>117.89</v>
      </c>
      <c r="RSQ138" s="45">
        <f t="shared" si="207"/>
        <v>3072.11</v>
      </c>
      <c r="RSR138" s="3"/>
      <c r="RSS138" s="11" t="s">
        <v>359</v>
      </c>
      <c r="RST138" s="4" t="s">
        <v>360</v>
      </c>
      <c r="RSU138" s="4" t="s">
        <v>243</v>
      </c>
      <c r="RSV138" s="10">
        <v>3190</v>
      </c>
      <c r="RSW138" s="85"/>
      <c r="RSX138" s="10">
        <v>117.89</v>
      </c>
      <c r="RSY138" s="45">
        <f t="shared" si="207"/>
        <v>3072.11</v>
      </c>
      <c r="RSZ138" s="3"/>
      <c r="RTA138" s="11" t="s">
        <v>359</v>
      </c>
      <c r="RTB138" s="4" t="s">
        <v>360</v>
      </c>
      <c r="RTC138" s="4" t="s">
        <v>243</v>
      </c>
      <c r="RTD138" s="10">
        <v>3190</v>
      </c>
      <c r="RTE138" s="85"/>
      <c r="RTF138" s="10">
        <v>117.89</v>
      </c>
      <c r="RTG138" s="45">
        <f t="shared" ref="RTG138:RVK138" si="208">SUM(RTD138-RTF138)</f>
        <v>3072.11</v>
      </c>
      <c r="RTH138" s="3"/>
      <c r="RTI138" s="11" t="s">
        <v>359</v>
      </c>
      <c r="RTJ138" s="4" t="s">
        <v>360</v>
      </c>
      <c r="RTK138" s="4" t="s">
        <v>243</v>
      </c>
      <c r="RTL138" s="10">
        <v>3190</v>
      </c>
      <c r="RTM138" s="85"/>
      <c r="RTN138" s="10">
        <v>117.89</v>
      </c>
      <c r="RTO138" s="45">
        <f t="shared" si="208"/>
        <v>3072.11</v>
      </c>
      <c r="RTP138" s="3"/>
      <c r="RTQ138" s="11" t="s">
        <v>359</v>
      </c>
      <c r="RTR138" s="4" t="s">
        <v>360</v>
      </c>
      <c r="RTS138" s="4" t="s">
        <v>243</v>
      </c>
      <c r="RTT138" s="10">
        <v>3190</v>
      </c>
      <c r="RTU138" s="85"/>
      <c r="RTV138" s="10">
        <v>117.89</v>
      </c>
      <c r="RTW138" s="45">
        <f t="shared" si="208"/>
        <v>3072.11</v>
      </c>
      <c r="RTX138" s="3"/>
      <c r="RTY138" s="11" t="s">
        <v>359</v>
      </c>
      <c r="RTZ138" s="4" t="s">
        <v>360</v>
      </c>
      <c r="RUA138" s="4" t="s">
        <v>243</v>
      </c>
      <c r="RUB138" s="10">
        <v>3190</v>
      </c>
      <c r="RUC138" s="85"/>
      <c r="RUD138" s="10">
        <v>117.89</v>
      </c>
      <c r="RUE138" s="45">
        <f t="shared" si="208"/>
        <v>3072.11</v>
      </c>
      <c r="RUF138" s="3"/>
      <c r="RUG138" s="11" t="s">
        <v>359</v>
      </c>
      <c r="RUH138" s="4" t="s">
        <v>360</v>
      </c>
      <c r="RUI138" s="4" t="s">
        <v>243</v>
      </c>
      <c r="RUJ138" s="10">
        <v>3190</v>
      </c>
      <c r="RUK138" s="85"/>
      <c r="RUL138" s="10">
        <v>117.89</v>
      </c>
      <c r="RUM138" s="45">
        <f t="shared" si="208"/>
        <v>3072.11</v>
      </c>
      <c r="RUN138" s="3"/>
      <c r="RUO138" s="11" t="s">
        <v>359</v>
      </c>
      <c r="RUP138" s="4" t="s">
        <v>360</v>
      </c>
      <c r="RUQ138" s="4" t="s">
        <v>243</v>
      </c>
      <c r="RUR138" s="10">
        <v>3190</v>
      </c>
      <c r="RUS138" s="85"/>
      <c r="RUT138" s="10">
        <v>117.89</v>
      </c>
      <c r="RUU138" s="45">
        <f t="shared" si="208"/>
        <v>3072.11</v>
      </c>
      <c r="RUV138" s="3"/>
      <c r="RUW138" s="11" t="s">
        <v>359</v>
      </c>
      <c r="RUX138" s="4" t="s">
        <v>360</v>
      </c>
      <c r="RUY138" s="4" t="s">
        <v>243</v>
      </c>
      <c r="RUZ138" s="10">
        <v>3190</v>
      </c>
      <c r="RVA138" s="85"/>
      <c r="RVB138" s="10">
        <v>117.89</v>
      </c>
      <c r="RVC138" s="45">
        <f t="shared" si="208"/>
        <v>3072.11</v>
      </c>
      <c r="RVD138" s="3"/>
      <c r="RVE138" s="11" t="s">
        <v>359</v>
      </c>
      <c r="RVF138" s="4" t="s">
        <v>360</v>
      </c>
      <c r="RVG138" s="4" t="s">
        <v>243</v>
      </c>
      <c r="RVH138" s="10">
        <v>3190</v>
      </c>
      <c r="RVI138" s="85"/>
      <c r="RVJ138" s="10">
        <v>117.89</v>
      </c>
      <c r="RVK138" s="45">
        <f t="shared" si="208"/>
        <v>3072.11</v>
      </c>
      <c r="RVL138" s="3"/>
      <c r="RVM138" s="11" t="s">
        <v>359</v>
      </c>
      <c r="RVN138" s="4" t="s">
        <v>360</v>
      </c>
      <c r="RVO138" s="4" t="s">
        <v>243</v>
      </c>
      <c r="RVP138" s="10">
        <v>3190</v>
      </c>
      <c r="RVQ138" s="85"/>
      <c r="RVR138" s="10">
        <v>117.89</v>
      </c>
      <c r="RVS138" s="45">
        <f t="shared" ref="RVS138:RXW138" si="209">SUM(RVP138-RVR138)</f>
        <v>3072.11</v>
      </c>
      <c r="RVT138" s="3"/>
      <c r="RVU138" s="11" t="s">
        <v>359</v>
      </c>
      <c r="RVV138" s="4" t="s">
        <v>360</v>
      </c>
      <c r="RVW138" s="4" t="s">
        <v>243</v>
      </c>
      <c r="RVX138" s="10">
        <v>3190</v>
      </c>
      <c r="RVY138" s="85"/>
      <c r="RVZ138" s="10">
        <v>117.89</v>
      </c>
      <c r="RWA138" s="45">
        <f t="shared" si="209"/>
        <v>3072.11</v>
      </c>
      <c r="RWB138" s="3"/>
      <c r="RWC138" s="11" t="s">
        <v>359</v>
      </c>
      <c r="RWD138" s="4" t="s">
        <v>360</v>
      </c>
      <c r="RWE138" s="4" t="s">
        <v>243</v>
      </c>
      <c r="RWF138" s="10">
        <v>3190</v>
      </c>
      <c r="RWG138" s="85"/>
      <c r="RWH138" s="10">
        <v>117.89</v>
      </c>
      <c r="RWI138" s="45">
        <f t="shared" si="209"/>
        <v>3072.11</v>
      </c>
      <c r="RWJ138" s="3"/>
      <c r="RWK138" s="11" t="s">
        <v>359</v>
      </c>
      <c r="RWL138" s="4" t="s">
        <v>360</v>
      </c>
      <c r="RWM138" s="4" t="s">
        <v>243</v>
      </c>
      <c r="RWN138" s="10">
        <v>3190</v>
      </c>
      <c r="RWO138" s="85"/>
      <c r="RWP138" s="10">
        <v>117.89</v>
      </c>
      <c r="RWQ138" s="45">
        <f t="shared" si="209"/>
        <v>3072.11</v>
      </c>
      <c r="RWR138" s="3"/>
      <c r="RWS138" s="11" t="s">
        <v>359</v>
      </c>
      <c r="RWT138" s="4" t="s">
        <v>360</v>
      </c>
      <c r="RWU138" s="4" t="s">
        <v>243</v>
      </c>
      <c r="RWV138" s="10">
        <v>3190</v>
      </c>
      <c r="RWW138" s="85"/>
      <c r="RWX138" s="10">
        <v>117.89</v>
      </c>
      <c r="RWY138" s="45">
        <f t="shared" si="209"/>
        <v>3072.11</v>
      </c>
      <c r="RWZ138" s="3"/>
      <c r="RXA138" s="11" t="s">
        <v>359</v>
      </c>
      <c r="RXB138" s="4" t="s">
        <v>360</v>
      </c>
      <c r="RXC138" s="4" t="s">
        <v>243</v>
      </c>
      <c r="RXD138" s="10">
        <v>3190</v>
      </c>
      <c r="RXE138" s="85"/>
      <c r="RXF138" s="10">
        <v>117.89</v>
      </c>
      <c r="RXG138" s="45">
        <f t="shared" si="209"/>
        <v>3072.11</v>
      </c>
      <c r="RXH138" s="3"/>
      <c r="RXI138" s="11" t="s">
        <v>359</v>
      </c>
      <c r="RXJ138" s="4" t="s">
        <v>360</v>
      </c>
      <c r="RXK138" s="4" t="s">
        <v>243</v>
      </c>
      <c r="RXL138" s="10">
        <v>3190</v>
      </c>
      <c r="RXM138" s="85"/>
      <c r="RXN138" s="10">
        <v>117.89</v>
      </c>
      <c r="RXO138" s="45">
        <f t="shared" si="209"/>
        <v>3072.11</v>
      </c>
      <c r="RXP138" s="3"/>
      <c r="RXQ138" s="11" t="s">
        <v>359</v>
      </c>
      <c r="RXR138" s="4" t="s">
        <v>360</v>
      </c>
      <c r="RXS138" s="4" t="s">
        <v>243</v>
      </c>
      <c r="RXT138" s="10">
        <v>3190</v>
      </c>
      <c r="RXU138" s="85"/>
      <c r="RXV138" s="10">
        <v>117.89</v>
      </c>
      <c r="RXW138" s="45">
        <f t="shared" si="209"/>
        <v>3072.11</v>
      </c>
      <c r="RXX138" s="3"/>
      <c r="RXY138" s="11" t="s">
        <v>359</v>
      </c>
      <c r="RXZ138" s="4" t="s">
        <v>360</v>
      </c>
      <c r="RYA138" s="4" t="s">
        <v>243</v>
      </c>
      <c r="RYB138" s="10">
        <v>3190</v>
      </c>
      <c r="RYC138" s="85"/>
      <c r="RYD138" s="10">
        <v>117.89</v>
      </c>
      <c r="RYE138" s="45">
        <f t="shared" ref="RYE138:SAI138" si="210">SUM(RYB138-RYD138)</f>
        <v>3072.11</v>
      </c>
      <c r="RYF138" s="3"/>
      <c r="RYG138" s="11" t="s">
        <v>359</v>
      </c>
      <c r="RYH138" s="4" t="s">
        <v>360</v>
      </c>
      <c r="RYI138" s="4" t="s">
        <v>243</v>
      </c>
      <c r="RYJ138" s="10">
        <v>3190</v>
      </c>
      <c r="RYK138" s="85"/>
      <c r="RYL138" s="10">
        <v>117.89</v>
      </c>
      <c r="RYM138" s="45">
        <f t="shared" si="210"/>
        <v>3072.11</v>
      </c>
      <c r="RYN138" s="3"/>
      <c r="RYO138" s="11" t="s">
        <v>359</v>
      </c>
      <c r="RYP138" s="4" t="s">
        <v>360</v>
      </c>
      <c r="RYQ138" s="4" t="s">
        <v>243</v>
      </c>
      <c r="RYR138" s="10">
        <v>3190</v>
      </c>
      <c r="RYS138" s="85"/>
      <c r="RYT138" s="10">
        <v>117.89</v>
      </c>
      <c r="RYU138" s="45">
        <f t="shared" si="210"/>
        <v>3072.11</v>
      </c>
      <c r="RYV138" s="3"/>
      <c r="RYW138" s="11" t="s">
        <v>359</v>
      </c>
      <c r="RYX138" s="4" t="s">
        <v>360</v>
      </c>
      <c r="RYY138" s="4" t="s">
        <v>243</v>
      </c>
      <c r="RYZ138" s="10">
        <v>3190</v>
      </c>
      <c r="RZA138" s="85"/>
      <c r="RZB138" s="10">
        <v>117.89</v>
      </c>
      <c r="RZC138" s="45">
        <f t="shared" si="210"/>
        <v>3072.11</v>
      </c>
      <c r="RZD138" s="3"/>
      <c r="RZE138" s="11" t="s">
        <v>359</v>
      </c>
      <c r="RZF138" s="4" t="s">
        <v>360</v>
      </c>
      <c r="RZG138" s="4" t="s">
        <v>243</v>
      </c>
      <c r="RZH138" s="10">
        <v>3190</v>
      </c>
      <c r="RZI138" s="85"/>
      <c r="RZJ138" s="10">
        <v>117.89</v>
      </c>
      <c r="RZK138" s="45">
        <f t="shared" si="210"/>
        <v>3072.11</v>
      </c>
      <c r="RZL138" s="3"/>
      <c r="RZM138" s="11" t="s">
        <v>359</v>
      </c>
      <c r="RZN138" s="4" t="s">
        <v>360</v>
      </c>
      <c r="RZO138" s="4" t="s">
        <v>243</v>
      </c>
      <c r="RZP138" s="10">
        <v>3190</v>
      </c>
      <c r="RZQ138" s="85"/>
      <c r="RZR138" s="10">
        <v>117.89</v>
      </c>
      <c r="RZS138" s="45">
        <f t="shared" si="210"/>
        <v>3072.11</v>
      </c>
      <c r="RZT138" s="3"/>
      <c r="RZU138" s="11" t="s">
        <v>359</v>
      </c>
      <c r="RZV138" s="4" t="s">
        <v>360</v>
      </c>
      <c r="RZW138" s="4" t="s">
        <v>243</v>
      </c>
      <c r="RZX138" s="10">
        <v>3190</v>
      </c>
      <c r="RZY138" s="85"/>
      <c r="RZZ138" s="10">
        <v>117.89</v>
      </c>
      <c r="SAA138" s="45">
        <f t="shared" si="210"/>
        <v>3072.11</v>
      </c>
      <c r="SAB138" s="3"/>
      <c r="SAC138" s="11" t="s">
        <v>359</v>
      </c>
      <c r="SAD138" s="4" t="s">
        <v>360</v>
      </c>
      <c r="SAE138" s="4" t="s">
        <v>243</v>
      </c>
      <c r="SAF138" s="10">
        <v>3190</v>
      </c>
      <c r="SAG138" s="85"/>
      <c r="SAH138" s="10">
        <v>117.89</v>
      </c>
      <c r="SAI138" s="45">
        <f t="shared" si="210"/>
        <v>3072.11</v>
      </c>
      <c r="SAJ138" s="3"/>
      <c r="SAK138" s="11" t="s">
        <v>359</v>
      </c>
      <c r="SAL138" s="4" t="s">
        <v>360</v>
      </c>
      <c r="SAM138" s="4" t="s">
        <v>243</v>
      </c>
      <c r="SAN138" s="10">
        <v>3190</v>
      </c>
      <c r="SAO138" s="85"/>
      <c r="SAP138" s="10">
        <v>117.89</v>
      </c>
      <c r="SAQ138" s="45">
        <f t="shared" ref="SAQ138:SCU138" si="211">SUM(SAN138-SAP138)</f>
        <v>3072.11</v>
      </c>
      <c r="SAR138" s="3"/>
      <c r="SAS138" s="11" t="s">
        <v>359</v>
      </c>
      <c r="SAT138" s="4" t="s">
        <v>360</v>
      </c>
      <c r="SAU138" s="4" t="s">
        <v>243</v>
      </c>
      <c r="SAV138" s="10">
        <v>3190</v>
      </c>
      <c r="SAW138" s="85"/>
      <c r="SAX138" s="10">
        <v>117.89</v>
      </c>
      <c r="SAY138" s="45">
        <f t="shared" si="211"/>
        <v>3072.11</v>
      </c>
      <c r="SAZ138" s="3"/>
      <c r="SBA138" s="11" t="s">
        <v>359</v>
      </c>
      <c r="SBB138" s="4" t="s">
        <v>360</v>
      </c>
      <c r="SBC138" s="4" t="s">
        <v>243</v>
      </c>
      <c r="SBD138" s="10">
        <v>3190</v>
      </c>
      <c r="SBE138" s="85"/>
      <c r="SBF138" s="10">
        <v>117.89</v>
      </c>
      <c r="SBG138" s="45">
        <f t="shared" si="211"/>
        <v>3072.11</v>
      </c>
      <c r="SBH138" s="3"/>
      <c r="SBI138" s="11" t="s">
        <v>359</v>
      </c>
      <c r="SBJ138" s="4" t="s">
        <v>360</v>
      </c>
      <c r="SBK138" s="4" t="s">
        <v>243</v>
      </c>
      <c r="SBL138" s="10">
        <v>3190</v>
      </c>
      <c r="SBM138" s="85"/>
      <c r="SBN138" s="10">
        <v>117.89</v>
      </c>
      <c r="SBO138" s="45">
        <f t="shared" si="211"/>
        <v>3072.11</v>
      </c>
      <c r="SBP138" s="3"/>
      <c r="SBQ138" s="11" t="s">
        <v>359</v>
      </c>
      <c r="SBR138" s="4" t="s">
        <v>360</v>
      </c>
      <c r="SBS138" s="4" t="s">
        <v>243</v>
      </c>
      <c r="SBT138" s="10">
        <v>3190</v>
      </c>
      <c r="SBU138" s="85"/>
      <c r="SBV138" s="10">
        <v>117.89</v>
      </c>
      <c r="SBW138" s="45">
        <f t="shared" si="211"/>
        <v>3072.11</v>
      </c>
      <c r="SBX138" s="3"/>
      <c r="SBY138" s="11" t="s">
        <v>359</v>
      </c>
      <c r="SBZ138" s="4" t="s">
        <v>360</v>
      </c>
      <c r="SCA138" s="4" t="s">
        <v>243</v>
      </c>
      <c r="SCB138" s="10">
        <v>3190</v>
      </c>
      <c r="SCC138" s="85"/>
      <c r="SCD138" s="10">
        <v>117.89</v>
      </c>
      <c r="SCE138" s="45">
        <f t="shared" si="211"/>
        <v>3072.11</v>
      </c>
      <c r="SCF138" s="3"/>
      <c r="SCG138" s="11" t="s">
        <v>359</v>
      </c>
      <c r="SCH138" s="4" t="s">
        <v>360</v>
      </c>
      <c r="SCI138" s="4" t="s">
        <v>243</v>
      </c>
      <c r="SCJ138" s="10">
        <v>3190</v>
      </c>
      <c r="SCK138" s="85"/>
      <c r="SCL138" s="10">
        <v>117.89</v>
      </c>
      <c r="SCM138" s="45">
        <f t="shared" si="211"/>
        <v>3072.11</v>
      </c>
      <c r="SCN138" s="3"/>
      <c r="SCO138" s="11" t="s">
        <v>359</v>
      </c>
      <c r="SCP138" s="4" t="s">
        <v>360</v>
      </c>
      <c r="SCQ138" s="4" t="s">
        <v>243</v>
      </c>
      <c r="SCR138" s="10">
        <v>3190</v>
      </c>
      <c r="SCS138" s="85"/>
      <c r="SCT138" s="10">
        <v>117.89</v>
      </c>
      <c r="SCU138" s="45">
        <f t="shared" si="211"/>
        <v>3072.11</v>
      </c>
      <c r="SCV138" s="3"/>
      <c r="SCW138" s="11" t="s">
        <v>359</v>
      </c>
      <c r="SCX138" s="4" t="s">
        <v>360</v>
      </c>
      <c r="SCY138" s="4" t="s">
        <v>243</v>
      </c>
      <c r="SCZ138" s="10">
        <v>3190</v>
      </c>
      <c r="SDA138" s="85"/>
      <c r="SDB138" s="10">
        <v>117.89</v>
      </c>
      <c r="SDC138" s="45">
        <f t="shared" ref="SDC138:SFG138" si="212">SUM(SCZ138-SDB138)</f>
        <v>3072.11</v>
      </c>
      <c r="SDD138" s="3"/>
      <c r="SDE138" s="11" t="s">
        <v>359</v>
      </c>
      <c r="SDF138" s="4" t="s">
        <v>360</v>
      </c>
      <c r="SDG138" s="4" t="s">
        <v>243</v>
      </c>
      <c r="SDH138" s="10">
        <v>3190</v>
      </c>
      <c r="SDI138" s="85"/>
      <c r="SDJ138" s="10">
        <v>117.89</v>
      </c>
      <c r="SDK138" s="45">
        <f t="shared" si="212"/>
        <v>3072.11</v>
      </c>
      <c r="SDL138" s="3"/>
      <c r="SDM138" s="11" t="s">
        <v>359</v>
      </c>
      <c r="SDN138" s="4" t="s">
        <v>360</v>
      </c>
      <c r="SDO138" s="4" t="s">
        <v>243</v>
      </c>
      <c r="SDP138" s="10">
        <v>3190</v>
      </c>
      <c r="SDQ138" s="85"/>
      <c r="SDR138" s="10">
        <v>117.89</v>
      </c>
      <c r="SDS138" s="45">
        <f t="shared" si="212"/>
        <v>3072.11</v>
      </c>
      <c r="SDT138" s="3"/>
      <c r="SDU138" s="11" t="s">
        <v>359</v>
      </c>
      <c r="SDV138" s="4" t="s">
        <v>360</v>
      </c>
      <c r="SDW138" s="4" t="s">
        <v>243</v>
      </c>
      <c r="SDX138" s="10">
        <v>3190</v>
      </c>
      <c r="SDY138" s="85"/>
      <c r="SDZ138" s="10">
        <v>117.89</v>
      </c>
      <c r="SEA138" s="45">
        <f t="shared" si="212"/>
        <v>3072.11</v>
      </c>
      <c r="SEB138" s="3"/>
      <c r="SEC138" s="11" t="s">
        <v>359</v>
      </c>
      <c r="SED138" s="4" t="s">
        <v>360</v>
      </c>
      <c r="SEE138" s="4" t="s">
        <v>243</v>
      </c>
      <c r="SEF138" s="10">
        <v>3190</v>
      </c>
      <c r="SEG138" s="85"/>
      <c r="SEH138" s="10">
        <v>117.89</v>
      </c>
      <c r="SEI138" s="45">
        <f t="shared" si="212"/>
        <v>3072.11</v>
      </c>
      <c r="SEJ138" s="3"/>
      <c r="SEK138" s="11" t="s">
        <v>359</v>
      </c>
      <c r="SEL138" s="4" t="s">
        <v>360</v>
      </c>
      <c r="SEM138" s="4" t="s">
        <v>243</v>
      </c>
      <c r="SEN138" s="10">
        <v>3190</v>
      </c>
      <c r="SEO138" s="85"/>
      <c r="SEP138" s="10">
        <v>117.89</v>
      </c>
      <c r="SEQ138" s="45">
        <f t="shared" si="212"/>
        <v>3072.11</v>
      </c>
      <c r="SER138" s="3"/>
      <c r="SES138" s="11" t="s">
        <v>359</v>
      </c>
      <c r="SET138" s="4" t="s">
        <v>360</v>
      </c>
      <c r="SEU138" s="4" t="s">
        <v>243</v>
      </c>
      <c r="SEV138" s="10">
        <v>3190</v>
      </c>
      <c r="SEW138" s="85"/>
      <c r="SEX138" s="10">
        <v>117.89</v>
      </c>
      <c r="SEY138" s="45">
        <f t="shared" si="212"/>
        <v>3072.11</v>
      </c>
      <c r="SEZ138" s="3"/>
      <c r="SFA138" s="11" t="s">
        <v>359</v>
      </c>
      <c r="SFB138" s="4" t="s">
        <v>360</v>
      </c>
      <c r="SFC138" s="4" t="s">
        <v>243</v>
      </c>
      <c r="SFD138" s="10">
        <v>3190</v>
      </c>
      <c r="SFE138" s="85"/>
      <c r="SFF138" s="10">
        <v>117.89</v>
      </c>
      <c r="SFG138" s="45">
        <f t="shared" si="212"/>
        <v>3072.11</v>
      </c>
      <c r="SFH138" s="3"/>
      <c r="SFI138" s="11" t="s">
        <v>359</v>
      </c>
      <c r="SFJ138" s="4" t="s">
        <v>360</v>
      </c>
      <c r="SFK138" s="4" t="s">
        <v>243</v>
      </c>
      <c r="SFL138" s="10">
        <v>3190</v>
      </c>
      <c r="SFM138" s="85"/>
      <c r="SFN138" s="10">
        <v>117.89</v>
      </c>
      <c r="SFO138" s="45">
        <f t="shared" ref="SFO138:SHS138" si="213">SUM(SFL138-SFN138)</f>
        <v>3072.11</v>
      </c>
      <c r="SFP138" s="3"/>
      <c r="SFQ138" s="11" t="s">
        <v>359</v>
      </c>
      <c r="SFR138" s="4" t="s">
        <v>360</v>
      </c>
      <c r="SFS138" s="4" t="s">
        <v>243</v>
      </c>
      <c r="SFT138" s="10">
        <v>3190</v>
      </c>
      <c r="SFU138" s="85"/>
      <c r="SFV138" s="10">
        <v>117.89</v>
      </c>
      <c r="SFW138" s="45">
        <f t="shared" si="213"/>
        <v>3072.11</v>
      </c>
      <c r="SFX138" s="3"/>
      <c r="SFY138" s="11" t="s">
        <v>359</v>
      </c>
      <c r="SFZ138" s="4" t="s">
        <v>360</v>
      </c>
      <c r="SGA138" s="4" t="s">
        <v>243</v>
      </c>
      <c r="SGB138" s="10">
        <v>3190</v>
      </c>
      <c r="SGC138" s="85"/>
      <c r="SGD138" s="10">
        <v>117.89</v>
      </c>
      <c r="SGE138" s="45">
        <f t="shared" si="213"/>
        <v>3072.11</v>
      </c>
      <c r="SGF138" s="3"/>
      <c r="SGG138" s="11" t="s">
        <v>359</v>
      </c>
      <c r="SGH138" s="4" t="s">
        <v>360</v>
      </c>
      <c r="SGI138" s="4" t="s">
        <v>243</v>
      </c>
      <c r="SGJ138" s="10">
        <v>3190</v>
      </c>
      <c r="SGK138" s="85"/>
      <c r="SGL138" s="10">
        <v>117.89</v>
      </c>
      <c r="SGM138" s="45">
        <f t="shared" si="213"/>
        <v>3072.11</v>
      </c>
      <c r="SGN138" s="3"/>
      <c r="SGO138" s="11" t="s">
        <v>359</v>
      </c>
      <c r="SGP138" s="4" t="s">
        <v>360</v>
      </c>
      <c r="SGQ138" s="4" t="s">
        <v>243</v>
      </c>
      <c r="SGR138" s="10">
        <v>3190</v>
      </c>
      <c r="SGS138" s="85"/>
      <c r="SGT138" s="10">
        <v>117.89</v>
      </c>
      <c r="SGU138" s="45">
        <f t="shared" si="213"/>
        <v>3072.11</v>
      </c>
      <c r="SGV138" s="3"/>
      <c r="SGW138" s="11" t="s">
        <v>359</v>
      </c>
      <c r="SGX138" s="4" t="s">
        <v>360</v>
      </c>
      <c r="SGY138" s="4" t="s">
        <v>243</v>
      </c>
      <c r="SGZ138" s="10">
        <v>3190</v>
      </c>
      <c r="SHA138" s="85"/>
      <c r="SHB138" s="10">
        <v>117.89</v>
      </c>
      <c r="SHC138" s="45">
        <f t="shared" si="213"/>
        <v>3072.11</v>
      </c>
      <c r="SHD138" s="3"/>
      <c r="SHE138" s="11" t="s">
        <v>359</v>
      </c>
      <c r="SHF138" s="4" t="s">
        <v>360</v>
      </c>
      <c r="SHG138" s="4" t="s">
        <v>243</v>
      </c>
      <c r="SHH138" s="10">
        <v>3190</v>
      </c>
      <c r="SHI138" s="85"/>
      <c r="SHJ138" s="10">
        <v>117.89</v>
      </c>
      <c r="SHK138" s="45">
        <f t="shared" si="213"/>
        <v>3072.11</v>
      </c>
      <c r="SHL138" s="3"/>
      <c r="SHM138" s="11" t="s">
        <v>359</v>
      </c>
      <c r="SHN138" s="4" t="s">
        <v>360</v>
      </c>
      <c r="SHO138" s="4" t="s">
        <v>243</v>
      </c>
      <c r="SHP138" s="10">
        <v>3190</v>
      </c>
      <c r="SHQ138" s="85"/>
      <c r="SHR138" s="10">
        <v>117.89</v>
      </c>
      <c r="SHS138" s="45">
        <f t="shared" si="213"/>
        <v>3072.11</v>
      </c>
      <c r="SHT138" s="3"/>
      <c r="SHU138" s="11" t="s">
        <v>359</v>
      </c>
      <c r="SHV138" s="4" t="s">
        <v>360</v>
      </c>
      <c r="SHW138" s="4" t="s">
        <v>243</v>
      </c>
      <c r="SHX138" s="10">
        <v>3190</v>
      </c>
      <c r="SHY138" s="85"/>
      <c r="SHZ138" s="10">
        <v>117.89</v>
      </c>
      <c r="SIA138" s="45">
        <f t="shared" ref="SIA138:SKE138" si="214">SUM(SHX138-SHZ138)</f>
        <v>3072.11</v>
      </c>
      <c r="SIB138" s="3"/>
      <c r="SIC138" s="11" t="s">
        <v>359</v>
      </c>
      <c r="SID138" s="4" t="s">
        <v>360</v>
      </c>
      <c r="SIE138" s="4" t="s">
        <v>243</v>
      </c>
      <c r="SIF138" s="10">
        <v>3190</v>
      </c>
      <c r="SIG138" s="85"/>
      <c r="SIH138" s="10">
        <v>117.89</v>
      </c>
      <c r="SII138" s="45">
        <f t="shared" si="214"/>
        <v>3072.11</v>
      </c>
      <c r="SIJ138" s="3"/>
      <c r="SIK138" s="11" t="s">
        <v>359</v>
      </c>
      <c r="SIL138" s="4" t="s">
        <v>360</v>
      </c>
      <c r="SIM138" s="4" t="s">
        <v>243</v>
      </c>
      <c r="SIN138" s="10">
        <v>3190</v>
      </c>
      <c r="SIO138" s="85"/>
      <c r="SIP138" s="10">
        <v>117.89</v>
      </c>
      <c r="SIQ138" s="45">
        <f t="shared" si="214"/>
        <v>3072.11</v>
      </c>
      <c r="SIR138" s="3"/>
      <c r="SIS138" s="11" t="s">
        <v>359</v>
      </c>
      <c r="SIT138" s="4" t="s">
        <v>360</v>
      </c>
      <c r="SIU138" s="4" t="s">
        <v>243</v>
      </c>
      <c r="SIV138" s="10">
        <v>3190</v>
      </c>
      <c r="SIW138" s="85"/>
      <c r="SIX138" s="10">
        <v>117.89</v>
      </c>
      <c r="SIY138" s="45">
        <f t="shared" si="214"/>
        <v>3072.11</v>
      </c>
      <c r="SIZ138" s="3"/>
      <c r="SJA138" s="11" t="s">
        <v>359</v>
      </c>
      <c r="SJB138" s="4" t="s">
        <v>360</v>
      </c>
      <c r="SJC138" s="4" t="s">
        <v>243</v>
      </c>
      <c r="SJD138" s="10">
        <v>3190</v>
      </c>
      <c r="SJE138" s="85"/>
      <c r="SJF138" s="10">
        <v>117.89</v>
      </c>
      <c r="SJG138" s="45">
        <f t="shared" si="214"/>
        <v>3072.11</v>
      </c>
      <c r="SJH138" s="3"/>
      <c r="SJI138" s="11" t="s">
        <v>359</v>
      </c>
      <c r="SJJ138" s="4" t="s">
        <v>360</v>
      </c>
      <c r="SJK138" s="4" t="s">
        <v>243</v>
      </c>
      <c r="SJL138" s="10">
        <v>3190</v>
      </c>
      <c r="SJM138" s="85"/>
      <c r="SJN138" s="10">
        <v>117.89</v>
      </c>
      <c r="SJO138" s="45">
        <f t="shared" si="214"/>
        <v>3072.11</v>
      </c>
      <c r="SJP138" s="3"/>
      <c r="SJQ138" s="11" t="s">
        <v>359</v>
      </c>
      <c r="SJR138" s="4" t="s">
        <v>360</v>
      </c>
      <c r="SJS138" s="4" t="s">
        <v>243</v>
      </c>
      <c r="SJT138" s="10">
        <v>3190</v>
      </c>
      <c r="SJU138" s="85"/>
      <c r="SJV138" s="10">
        <v>117.89</v>
      </c>
      <c r="SJW138" s="45">
        <f t="shared" si="214"/>
        <v>3072.11</v>
      </c>
      <c r="SJX138" s="3"/>
      <c r="SJY138" s="11" t="s">
        <v>359</v>
      </c>
      <c r="SJZ138" s="4" t="s">
        <v>360</v>
      </c>
      <c r="SKA138" s="4" t="s">
        <v>243</v>
      </c>
      <c r="SKB138" s="10">
        <v>3190</v>
      </c>
      <c r="SKC138" s="85"/>
      <c r="SKD138" s="10">
        <v>117.89</v>
      </c>
      <c r="SKE138" s="45">
        <f t="shared" si="214"/>
        <v>3072.11</v>
      </c>
      <c r="SKF138" s="3"/>
      <c r="SKG138" s="11" t="s">
        <v>359</v>
      </c>
      <c r="SKH138" s="4" t="s">
        <v>360</v>
      </c>
      <c r="SKI138" s="4" t="s">
        <v>243</v>
      </c>
      <c r="SKJ138" s="10">
        <v>3190</v>
      </c>
      <c r="SKK138" s="85"/>
      <c r="SKL138" s="10">
        <v>117.89</v>
      </c>
      <c r="SKM138" s="45">
        <f t="shared" ref="SKM138:SMQ138" si="215">SUM(SKJ138-SKL138)</f>
        <v>3072.11</v>
      </c>
      <c r="SKN138" s="3"/>
      <c r="SKO138" s="11" t="s">
        <v>359</v>
      </c>
      <c r="SKP138" s="4" t="s">
        <v>360</v>
      </c>
      <c r="SKQ138" s="4" t="s">
        <v>243</v>
      </c>
      <c r="SKR138" s="10">
        <v>3190</v>
      </c>
      <c r="SKS138" s="85"/>
      <c r="SKT138" s="10">
        <v>117.89</v>
      </c>
      <c r="SKU138" s="45">
        <f t="shared" si="215"/>
        <v>3072.11</v>
      </c>
      <c r="SKV138" s="3"/>
      <c r="SKW138" s="11" t="s">
        <v>359</v>
      </c>
      <c r="SKX138" s="4" t="s">
        <v>360</v>
      </c>
      <c r="SKY138" s="4" t="s">
        <v>243</v>
      </c>
      <c r="SKZ138" s="10">
        <v>3190</v>
      </c>
      <c r="SLA138" s="85"/>
      <c r="SLB138" s="10">
        <v>117.89</v>
      </c>
      <c r="SLC138" s="45">
        <f t="shared" si="215"/>
        <v>3072.11</v>
      </c>
      <c r="SLD138" s="3"/>
      <c r="SLE138" s="11" t="s">
        <v>359</v>
      </c>
      <c r="SLF138" s="4" t="s">
        <v>360</v>
      </c>
      <c r="SLG138" s="4" t="s">
        <v>243</v>
      </c>
      <c r="SLH138" s="10">
        <v>3190</v>
      </c>
      <c r="SLI138" s="85"/>
      <c r="SLJ138" s="10">
        <v>117.89</v>
      </c>
      <c r="SLK138" s="45">
        <f t="shared" si="215"/>
        <v>3072.11</v>
      </c>
      <c r="SLL138" s="3"/>
      <c r="SLM138" s="11" t="s">
        <v>359</v>
      </c>
      <c r="SLN138" s="4" t="s">
        <v>360</v>
      </c>
      <c r="SLO138" s="4" t="s">
        <v>243</v>
      </c>
      <c r="SLP138" s="10">
        <v>3190</v>
      </c>
      <c r="SLQ138" s="85"/>
      <c r="SLR138" s="10">
        <v>117.89</v>
      </c>
      <c r="SLS138" s="45">
        <f t="shared" si="215"/>
        <v>3072.11</v>
      </c>
      <c r="SLT138" s="3"/>
      <c r="SLU138" s="11" t="s">
        <v>359</v>
      </c>
      <c r="SLV138" s="4" t="s">
        <v>360</v>
      </c>
      <c r="SLW138" s="4" t="s">
        <v>243</v>
      </c>
      <c r="SLX138" s="10">
        <v>3190</v>
      </c>
      <c r="SLY138" s="85"/>
      <c r="SLZ138" s="10">
        <v>117.89</v>
      </c>
      <c r="SMA138" s="45">
        <f t="shared" si="215"/>
        <v>3072.11</v>
      </c>
      <c r="SMB138" s="3"/>
      <c r="SMC138" s="11" t="s">
        <v>359</v>
      </c>
      <c r="SMD138" s="4" t="s">
        <v>360</v>
      </c>
      <c r="SME138" s="4" t="s">
        <v>243</v>
      </c>
      <c r="SMF138" s="10">
        <v>3190</v>
      </c>
      <c r="SMG138" s="85"/>
      <c r="SMH138" s="10">
        <v>117.89</v>
      </c>
      <c r="SMI138" s="45">
        <f t="shared" si="215"/>
        <v>3072.11</v>
      </c>
      <c r="SMJ138" s="3"/>
      <c r="SMK138" s="11" t="s">
        <v>359</v>
      </c>
      <c r="SML138" s="4" t="s">
        <v>360</v>
      </c>
      <c r="SMM138" s="4" t="s">
        <v>243</v>
      </c>
      <c r="SMN138" s="10">
        <v>3190</v>
      </c>
      <c r="SMO138" s="85"/>
      <c r="SMP138" s="10">
        <v>117.89</v>
      </c>
      <c r="SMQ138" s="45">
        <f t="shared" si="215"/>
        <v>3072.11</v>
      </c>
      <c r="SMR138" s="3"/>
      <c r="SMS138" s="11" t="s">
        <v>359</v>
      </c>
      <c r="SMT138" s="4" t="s">
        <v>360</v>
      </c>
      <c r="SMU138" s="4" t="s">
        <v>243</v>
      </c>
      <c r="SMV138" s="10">
        <v>3190</v>
      </c>
      <c r="SMW138" s="85"/>
      <c r="SMX138" s="10">
        <v>117.89</v>
      </c>
      <c r="SMY138" s="45">
        <f t="shared" ref="SMY138:SPC138" si="216">SUM(SMV138-SMX138)</f>
        <v>3072.11</v>
      </c>
      <c r="SMZ138" s="3"/>
      <c r="SNA138" s="11" t="s">
        <v>359</v>
      </c>
      <c r="SNB138" s="4" t="s">
        <v>360</v>
      </c>
      <c r="SNC138" s="4" t="s">
        <v>243</v>
      </c>
      <c r="SND138" s="10">
        <v>3190</v>
      </c>
      <c r="SNE138" s="85"/>
      <c r="SNF138" s="10">
        <v>117.89</v>
      </c>
      <c r="SNG138" s="45">
        <f t="shared" si="216"/>
        <v>3072.11</v>
      </c>
      <c r="SNH138" s="3"/>
      <c r="SNI138" s="11" t="s">
        <v>359</v>
      </c>
      <c r="SNJ138" s="4" t="s">
        <v>360</v>
      </c>
      <c r="SNK138" s="4" t="s">
        <v>243</v>
      </c>
      <c r="SNL138" s="10">
        <v>3190</v>
      </c>
      <c r="SNM138" s="85"/>
      <c r="SNN138" s="10">
        <v>117.89</v>
      </c>
      <c r="SNO138" s="45">
        <f t="shared" si="216"/>
        <v>3072.11</v>
      </c>
      <c r="SNP138" s="3"/>
      <c r="SNQ138" s="11" t="s">
        <v>359</v>
      </c>
      <c r="SNR138" s="4" t="s">
        <v>360</v>
      </c>
      <c r="SNS138" s="4" t="s">
        <v>243</v>
      </c>
      <c r="SNT138" s="10">
        <v>3190</v>
      </c>
      <c r="SNU138" s="85"/>
      <c r="SNV138" s="10">
        <v>117.89</v>
      </c>
      <c r="SNW138" s="45">
        <f t="shared" si="216"/>
        <v>3072.11</v>
      </c>
      <c r="SNX138" s="3"/>
      <c r="SNY138" s="11" t="s">
        <v>359</v>
      </c>
      <c r="SNZ138" s="4" t="s">
        <v>360</v>
      </c>
      <c r="SOA138" s="4" t="s">
        <v>243</v>
      </c>
      <c r="SOB138" s="10">
        <v>3190</v>
      </c>
      <c r="SOC138" s="85"/>
      <c r="SOD138" s="10">
        <v>117.89</v>
      </c>
      <c r="SOE138" s="45">
        <f t="shared" si="216"/>
        <v>3072.11</v>
      </c>
      <c r="SOF138" s="3"/>
      <c r="SOG138" s="11" t="s">
        <v>359</v>
      </c>
      <c r="SOH138" s="4" t="s">
        <v>360</v>
      </c>
      <c r="SOI138" s="4" t="s">
        <v>243</v>
      </c>
      <c r="SOJ138" s="10">
        <v>3190</v>
      </c>
      <c r="SOK138" s="85"/>
      <c r="SOL138" s="10">
        <v>117.89</v>
      </c>
      <c r="SOM138" s="45">
        <f t="shared" si="216"/>
        <v>3072.11</v>
      </c>
      <c r="SON138" s="3"/>
      <c r="SOO138" s="11" t="s">
        <v>359</v>
      </c>
      <c r="SOP138" s="4" t="s">
        <v>360</v>
      </c>
      <c r="SOQ138" s="4" t="s">
        <v>243</v>
      </c>
      <c r="SOR138" s="10">
        <v>3190</v>
      </c>
      <c r="SOS138" s="85"/>
      <c r="SOT138" s="10">
        <v>117.89</v>
      </c>
      <c r="SOU138" s="45">
        <f t="shared" si="216"/>
        <v>3072.11</v>
      </c>
      <c r="SOV138" s="3"/>
      <c r="SOW138" s="11" t="s">
        <v>359</v>
      </c>
      <c r="SOX138" s="4" t="s">
        <v>360</v>
      </c>
      <c r="SOY138" s="4" t="s">
        <v>243</v>
      </c>
      <c r="SOZ138" s="10">
        <v>3190</v>
      </c>
      <c r="SPA138" s="85"/>
      <c r="SPB138" s="10">
        <v>117.89</v>
      </c>
      <c r="SPC138" s="45">
        <f t="shared" si="216"/>
        <v>3072.11</v>
      </c>
      <c r="SPD138" s="3"/>
      <c r="SPE138" s="11" t="s">
        <v>359</v>
      </c>
      <c r="SPF138" s="4" t="s">
        <v>360</v>
      </c>
      <c r="SPG138" s="4" t="s">
        <v>243</v>
      </c>
      <c r="SPH138" s="10">
        <v>3190</v>
      </c>
      <c r="SPI138" s="85"/>
      <c r="SPJ138" s="10">
        <v>117.89</v>
      </c>
      <c r="SPK138" s="45">
        <f t="shared" ref="SPK138:SRO138" si="217">SUM(SPH138-SPJ138)</f>
        <v>3072.11</v>
      </c>
      <c r="SPL138" s="3"/>
      <c r="SPM138" s="11" t="s">
        <v>359</v>
      </c>
      <c r="SPN138" s="4" t="s">
        <v>360</v>
      </c>
      <c r="SPO138" s="4" t="s">
        <v>243</v>
      </c>
      <c r="SPP138" s="10">
        <v>3190</v>
      </c>
      <c r="SPQ138" s="85"/>
      <c r="SPR138" s="10">
        <v>117.89</v>
      </c>
      <c r="SPS138" s="45">
        <f t="shared" si="217"/>
        <v>3072.11</v>
      </c>
      <c r="SPT138" s="3"/>
      <c r="SPU138" s="11" t="s">
        <v>359</v>
      </c>
      <c r="SPV138" s="4" t="s">
        <v>360</v>
      </c>
      <c r="SPW138" s="4" t="s">
        <v>243</v>
      </c>
      <c r="SPX138" s="10">
        <v>3190</v>
      </c>
      <c r="SPY138" s="85"/>
      <c r="SPZ138" s="10">
        <v>117.89</v>
      </c>
      <c r="SQA138" s="45">
        <f t="shared" si="217"/>
        <v>3072.11</v>
      </c>
      <c r="SQB138" s="3"/>
      <c r="SQC138" s="11" t="s">
        <v>359</v>
      </c>
      <c r="SQD138" s="4" t="s">
        <v>360</v>
      </c>
      <c r="SQE138" s="4" t="s">
        <v>243</v>
      </c>
      <c r="SQF138" s="10">
        <v>3190</v>
      </c>
      <c r="SQG138" s="85"/>
      <c r="SQH138" s="10">
        <v>117.89</v>
      </c>
      <c r="SQI138" s="45">
        <f t="shared" si="217"/>
        <v>3072.11</v>
      </c>
      <c r="SQJ138" s="3"/>
      <c r="SQK138" s="11" t="s">
        <v>359</v>
      </c>
      <c r="SQL138" s="4" t="s">
        <v>360</v>
      </c>
      <c r="SQM138" s="4" t="s">
        <v>243</v>
      </c>
      <c r="SQN138" s="10">
        <v>3190</v>
      </c>
      <c r="SQO138" s="85"/>
      <c r="SQP138" s="10">
        <v>117.89</v>
      </c>
      <c r="SQQ138" s="45">
        <f t="shared" si="217"/>
        <v>3072.11</v>
      </c>
      <c r="SQR138" s="3"/>
      <c r="SQS138" s="11" t="s">
        <v>359</v>
      </c>
      <c r="SQT138" s="4" t="s">
        <v>360</v>
      </c>
      <c r="SQU138" s="4" t="s">
        <v>243</v>
      </c>
      <c r="SQV138" s="10">
        <v>3190</v>
      </c>
      <c r="SQW138" s="85"/>
      <c r="SQX138" s="10">
        <v>117.89</v>
      </c>
      <c r="SQY138" s="45">
        <f t="shared" si="217"/>
        <v>3072.11</v>
      </c>
      <c r="SQZ138" s="3"/>
      <c r="SRA138" s="11" t="s">
        <v>359</v>
      </c>
      <c r="SRB138" s="4" t="s">
        <v>360</v>
      </c>
      <c r="SRC138" s="4" t="s">
        <v>243</v>
      </c>
      <c r="SRD138" s="10">
        <v>3190</v>
      </c>
      <c r="SRE138" s="85"/>
      <c r="SRF138" s="10">
        <v>117.89</v>
      </c>
      <c r="SRG138" s="45">
        <f t="shared" si="217"/>
        <v>3072.11</v>
      </c>
      <c r="SRH138" s="3"/>
      <c r="SRI138" s="11" t="s">
        <v>359</v>
      </c>
      <c r="SRJ138" s="4" t="s">
        <v>360</v>
      </c>
      <c r="SRK138" s="4" t="s">
        <v>243</v>
      </c>
      <c r="SRL138" s="10">
        <v>3190</v>
      </c>
      <c r="SRM138" s="85"/>
      <c r="SRN138" s="10">
        <v>117.89</v>
      </c>
      <c r="SRO138" s="45">
        <f t="shared" si="217"/>
        <v>3072.11</v>
      </c>
      <c r="SRP138" s="3"/>
      <c r="SRQ138" s="11" t="s">
        <v>359</v>
      </c>
      <c r="SRR138" s="4" t="s">
        <v>360</v>
      </c>
      <c r="SRS138" s="4" t="s">
        <v>243</v>
      </c>
      <c r="SRT138" s="10">
        <v>3190</v>
      </c>
      <c r="SRU138" s="85"/>
      <c r="SRV138" s="10">
        <v>117.89</v>
      </c>
      <c r="SRW138" s="45">
        <f t="shared" ref="SRW138:SUA138" si="218">SUM(SRT138-SRV138)</f>
        <v>3072.11</v>
      </c>
      <c r="SRX138" s="3"/>
      <c r="SRY138" s="11" t="s">
        <v>359</v>
      </c>
      <c r="SRZ138" s="4" t="s">
        <v>360</v>
      </c>
      <c r="SSA138" s="4" t="s">
        <v>243</v>
      </c>
      <c r="SSB138" s="10">
        <v>3190</v>
      </c>
      <c r="SSC138" s="85"/>
      <c r="SSD138" s="10">
        <v>117.89</v>
      </c>
      <c r="SSE138" s="45">
        <f t="shared" si="218"/>
        <v>3072.11</v>
      </c>
      <c r="SSF138" s="3"/>
      <c r="SSG138" s="11" t="s">
        <v>359</v>
      </c>
      <c r="SSH138" s="4" t="s">
        <v>360</v>
      </c>
      <c r="SSI138" s="4" t="s">
        <v>243</v>
      </c>
      <c r="SSJ138" s="10">
        <v>3190</v>
      </c>
      <c r="SSK138" s="85"/>
      <c r="SSL138" s="10">
        <v>117.89</v>
      </c>
      <c r="SSM138" s="45">
        <f t="shared" si="218"/>
        <v>3072.11</v>
      </c>
      <c r="SSN138" s="3"/>
      <c r="SSO138" s="11" t="s">
        <v>359</v>
      </c>
      <c r="SSP138" s="4" t="s">
        <v>360</v>
      </c>
      <c r="SSQ138" s="4" t="s">
        <v>243</v>
      </c>
      <c r="SSR138" s="10">
        <v>3190</v>
      </c>
      <c r="SSS138" s="85"/>
      <c r="SST138" s="10">
        <v>117.89</v>
      </c>
      <c r="SSU138" s="45">
        <f t="shared" si="218"/>
        <v>3072.11</v>
      </c>
      <c r="SSV138" s="3"/>
      <c r="SSW138" s="11" t="s">
        <v>359</v>
      </c>
      <c r="SSX138" s="4" t="s">
        <v>360</v>
      </c>
      <c r="SSY138" s="4" t="s">
        <v>243</v>
      </c>
      <c r="SSZ138" s="10">
        <v>3190</v>
      </c>
      <c r="STA138" s="85"/>
      <c r="STB138" s="10">
        <v>117.89</v>
      </c>
      <c r="STC138" s="45">
        <f t="shared" si="218"/>
        <v>3072.11</v>
      </c>
      <c r="STD138" s="3"/>
      <c r="STE138" s="11" t="s">
        <v>359</v>
      </c>
      <c r="STF138" s="4" t="s">
        <v>360</v>
      </c>
      <c r="STG138" s="4" t="s">
        <v>243</v>
      </c>
      <c r="STH138" s="10">
        <v>3190</v>
      </c>
      <c r="STI138" s="85"/>
      <c r="STJ138" s="10">
        <v>117.89</v>
      </c>
      <c r="STK138" s="45">
        <f t="shared" si="218"/>
        <v>3072.11</v>
      </c>
      <c r="STL138" s="3"/>
      <c r="STM138" s="11" t="s">
        <v>359</v>
      </c>
      <c r="STN138" s="4" t="s">
        <v>360</v>
      </c>
      <c r="STO138" s="4" t="s">
        <v>243</v>
      </c>
      <c r="STP138" s="10">
        <v>3190</v>
      </c>
      <c r="STQ138" s="85"/>
      <c r="STR138" s="10">
        <v>117.89</v>
      </c>
      <c r="STS138" s="45">
        <f t="shared" si="218"/>
        <v>3072.11</v>
      </c>
      <c r="STT138" s="3"/>
      <c r="STU138" s="11" t="s">
        <v>359</v>
      </c>
      <c r="STV138" s="4" t="s">
        <v>360</v>
      </c>
      <c r="STW138" s="4" t="s">
        <v>243</v>
      </c>
      <c r="STX138" s="10">
        <v>3190</v>
      </c>
      <c r="STY138" s="85"/>
      <c r="STZ138" s="10">
        <v>117.89</v>
      </c>
      <c r="SUA138" s="45">
        <f t="shared" si="218"/>
        <v>3072.11</v>
      </c>
      <c r="SUB138" s="3"/>
      <c r="SUC138" s="11" t="s">
        <v>359</v>
      </c>
      <c r="SUD138" s="4" t="s">
        <v>360</v>
      </c>
      <c r="SUE138" s="4" t="s">
        <v>243</v>
      </c>
      <c r="SUF138" s="10">
        <v>3190</v>
      </c>
      <c r="SUG138" s="85"/>
      <c r="SUH138" s="10">
        <v>117.89</v>
      </c>
      <c r="SUI138" s="45">
        <f t="shared" ref="SUI138:SWM138" si="219">SUM(SUF138-SUH138)</f>
        <v>3072.11</v>
      </c>
      <c r="SUJ138" s="3"/>
      <c r="SUK138" s="11" t="s">
        <v>359</v>
      </c>
      <c r="SUL138" s="4" t="s">
        <v>360</v>
      </c>
      <c r="SUM138" s="4" t="s">
        <v>243</v>
      </c>
      <c r="SUN138" s="10">
        <v>3190</v>
      </c>
      <c r="SUO138" s="85"/>
      <c r="SUP138" s="10">
        <v>117.89</v>
      </c>
      <c r="SUQ138" s="45">
        <f t="shared" si="219"/>
        <v>3072.11</v>
      </c>
      <c r="SUR138" s="3"/>
      <c r="SUS138" s="11" t="s">
        <v>359</v>
      </c>
      <c r="SUT138" s="4" t="s">
        <v>360</v>
      </c>
      <c r="SUU138" s="4" t="s">
        <v>243</v>
      </c>
      <c r="SUV138" s="10">
        <v>3190</v>
      </c>
      <c r="SUW138" s="85"/>
      <c r="SUX138" s="10">
        <v>117.89</v>
      </c>
      <c r="SUY138" s="45">
        <f t="shared" si="219"/>
        <v>3072.11</v>
      </c>
      <c r="SUZ138" s="3"/>
      <c r="SVA138" s="11" t="s">
        <v>359</v>
      </c>
      <c r="SVB138" s="4" t="s">
        <v>360</v>
      </c>
      <c r="SVC138" s="4" t="s">
        <v>243</v>
      </c>
      <c r="SVD138" s="10">
        <v>3190</v>
      </c>
      <c r="SVE138" s="85"/>
      <c r="SVF138" s="10">
        <v>117.89</v>
      </c>
      <c r="SVG138" s="45">
        <f t="shared" si="219"/>
        <v>3072.11</v>
      </c>
      <c r="SVH138" s="3"/>
      <c r="SVI138" s="11" t="s">
        <v>359</v>
      </c>
      <c r="SVJ138" s="4" t="s">
        <v>360</v>
      </c>
      <c r="SVK138" s="4" t="s">
        <v>243</v>
      </c>
      <c r="SVL138" s="10">
        <v>3190</v>
      </c>
      <c r="SVM138" s="85"/>
      <c r="SVN138" s="10">
        <v>117.89</v>
      </c>
      <c r="SVO138" s="45">
        <f t="shared" si="219"/>
        <v>3072.11</v>
      </c>
      <c r="SVP138" s="3"/>
      <c r="SVQ138" s="11" t="s">
        <v>359</v>
      </c>
      <c r="SVR138" s="4" t="s">
        <v>360</v>
      </c>
      <c r="SVS138" s="4" t="s">
        <v>243</v>
      </c>
      <c r="SVT138" s="10">
        <v>3190</v>
      </c>
      <c r="SVU138" s="85"/>
      <c r="SVV138" s="10">
        <v>117.89</v>
      </c>
      <c r="SVW138" s="45">
        <f t="shared" si="219"/>
        <v>3072.11</v>
      </c>
      <c r="SVX138" s="3"/>
      <c r="SVY138" s="11" t="s">
        <v>359</v>
      </c>
      <c r="SVZ138" s="4" t="s">
        <v>360</v>
      </c>
      <c r="SWA138" s="4" t="s">
        <v>243</v>
      </c>
      <c r="SWB138" s="10">
        <v>3190</v>
      </c>
      <c r="SWC138" s="85"/>
      <c r="SWD138" s="10">
        <v>117.89</v>
      </c>
      <c r="SWE138" s="45">
        <f t="shared" si="219"/>
        <v>3072.11</v>
      </c>
      <c r="SWF138" s="3"/>
      <c r="SWG138" s="11" t="s">
        <v>359</v>
      </c>
      <c r="SWH138" s="4" t="s">
        <v>360</v>
      </c>
      <c r="SWI138" s="4" t="s">
        <v>243</v>
      </c>
      <c r="SWJ138" s="10">
        <v>3190</v>
      </c>
      <c r="SWK138" s="85"/>
      <c r="SWL138" s="10">
        <v>117.89</v>
      </c>
      <c r="SWM138" s="45">
        <f t="shared" si="219"/>
        <v>3072.11</v>
      </c>
      <c r="SWN138" s="3"/>
      <c r="SWO138" s="11" t="s">
        <v>359</v>
      </c>
      <c r="SWP138" s="4" t="s">
        <v>360</v>
      </c>
      <c r="SWQ138" s="4" t="s">
        <v>243</v>
      </c>
      <c r="SWR138" s="10">
        <v>3190</v>
      </c>
      <c r="SWS138" s="85"/>
      <c r="SWT138" s="10">
        <v>117.89</v>
      </c>
      <c r="SWU138" s="45">
        <f t="shared" ref="SWU138:SYY138" si="220">SUM(SWR138-SWT138)</f>
        <v>3072.11</v>
      </c>
      <c r="SWV138" s="3"/>
      <c r="SWW138" s="11" t="s">
        <v>359</v>
      </c>
      <c r="SWX138" s="4" t="s">
        <v>360</v>
      </c>
      <c r="SWY138" s="4" t="s">
        <v>243</v>
      </c>
      <c r="SWZ138" s="10">
        <v>3190</v>
      </c>
      <c r="SXA138" s="85"/>
      <c r="SXB138" s="10">
        <v>117.89</v>
      </c>
      <c r="SXC138" s="45">
        <f t="shared" si="220"/>
        <v>3072.11</v>
      </c>
      <c r="SXD138" s="3"/>
      <c r="SXE138" s="11" t="s">
        <v>359</v>
      </c>
      <c r="SXF138" s="4" t="s">
        <v>360</v>
      </c>
      <c r="SXG138" s="4" t="s">
        <v>243</v>
      </c>
      <c r="SXH138" s="10">
        <v>3190</v>
      </c>
      <c r="SXI138" s="85"/>
      <c r="SXJ138" s="10">
        <v>117.89</v>
      </c>
      <c r="SXK138" s="45">
        <f t="shared" si="220"/>
        <v>3072.11</v>
      </c>
      <c r="SXL138" s="3"/>
      <c r="SXM138" s="11" t="s">
        <v>359</v>
      </c>
      <c r="SXN138" s="4" t="s">
        <v>360</v>
      </c>
      <c r="SXO138" s="4" t="s">
        <v>243</v>
      </c>
      <c r="SXP138" s="10">
        <v>3190</v>
      </c>
      <c r="SXQ138" s="85"/>
      <c r="SXR138" s="10">
        <v>117.89</v>
      </c>
      <c r="SXS138" s="45">
        <f t="shared" si="220"/>
        <v>3072.11</v>
      </c>
      <c r="SXT138" s="3"/>
      <c r="SXU138" s="11" t="s">
        <v>359</v>
      </c>
      <c r="SXV138" s="4" t="s">
        <v>360</v>
      </c>
      <c r="SXW138" s="4" t="s">
        <v>243</v>
      </c>
      <c r="SXX138" s="10">
        <v>3190</v>
      </c>
      <c r="SXY138" s="85"/>
      <c r="SXZ138" s="10">
        <v>117.89</v>
      </c>
      <c r="SYA138" s="45">
        <f t="shared" si="220"/>
        <v>3072.11</v>
      </c>
      <c r="SYB138" s="3"/>
      <c r="SYC138" s="11" t="s">
        <v>359</v>
      </c>
      <c r="SYD138" s="4" t="s">
        <v>360</v>
      </c>
      <c r="SYE138" s="4" t="s">
        <v>243</v>
      </c>
      <c r="SYF138" s="10">
        <v>3190</v>
      </c>
      <c r="SYG138" s="85"/>
      <c r="SYH138" s="10">
        <v>117.89</v>
      </c>
      <c r="SYI138" s="45">
        <f t="shared" si="220"/>
        <v>3072.11</v>
      </c>
      <c r="SYJ138" s="3"/>
      <c r="SYK138" s="11" t="s">
        <v>359</v>
      </c>
      <c r="SYL138" s="4" t="s">
        <v>360</v>
      </c>
      <c r="SYM138" s="4" t="s">
        <v>243</v>
      </c>
      <c r="SYN138" s="10">
        <v>3190</v>
      </c>
      <c r="SYO138" s="85"/>
      <c r="SYP138" s="10">
        <v>117.89</v>
      </c>
      <c r="SYQ138" s="45">
        <f t="shared" si="220"/>
        <v>3072.11</v>
      </c>
      <c r="SYR138" s="3"/>
      <c r="SYS138" s="11" t="s">
        <v>359</v>
      </c>
      <c r="SYT138" s="4" t="s">
        <v>360</v>
      </c>
      <c r="SYU138" s="4" t="s">
        <v>243</v>
      </c>
      <c r="SYV138" s="10">
        <v>3190</v>
      </c>
      <c r="SYW138" s="85"/>
      <c r="SYX138" s="10">
        <v>117.89</v>
      </c>
      <c r="SYY138" s="45">
        <f t="shared" si="220"/>
        <v>3072.11</v>
      </c>
      <c r="SYZ138" s="3"/>
      <c r="SZA138" s="11" t="s">
        <v>359</v>
      </c>
      <c r="SZB138" s="4" t="s">
        <v>360</v>
      </c>
      <c r="SZC138" s="4" t="s">
        <v>243</v>
      </c>
      <c r="SZD138" s="10">
        <v>3190</v>
      </c>
      <c r="SZE138" s="85"/>
      <c r="SZF138" s="10">
        <v>117.89</v>
      </c>
      <c r="SZG138" s="45">
        <f t="shared" ref="SZG138:TBK138" si="221">SUM(SZD138-SZF138)</f>
        <v>3072.11</v>
      </c>
      <c r="SZH138" s="3"/>
      <c r="SZI138" s="11" t="s">
        <v>359</v>
      </c>
      <c r="SZJ138" s="4" t="s">
        <v>360</v>
      </c>
      <c r="SZK138" s="4" t="s">
        <v>243</v>
      </c>
      <c r="SZL138" s="10">
        <v>3190</v>
      </c>
      <c r="SZM138" s="85"/>
      <c r="SZN138" s="10">
        <v>117.89</v>
      </c>
      <c r="SZO138" s="45">
        <f t="shared" si="221"/>
        <v>3072.11</v>
      </c>
      <c r="SZP138" s="3"/>
      <c r="SZQ138" s="11" t="s">
        <v>359</v>
      </c>
      <c r="SZR138" s="4" t="s">
        <v>360</v>
      </c>
      <c r="SZS138" s="4" t="s">
        <v>243</v>
      </c>
      <c r="SZT138" s="10">
        <v>3190</v>
      </c>
      <c r="SZU138" s="85"/>
      <c r="SZV138" s="10">
        <v>117.89</v>
      </c>
      <c r="SZW138" s="45">
        <f t="shared" si="221"/>
        <v>3072.11</v>
      </c>
      <c r="SZX138" s="3"/>
      <c r="SZY138" s="11" t="s">
        <v>359</v>
      </c>
      <c r="SZZ138" s="4" t="s">
        <v>360</v>
      </c>
      <c r="TAA138" s="4" t="s">
        <v>243</v>
      </c>
      <c r="TAB138" s="10">
        <v>3190</v>
      </c>
      <c r="TAC138" s="85"/>
      <c r="TAD138" s="10">
        <v>117.89</v>
      </c>
      <c r="TAE138" s="45">
        <f t="shared" si="221"/>
        <v>3072.11</v>
      </c>
      <c r="TAF138" s="3"/>
      <c r="TAG138" s="11" t="s">
        <v>359</v>
      </c>
      <c r="TAH138" s="4" t="s">
        <v>360</v>
      </c>
      <c r="TAI138" s="4" t="s">
        <v>243</v>
      </c>
      <c r="TAJ138" s="10">
        <v>3190</v>
      </c>
      <c r="TAK138" s="85"/>
      <c r="TAL138" s="10">
        <v>117.89</v>
      </c>
      <c r="TAM138" s="45">
        <f t="shared" si="221"/>
        <v>3072.11</v>
      </c>
      <c r="TAN138" s="3"/>
      <c r="TAO138" s="11" t="s">
        <v>359</v>
      </c>
      <c r="TAP138" s="4" t="s">
        <v>360</v>
      </c>
      <c r="TAQ138" s="4" t="s">
        <v>243</v>
      </c>
      <c r="TAR138" s="10">
        <v>3190</v>
      </c>
      <c r="TAS138" s="85"/>
      <c r="TAT138" s="10">
        <v>117.89</v>
      </c>
      <c r="TAU138" s="45">
        <f t="shared" si="221"/>
        <v>3072.11</v>
      </c>
      <c r="TAV138" s="3"/>
      <c r="TAW138" s="11" t="s">
        <v>359</v>
      </c>
      <c r="TAX138" s="4" t="s">
        <v>360</v>
      </c>
      <c r="TAY138" s="4" t="s">
        <v>243</v>
      </c>
      <c r="TAZ138" s="10">
        <v>3190</v>
      </c>
      <c r="TBA138" s="85"/>
      <c r="TBB138" s="10">
        <v>117.89</v>
      </c>
      <c r="TBC138" s="45">
        <f t="shared" si="221"/>
        <v>3072.11</v>
      </c>
      <c r="TBD138" s="3"/>
      <c r="TBE138" s="11" t="s">
        <v>359</v>
      </c>
      <c r="TBF138" s="4" t="s">
        <v>360</v>
      </c>
      <c r="TBG138" s="4" t="s">
        <v>243</v>
      </c>
      <c r="TBH138" s="10">
        <v>3190</v>
      </c>
      <c r="TBI138" s="85"/>
      <c r="TBJ138" s="10">
        <v>117.89</v>
      </c>
      <c r="TBK138" s="45">
        <f t="shared" si="221"/>
        <v>3072.11</v>
      </c>
      <c r="TBL138" s="3"/>
      <c r="TBM138" s="11" t="s">
        <v>359</v>
      </c>
      <c r="TBN138" s="4" t="s">
        <v>360</v>
      </c>
      <c r="TBO138" s="4" t="s">
        <v>243</v>
      </c>
      <c r="TBP138" s="10">
        <v>3190</v>
      </c>
      <c r="TBQ138" s="85"/>
      <c r="TBR138" s="10">
        <v>117.89</v>
      </c>
      <c r="TBS138" s="45">
        <f t="shared" ref="TBS138:TDW138" si="222">SUM(TBP138-TBR138)</f>
        <v>3072.11</v>
      </c>
      <c r="TBT138" s="3"/>
      <c r="TBU138" s="11" t="s">
        <v>359</v>
      </c>
      <c r="TBV138" s="4" t="s">
        <v>360</v>
      </c>
      <c r="TBW138" s="4" t="s">
        <v>243</v>
      </c>
      <c r="TBX138" s="10">
        <v>3190</v>
      </c>
      <c r="TBY138" s="85"/>
      <c r="TBZ138" s="10">
        <v>117.89</v>
      </c>
      <c r="TCA138" s="45">
        <f t="shared" si="222"/>
        <v>3072.11</v>
      </c>
      <c r="TCB138" s="3"/>
      <c r="TCC138" s="11" t="s">
        <v>359</v>
      </c>
      <c r="TCD138" s="4" t="s">
        <v>360</v>
      </c>
      <c r="TCE138" s="4" t="s">
        <v>243</v>
      </c>
      <c r="TCF138" s="10">
        <v>3190</v>
      </c>
      <c r="TCG138" s="85"/>
      <c r="TCH138" s="10">
        <v>117.89</v>
      </c>
      <c r="TCI138" s="45">
        <f t="shared" si="222"/>
        <v>3072.11</v>
      </c>
      <c r="TCJ138" s="3"/>
      <c r="TCK138" s="11" t="s">
        <v>359</v>
      </c>
      <c r="TCL138" s="4" t="s">
        <v>360</v>
      </c>
      <c r="TCM138" s="4" t="s">
        <v>243</v>
      </c>
      <c r="TCN138" s="10">
        <v>3190</v>
      </c>
      <c r="TCO138" s="85"/>
      <c r="TCP138" s="10">
        <v>117.89</v>
      </c>
      <c r="TCQ138" s="45">
        <f t="shared" si="222"/>
        <v>3072.11</v>
      </c>
      <c r="TCR138" s="3"/>
      <c r="TCS138" s="11" t="s">
        <v>359</v>
      </c>
      <c r="TCT138" s="4" t="s">
        <v>360</v>
      </c>
      <c r="TCU138" s="4" t="s">
        <v>243</v>
      </c>
      <c r="TCV138" s="10">
        <v>3190</v>
      </c>
      <c r="TCW138" s="85"/>
      <c r="TCX138" s="10">
        <v>117.89</v>
      </c>
      <c r="TCY138" s="45">
        <f t="shared" si="222"/>
        <v>3072.11</v>
      </c>
      <c r="TCZ138" s="3"/>
      <c r="TDA138" s="11" t="s">
        <v>359</v>
      </c>
      <c r="TDB138" s="4" t="s">
        <v>360</v>
      </c>
      <c r="TDC138" s="4" t="s">
        <v>243</v>
      </c>
      <c r="TDD138" s="10">
        <v>3190</v>
      </c>
      <c r="TDE138" s="85"/>
      <c r="TDF138" s="10">
        <v>117.89</v>
      </c>
      <c r="TDG138" s="45">
        <f t="shared" si="222"/>
        <v>3072.11</v>
      </c>
      <c r="TDH138" s="3"/>
      <c r="TDI138" s="11" t="s">
        <v>359</v>
      </c>
      <c r="TDJ138" s="4" t="s">
        <v>360</v>
      </c>
      <c r="TDK138" s="4" t="s">
        <v>243</v>
      </c>
      <c r="TDL138" s="10">
        <v>3190</v>
      </c>
      <c r="TDM138" s="85"/>
      <c r="TDN138" s="10">
        <v>117.89</v>
      </c>
      <c r="TDO138" s="45">
        <f t="shared" si="222"/>
        <v>3072.11</v>
      </c>
      <c r="TDP138" s="3"/>
      <c r="TDQ138" s="11" t="s">
        <v>359</v>
      </c>
      <c r="TDR138" s="4" t="s">
        <v>360</v>
      </c>
      <c r="TDS138" s="4" t="s">
        <v>243</v>
      </c>
      <c r="TDT138" s="10">
        <v>3190</v>
      </c>
      <c r="TDU138" s="85"/>
      <c r="TDV138" s="10">
        <v>117.89</v>
      </c>
      <c r="TDW138" s="45">
        <f t="shared" si="222"/>
        <v>3072.11</v>
      </c>
      <c r="TDX138" s="3"/>
      <c r="TDY138" s="11" t="s">
        <v>359</v>
      </c>
      <c r="TDZ138" s="4" t="s">
        <v>360</v>
      </c>
      <c r="TEA138" s="4" t="s">
        <v>243</v>
      </c>
      <c r="TEB138" s="10">
        <v>3190</v>
      </c>
      <c r="TEC138" s="85"/>
      <c r="TED138" s="10">
        <v>117.89</v>
      </c>
      <c r="TEE138" s="45">
        <f t="shared" ref="TEE138:TGI138" si="223">SUM(TEB138-TED138)</f>
        <v>3072.11</v>
      </c>
      <c r="TEF138" s="3"/>
      <c r="TEG138" s="11" t="s">
        <v>359</v>
      </c>
      <c r="TEH138" s="4" t="s">
        <v>360</v>
      </c>
      <c r="TEI138" s="4" t="s">
        <v>243</v>
      </c>
      <c r="TEJ138" s="10">
        <v>3190</v>
      </c>
      <c r="TEK138" s="85"/>
      <c r="TEL138" s="10">
        <v>117.89</v>
      </c>
      <c r="TEM138" s="45">
        <f t="shared" si="223"/>
        <v>3072.11</v>
      </c>
      <c r="TEN138" s="3"/>
      <c r="TEO138" s="11" t="s">
        <v>359</v>
      </c>
      <c r="TEP138" s="4" t="s">
        <v>360</v>
      </c>
      <c r="TEQ138" s="4" t="s">
        <v>243</v>
      </c>
      <c r="TER138" s="10">
        <v>3190</v>
      </c>
      <c r="TES138" s="85"/>
      <c r="TET138" s="10">
        <v>117.89</v>
      </c>
      <c r="TEU138" s="45">
        <f t="shared" si="223"/>
        <v>3072.11</v>
      </c>
      <c r="TEV138" s="3"/>
      <c r="TEW138" s="11" t="s">
        <v>359</v>
      </c>
      <c r="TEX138" s="4" t="s">
        <v>360</v>
      </c>
      <c r="TEY138" s="4" t="s">
        <v>243</v>
      </c>
      <c r="TEZ138" s="10">
        <v>3190</v>
      </c>
      <c r="TFA138" s="85"/>
      <c r="TFB138" s="10">
        <v>117.89</v>
      </c>
      <c r="TFC138" s="45">
        <f t="shared" si="223"/>
        <v>3072.11</v>
      </c>
      <c r="TFD138" s="3"/>
      <c r="TFE138" s="11" t="s">
        <v>359</v>
      </c>
      <c r="TFF138" s="4" t="s">
        <v>360</v>
      </c>
      <c r="TFG138" s="4" t="s">
        <v>243</v>
      </c>
      <c r="TFH138" s="10">
        <v>3190</v>
      </c>
      <c r="TFI138" s="85"/>
      <c r="TFJ138" s="10">
        <v>117.89</v>
      </c>
      <c r="TFK138" s="45">
        <f t="shared" si="223"/>
        <v>3072.11</v>
      </c>
      <c r="TFL138" s="3"/>
      <c r="TFM138" s="11" t="s">
        <v>359</v>
      </c>
      <c r="TFN138" s="4" t="s">
        <v>360</v>
      </c>
      <c r="TFO138" s="4" t="s">
        <v>243</v>
      </c>
      <c r="TFP138" s="10">
        <v>3190</v>
      </c>
      <c r="TFQ138" s="85"/>
      <c r="TFR138" s="10">
        <v>117.89</v>
      </c>
      <c r="TFS138" s="45">
        <f t="shared" si="223"/>
        <v>3072.11</v>
      </c>
      <c r="TFT138" s="3"/>
      <c r="TFU138" s="11" t="s">
        <v>359</v>
      </c>
      <c r="TFV138" s="4" t="s">
        <v>360</v>
      </c>
      <c r="TFW138" s="4" t="s">
        <v>243</v>
      </c>
      <c r="TFX138" s="10">
        <v>3190</v>
      </c>
      <c r="TFY138" s="85"/>
      <c r="TFZ138" s="10">
        <v>117.89</v>
      </c>
      <c r="TGA138" s="45">
        <f t="shared" si="223"/>
        <v>3072.11</v>
      </c>
      <c r="TGB138" s="3"/>
      <c r="TGC138" s="11" t="s">
        <v>359</v>
      </c>
      <c r="TGD138" s="4" t="s">
        <v>360</v>
      </c>
      <c r="TGE138" s="4" t="s">
        <v>243</v>
      </c>
      <c r="TGF138" s="10">
        <v>3190</v>
      </c>
      <c r="TGG138" s="85"/>
      <c r="TGH138" s="10">
        <v>117.89</v>
      </c>
      <c r="TGI138" s="45">
        <f t="shared" si="223"/>
        <v>3072.11</v>
      </c>
      <c r="TGJ138" s="3"/>
      <c r="TGK138" s="11" t="s">
        <v>359</v>
      </c>
      <c r="TGL138" s="4" t="s">
        <v>360</v>
      </c>
      <c r="TGM138" s="4" t="s">
        <v>243</v>
      </c>
      <c r="TGN138" s="10">
        <v>3190</v>
      </c>
      <c r="TGO138" s="85"/>
      <c r="TGP138" s="10">
        <v>117.89</v>
      </c>
      <c r="TGQ138" s="45">
        <f t="shared" ref="TGQ138:TIU138" si="224">SUM(TGN138-TGP138)</f>
        <v>3072.11</v>
      </c>
      <c r="TGR138" s="3"/>
      <c r="TGS138" s="11" t="s">
        <v>359</v>
      </c>
      <c r="TGT138" s="4" t="s">
        <v>360</v>
      </c>
      <c r="TGU138" s="4" t="s">
        <v>243</v>
      </c>
      <c r="TGV138" s="10">
        <v>3190</v>
      </c>
      <c r="TGW138" s="85"/>
      <c r="TGX138" s="10">
        <v>117.89</v>
      </c>
      <c r="TGY138" s="45">
        <f t="shared" si="224"/>
        <v>3072.11</v>
      </c>
      <c r="TGZ138" s="3"/>
      <c r="THA138" s="11" t="s">
        <v>359</v>
      </c>
      <c r="THB138" s="4" t="s">
        <v>360</v>
      </c>
      <c r="THC138" s="4" t="s">
        <v>243</v>
      </c>
      <c r="THD138" s="10">
        <v>3190</v>
      </c>
      <c r="THE138" s="85"/>
      <c r="THF138" s="10">
        <v>117.89</v>
      </c>
      <c r="THG138" s="45">
        <f t="shared" si="224"/>
        <v>3072.11</v>
      </c>
      <c r="THH138" s="3"/>
      <c r="THI138" s="11" t="s">
        <v>359</v>
      </c>
      <c r="THJ138" s="4" t="s">
        <v>360</v>
      </c>
      <c r="THK138" s="4" t="s">
        <v>243</v>
      </c>
      <c r="THL138" s="10">
        <v>3190</v>
      </c>
      <c r="THM138" s="85"/>
      <c r="THN138" s="10">
        <v>117.89</v>
      </c>
      <c r="THO138" s="45">
        <f t="shared" si="224"/>
        <v>3072.11</v>
      </c>
      <c r="THP138" s="3"/>
      <c r="THQ138" s="11" t="s">
        <v>359</v>
      </c>
      <c r="THR138" s="4" t="s">
        <v>360</v>
      </c>
      <c r="THS138" s="4" t="s">
        <v>243</v>
      </c>
      <c r="THT138" s="10">
        <v>3190</v>
      </c>
      <c r="THU138" s="85"/>
      <c r="THV138" s="10">
        <v>117.89</v>
      </c>
      <c r="THW138" s="45">
        <f t="shared" si="224"/>
        <v>3072.11</v>
      </c>
      <c r="THX138" s="3"/>
      <c r="THY138" s="11" t="s">
        <v>359</v>
      </c>
      <c r="THZ138" s="4" t="s">
        <v>360</v>
      </c>
      <c r="TIA138" s="4" t="s">
        <v>243</v>
      </c>
      <c r="TIB138" s="10">
        <v>3190</v>
      </c>
      <c r="TIC138" s="85"/>
      <c r="TID138" s="10">
        <v>117.89</v>
      </c>
      <c r="TIE138" s="45">
        <f t="shared" si="224"/>
        <v>3072.11</v>
      </c>
      <c r="TIF138" s="3"/>
      <c r="TIG138" s="11" t="s">
        <v>359</v>
      </c>
      <c r="TIH138" s="4" t="s">
        <v>360</v>
      </c>
      <c r="TII138" s="4" t="s">
        <v>243</v>
      </c>
      <c r="TIJ138" s="10">
        <v>3190</v>
      </c>
      <c r="TIK138" s="85"/>
      <c r="TIL138" s="10">
        <v>117.89</v>
      </c>
      <c r="TIM138" s="45">
        <f t="shared" si="224"/>
        <v>3072.11</v>
      </c>
      <c r="TIN138" s="3"/>
      <c r="TIO138" s="11" t="s">
        <v>359</v>
      </c>
      <c r="TIP138" s="4" t="s">
        <v>360</v>
      </c>
      <c r="TIQ138" s="4" t="s">
        <v>243</v>
      </c>
      <c r="TIR138" s="10">
        <v>3190</v>
      </c>
      <c r="TIS138" s="85"/>
      <c r="TIT138" s="10">
        <v>117.89</v>
      </c>
      <c r="TIU138" s="45">
        <f t="shared" si="224"/>
        <v>3072.11</v>
      </c>
      <c r="TIV138" s="3"/>
      <c r="TIW138" s="11" t="s">
        <v>359</v>
      </c>
      <c r="TIX138" s="4" t="s">
        <v>360</v>
      </c>
      <c r="TIY138" s="4" t="s">
        <v>243</v>
      </c>
      <c r="TIZ138" s="10">
        <v>3190</v>
      </c>
      <c r="TJA138" s="85"/>
      <c r="TJB138" s="10">
        <v>117.89</v>
      </c>
      <c r="TJC138" s="45">
        <f t="shared" ref="TJC138:TLG138" si="225">SUM(TIZ138-TJB138)</f>
        <v>3072.11</v>
      </c>
      <c r="TJD138" s="3"/>
      <c r="TJE138" s="11" t="s">
        <v>359</v>
      </c>
      <c r="TJF138" s="4" t="s">
        <v>360</v>
      </c>
      <c r="TJG138" s="4" t="s">
        <v>243</v>
      </c>
      <c r="TJH138" s="10">
        <v>3190</v>
      </c>
      <c r="TJI138" s="85"/>
      <c r="TJJ138" s="10">
        <v>117.89</v>
      </c>
      <c r="TJK138" s="45">
        <f t="shared" si="225"/>
        <v>3072.11</v>
      </c>
      <c r="TJL138" s="3"/>
      <c r="TJM138" s="11" t="s">
        <v>359</v>
      </c>
      <c r="TJN138" s="4" t="s">
        <v>360</v>
      </c>
      <c r="TJO138" s="4" t="s">
        <v>243</v>
      </c>
      <c r="TJP138" s="10">
        <v>3190</v>
      </c>
      <c r="TJQ138" s="85"/>
      <c r="TJR138" s="10">
        <v>117.89</v>
      </c>
      <c r="TJS138" s="45">
        <f t="shared" si="225"/>
        <v>3072.11</v>
      </c>
      <c r="TJT138" s="3"/>
      <c r="TJU138" s="11" t="s">
        <v>359</v>
      </c>
      <c r="TJV138" s="4" t="s">
        <v>360</v>
      </c>
      <c r="TJW138" s="4" t="s">
        <v>243</v>
      </c>
      <c r="TJX138" s="10">
        <v>3190</v>
      </c>
      <c r="TJY138" s="85"/>
      <c r="TJZ138" s="10">
        <v>117.89</v>
      </c>
      <c r="TKA138" s="45">
        <f t="shared" si="225"/>
        <v>3072.11</v>
      </c>
      <c r="TKB138" s="3"/>
      <c r="TKC138" s="11" t="s">
        <v>359</v>
      </c>
      <c r="TKD138" s="4" t="s">
        <v>360</v>
      </c>
      <c r="TKE138" s="4" t="s">
        <v>243</v>
      </c>
      <c r="TKF138" s="10">
        <v>3190</v>
      </c>
      <c r="TKG138" s="85"/>
      <c r="TKH138" s="10">
        <v>117.89</v>
      </c>
      <c r="TKI138" s="45">
        <f t="shared" si="225"/>
        <v>3072.11</v>
      </c>
      <c r="TKJ138" s="3"/>
      <c r="TKK138" s="11" t="s">
        <v>359</v>
      </c>
      <c r="TKL138" s="4" t="s">
        <v>360</v>
      </c>
      <c r="TKM138" s="4" t="s">
        <v>243</v>
      </c>
      <c r="TKN138" s="10">
        <v>3190</v>
      </c>
      <c r="TKO138" s="85"/>
      <c r="TKP138" s="10">
        <v>117.89</v>
      </c>
      <c r="TKQ138" s="45">
        <f t="shared" si="225"/>
        <v>3072.11</v>
      </c>
      <c r="TKR138" s="3"/>
      <c r="TKS138" s="11" t="s">
        <v>359</v>
      </c>
      <c r="TKT138" s="4" t="s">
        <v>360</v>
      </c>
      <c r="TKU138" s="4" t="s">
        <v>243</v>
      </c>
      <c r="TKV138" s="10">
        <v>3190</v>
      </c>
      <c r="TKW138" s="85"/>
      <c r="TKX138" s="10">
        <v>117.89</v>
      </c>
      <c r="TKY138" s="45">
        <f t="shared" si="225"/>
        <v>3072.11</v>
      </c>
      <c r="TKZ138" s="3"/>
      <c r="TLA138" s="11" t="s">
        <v>359</v>
      </c>
      <c r="TLB138" s="4" t="s">
        <v>360</v>
      </c>
      <c r="TLC138" s="4" t="s">
        <v>243</v>
      </c>
      <c r="TLD138" s="10">
        <v>3190</v>
      </c>
      <c r="TLE138" s="85"/>
      <c r="TLF138" s="10">
        <v>117.89</v>
      </c>
      <c r="TLG138" s="45">
        <f t="shared" si="225"/>
        <v>3072.11</v>
      </c>
      <c r="TLH138" s="3"/>
      <c r="TLI138" s="11" t="s">
        <v>359</v>
      </c>
      <c r="TLJ138" s="4" t="s">
        <v>360</v>
      </c>
      <c r="TLK138" s="4" t="s">
        <v>243</v>
      </c>
      <c r="TLL138" s="10">
        <v>3190</v>
      </c>
      <c r="TLM138" s="85"/>
      <c r="TLN138" s="10">
        <v>117.89</v>
      </c>
      <c r="TLO138" s="45">
        <f t="shared" ref="TLO138:TNS138" si="226">SUM(TLL138-TLN138)</f>
        <v>3072.11</v>
      </c>
      <c r="TLP138" s="3"/>
      <c r="TLQ138" s="11" t="s">
        <v>359</v>
      </c>
      <c r="TLR138" s="4" t="s">
        <v>360</v>
      </c>
      <c r="TLS138" s="4" t="s">
        <v>243</v>
      </c>
      <c r="TLT138" s="10">
        <v>3190</v>
      </c>
      <c r="TLU138" s="85"/>
      <c r="TLV138" s="10">
        <v>117.89</v>
      </c>
      <c r="TLW138" s="45">
        <f t="shared" si="226"/>
        <v>3072.11</v>
      </c>
      <c r="TLX138" s="3"/>
      <c r="TLY138" s="11" t="s">
        <v>359</v>
      </c>
      <c r="TLZ138" s="4" t="s">
        <v>360</v>
      </c>
      <c r="TMA138" s="4" t="s">
        <v>243</v>
      </c>
      <c r="TMB138" s="10">
        <v>3190</v>
      </c>
      <c r="TMC138" s="85"/>
      <c r="TMD138" s="10">
        <v>117.89</v>
      </c>
      <c r="TME138" s="45">
        <f t="shared" si="226"/>
        <v>3072.11</v>
      </c>
      <c r="TMF138" s="3"/>
      <c r="TMG138" s="11" t="s">
        <v>359</v>
      </c>
      <c r="TMH138" s="4" t="s">
        <v>360</v>
      </c>
      <c r="TMI138" s="4" t="s">
        <v>243</v>
      </c>
      <c r="TMJ138" s="10">
        <v>3190</v>
      </c>
      <c r="TMK138" s="85"/>
      <c r="TML138" s="10">
        <v>117.89</v>
      </c>
      <c r="TMM138" s="45">
        <f t="shared" si="226"/>
        <v>3072.11</v>
      </c>
      <c r="TMN138" s="3"/>
      <c r="TMO138" s="11" t="s">
        <v>359</v>
      </c>
      <c r="TMP138" s="4" t="s">
        <v>360</v>
      </c>
      <c r="TMQ138" s="4" t="s">
        <v>243</v>
      </c>
      <c r="TMR138" s="10">
        <v>3190</v>
      </c>
      <c r="TMS138" s="85"/>
      <c r="TMT138" s="10">
        <v>117.89</v>
      </c>
      <c r="TMU138" s="45">
        <f t="shared" si="226"/>
        <v>3072.11</v>
      </c>
      <c r="TMV138" s="3"/>
      <c r="TMW138" s="11" t="s">
        <v>359</v>
      </c>
      <c r="TMX138" s="4" t="s">
        <v>360</v>
      </c>
      <c r="TMY138" s="4" t="s">
        <v>243</v>
      </c>
      <c r="TMZ138" s="10">
        <v>3190</v>
      </c>
      <c r="TNA138" s="85"/>
      <c r="TNB138" s="10">
        <v>117.89</v>
      </c>
      <c r="TNC138" s="45">
        <f t="shared" si="226"/>
        <v>3072.11</v>
      </c>
      <c r="TND138" s="3"/>
      <c r="TNE138" s="11" t="s">
        <v>359</v>
      </c>
      <c r="TNF138" s="4" t="s">
        <v>360</v>
      </c>
      <c r="TNG138" s="4" t="s">
        <v>243</v>
      </c>
      <c r="TNH138" s="10">
        <v>3190</v>
      </c>
      <c r="TNI138" s="85"/>
      <c r="TNJ138" s="10">
        <v>117.89</v>
      </c>
      <c r="TNK138" s="45">
        <f t="shared" si="226"/>
        <v>3072.11</v>
      </c>
      <c r="TNL138" s="3"/>
      <c r="TNM138" s="11" t="s">
        <v>359</v>
      </c>
      <c r="TNN138" s="4" t="s">
        <v>360</v>
      </c>
      <c r="TNO138" s="4" t="s">
        <v>243</v>
      </c>
      <c r="TNP138" s="10">
        <v>3190</v>
      </c>
      <c r="TNQ138" s="85"/>
      <c r="TNR138" s="10">
        <v>117.89</v>
      </c>
      <c r="TNS138" s="45">
        <f t="shared" si="226"/>
        <v>3072.11</v>
      </c>
      <c r="TNT138" s="3"/>
      <c r="TNU138" s="11" t="s">
        <v>359</v>
      </c>
      <c r="TNV138" s="4" t="s">
        <v>360</v>
      </c>
      <c r="TNW138" s="4" t="s">
        <v>243</v>
      </c>
      <c r="TNX138" s="10">
        <v>3190</v>
      </c>
      <c r="TNY138" s="85"/>
      <c r="TNZ138" s="10">
        <v>117.89</v>
      </c>
      <c r="TOA138" s="45">
        <f t="shared" ref="TOA138:TQE138" si="227">SUM(TNX138-TNZ138)</f>
        <v>3072.11</v>
      </c>
      <c r="TOB138" s="3"/>
      <c r="TOC138" s="11" t="s">
        <v>359</v>
      </c>
      <c r="TOD138" s="4" t="s">
        <v>360</v>
      </c>
      <c r="TOE138" s="4" t="s">
        <v>243</v>
      </c>
      <c r="TOF138" s="10">
        <v>3190</v>
      </c>
      <c r="TOG138" s="85"/>
      <c r="TOH138" s="10">
        <v>117.89</v>
      </c>
      <c r="TOI138" s="45">
        <f t="shared" si="227"/>
        <v>3072.11</v>
      </c>
      <c r="TOJ138" s="3"/>
      <c r="TOK138" s="11" t="s">
        <v>359</v>
      </c>
      <c r="TOL138" s="4" t="s">
        <v>360</v>
      </c>
      <c r="TOM138" s="4" t="s">
        <v>243</v>
      </c>
      <c r="TON138" s="10">
        <v>3190</v>
      </c>
      <c r="TOO138" s="85"/>
      <c r="TOP138" s="10">
        <v>117.89</v>
      </c>
      <c r="TOQ138" s="45">
        <f t="shared" si="227"/>
        <v>3072.11</v>
      </c>
      <c r="TOR138" s="3"/>
      <c r="TOS138" s="11" t="s">
        <v>359</v>
      </c>
      <c r="TOT138" s="4" t="s">
        <v>360</v>
      </c>
      <c r="TOU138" s="4" t="s">
        <v>243</v>
      </c>
      <c r="TOV138" s="10">
        <v>3190</v>
      </c>
      <c r="TOW138" s="85"/>
      <c r="TOX138" s="10">
        <v>117.89</v>
      </c>
      <c r="TOY138" s="45">
        <f t="shared" si="227"/>
        <v>3072.11</v>
      </c>
      <c r="TOZ138" s="3"/>
      <c r="TPA138" s="11" t="s">
        <v>359</v>
      </c>
      <c r="TPB138" s="4" t="s">
        <v>360</v>
      </c>
      <c r="TPC138" s="4" t="s">
        <v>243</v>
      </c>
      <c r="TPD138" s="10">
        <v>3190</v>
      </c>
      <c r="TPE138" s="85"/>
      <c r="TPF138" s="10">
        <v>117.89</v>
      </c>
      <c r="TPG138" s="45">
        <f t="shared" si="227"/>
        <v>3072.11</v>
      </c>
      <c r="TPH138" s="3"/>
      <c r="TPI138" s="11" t="s">
        <v>359</v>
      </c>
      <c r="TPJ138" s="4" t="s">
        <v>360</v>
      </c>
      <c r="TPK138" s="4" t="s">
        <v>243</v>
      </c>
      <c r="TPL138" s="10">
        <v>3190</v>
      </c>
      <c r="TPM138" s="85"/>
      <c r="TPN138" s="10">
        <v>117.89</v>
      </c>
      <c r="TPO138" s="45">
        <f t="shared" si="227"/>
        <v>3072.11</v>
      </c>
      <c r="TPP138" s="3"/>
      <c r="TPQ138" s="11" t="s">
        <v>359</v>
      </c>
      <c r="TPR138" s="4" t="s">
        <v>360</v>
      </c>
      <c r="TPS138" s="4" t="s">
        <v>243</v>
      </c>
      <c r="TPT138" s="10">
        <v>3190</v>
      </c>
      <c r="TPU138" s="85"/>
      <c r="TPV138" s="10">
        <v>117.89</v>
      </c>
      <c r="TPW138" s="45">
        <f t="shared" si="227"/>
        <v>3072.11</v>
      </c>
      <c r="TPX138" s="3"/>
      <c r="TPY138" s="11" t="s">
        <v>359</v>
      </c>
      <c r="TPZ138" s="4" t="s">
        <v>360</v>
      </c>
      <c r="TQA138" s="4" t="s">
        <v>243</v>
      </c>
      <c r="TQB138" s="10">
        <v>3190</v>
      </c>
      <c r="TQC138" s="85"/>
      <c r="TQD138" s="10">
        <v>117.89</v>
      </c>
      <c r="TQE138" s="45">
        <f t="shared" si="227"/>
        <v>3072.11</v>
      </c>
      <c r="TQF138" s="3"/>
      <c r="TQG138" s="11" t="s">
        <v>359</v>
      </c>
      <c r="TQH138" s="4" t="s">
        <v>360</v>
      </c>
      <c r="TQI138" s="4" t="s">
        <v>243</v>
      </c>
      <c r="TQJ138" s="10">
        <v>3190</v>
      </c>
      <c r="TQK138" s="85"/>
      <c r="TQL138" s="10">
        <v>117.89</v>
      </c>
      <c r="TQM138" s="45">
        <f t="shared" ref="TQM138:TSQ138" si="228">SUM(TQJ138-TQL138)</f>
        <v>3072.11</v>
      </c>
      <c r="TQN138" s="3"/>
      <c r="TQO138" s="11" t="s">
        <v>359</v>
      </c>
      <c r="TQP138" s="4" t="s">
        <v>360</v>
      </c>
      <c r="TQQ138" s="4" t="s">
        <v>243</v>
      </c>
      <c r="TQR138" s="10">
        <v>3190</v>
      </c>
      <c r="TQS138" s="85"/>
      <c r="TQT138" s="10">
        <v>117.89</v>
      </c>
      <c r="TQU138" s="45">
        <f t="shared" si="228"/>
        <v>3072.11</v>
      </c>
      <c r="TQV138" s="3"/>
      <c r="TQW138" s="11" t="s">
        <v>359</v>
      </c>
      <c r="TQX138" s="4" t="s">
        <v>360</v>
      </c>
      <c r="TQY138" s="4" t="s">
        <v>243</v>
      </c>
      <c r="TQZ138" s="10">
        <v>3190</v>
      </c>
      <c r="TRA138" s="85"/>
      <c r="TRB138" s="10">
        <v>117.89</v>
      </c>
      <c r="TRC138" s="45">
        <f t="shared" si="228"/>
        <v>3072.11</v>
      </c>
      <c r="TRD138" s="3"/>
      <c r="TRE138" s="11" t="s">
        <v>359</v>
      </c>
      <c r="TRF138" s="4" t="s">
        <v>360</v>
      </c>
      <c r="TRG138" s="4" t="s">
        <v>243</v>
      </c>
      <c r="TRH138" s="10">
        <v>3190</v>
      </c>
      <c r="TRI138" s="85"/>
      <c r="TRJ138" s="10">
        <v>117.89</v>
      </c>
      <c r="TRK138" s="45">
        <f t="shared" si="228"/>
        <v>3072.11</v>
      </c>
      <c r="TRL138" s="3"/>
      <c r="TRM138" s="11" t="s">
        <v>359</v>
      </c>
      <c r="TRN138" s="4" t="s">
        <v>360</v>
      </c>
      <c r="TRO138" s="4" t="s">
        <v>243</v>
      </c>
      <c r="TRP138" s="10">
        <v>3190</v>
      </c>
      <c r="TRQ138" s="85"/>
      <c r="TRR138" s="10">
        <v>117.89</v>
      </c>
      <c r="TRS138" s="45">
        <f t="shared" si="228"/>
        <v>3072.11</v>
      </c>
      <c r="TRT138" s="3"/>
      <c r="TRU138" s="11" t="s">
        <v>359</v>
      </c>
      <c r="TRV138" s="4" t="s">
        <v>360</v>
      </c>
      <c r="TRW138" s="4" t="s">
        <v>243</v>
      </c>
      <c r="TRX138" s="10">
        <v>3190</v>
      </c>
      <c r="TRY138" s="85"/>
      <c r="TRZ138" s="10">
        <v>117.89</v>
      </c>
      <c r="TSA138" s="45">
        <f t="shared" si="228"/>
        <v>3072.11</v>
      </c>
      <c r="TSB138" s="3"/>
      <c r="TSC138" s="11" t="s">
        <v>359</v>
      </c>
      <c r="TSD138" s="4" t="s">
        <v>360</v>
      </c>
      <c r="TSE138" s="4" t="s">
        <v>243</v>
      </c>
      <c r="TSF138" s="10">
        <v>3190</v>
      </c>
      <c r="TSG138" s="85"/>
      <c r="TSH138" s="10">
        <v>117.89</v>
      </c>
      <c r="TSI138" s="45">
        <f t="shared" si="228"/>
        <v>3072.11</v>
      </c>
      <c r="TSJ138" s="3"/>
      <c r="TSK138" s="11" t="s">
        <v>359</v>
      </c>
      <c r="TSL138" s="4" t="s">
        <v>360</v>
      </c>
      <c r="TSM138" s="4" t="s">
        <v>243</v>
      </c>
      <c r="TSN138" s="10">
        <v>3190</v>
      </c>
      <c r="TSO138" s="85"/>
      <c r="TSP138" s="10">
        <v>117.89</v>
      </c>
      <c r="TSQ138" s="45">
        <f t="shared" si="228"/>
        <v>3072.11</v>
      </c>
      <c r="TSR138" s="3"/>
      <c r="TSS138" s="11" t="s">
        <v>359</v>
      </c>
      <c r="TST138" s="4" t="s">
        <v>360</v>
      </c>
      <c r="TSU138" s="4" t="s">
        <v>243</v>
      </c>
      <c r="TSV138" s="10">
        <v>3190</v>
      </c>
      <c r="TSW138" s="85"/>
      <c r="TSX138" s="10">
        <v>117.89</v>
      </c>
      <c r="TSY138" s="45">
        <f t="shared" ref="TSY138:TVC138" si="229">SUM(TSV138-TSX138)</f>
        <v>3072.11</v>
      </c>
      <c r="TSZ138" s="3"/>
      <c r="TTA138" s="11" t="s">
        <v>359</v>
      </c>
      <c r="TTB138" s="4" t="s">
        <v>360</v>
      </c>
      <c r="TTC138" s="4" t="s">
        <v>243</v>
      </c>
      <c r="TTD138" s="10">
        <v>3190</v>
      </c>
      <c r="TTE138" s="85"/>
      <c r="TTF138" s="10">
        <v>117.89</v>
      </c>
      <c r="TTG138" s="45">
        <f t="shared" si="229"/>
        <v>3072.11</v>
      </c>
      <c r="TTH138" s="3"/>
      <c r="TTI138" s="11" t="s">
        <v>359</v>
      </c>
      <c r="TTJ138" s="4" t="s">
        <v>360</v>
      </c>
      <c r="TTK138" s="4" t="s">
        <v>243</v>
      </c>
      <c r="TTL138" s="10">
        <v>3190</v>
      </c>
      <c r="TTM138" s="85"/>
      <c r="TTN138" s="10">
        <v>117.89</v>
      </c>
      <c r="TTO138" s="45">
        <f t="shared" si="229"/>
        <v>3072.11</v>
      </c>
      <c r="TTP138" s="3"/>
      <c r="TTQ138" s="11" t="s">
        <v>359</v>
      </c>
      <c r="TTR138" s="4" t="s">
        <v>360</v>
      </c>
      <c r="TTS138" s="4" t="s">
        <v>243</v>
      </c>
      <c r="TTT138" s="10">
        <v>3190</v>
      </c>
      <c r="TTU138" s="85"/>
      <c r="TTV138" s="10">
        <v>117.89</v>
      </c>
      <c r="TTW138" s="45">
        <f t="shared" si="229"/>
        <v>3072.11</v>
      </c>
      <c r="TTX138" s="3"/>
      <c r="TTY138" s="11" t="s">
        <v>359</v>
      </c>
      <c r="TTZ138" s="4" t="s">
        <v>360</v>
      </c>
      <c r="TUA138" s="4" t="s">
        <v>243</v>
      </c>
      <c r="TUB138" s="10">
        <v>3190</v>
      </c>
      <c r="TUC138" s="85"/>
      <c r="TUD138" s="10">
        <v>117.89</v>
      </c>
      <c r="TUE138" s="45">
        <f t="shared" si="229"/>
        <v>3072.11</v>
      </c>
      <c r="TUF138" s="3"/>
      <c r="TUG138" s="11" t="s">
        <v>359</v>
      </c>
      <c r="TUH138" s="4" t="s">
        <v>360</v>
      </c>
      <c r="TUI138" s="4" t="s">
        <v>243</v>
      </c>
      <c r="TUJ138" s="10">
        <v>3190</v>
      </c>
      <c r="TUK138" s="85"/>
      <c r="TUL138" s="10">
        <v>117.89</v>
      </c>
      <c r="TUM138" s="45">
        <f t="shared" si="229"/>
        <v>3072.11</v>
      </c>
      <c r="TUN138" s="3"/>
      <c r="TUO138" s="11" t="s">
        <v>359</v>
      </c>
      <c r="TUP138" s="4" t="s">
        <v>360</v>
      </c>
      <c r="TUQ138" s="4" t="s">
        <v>243</v>
      </c>
      <c r="TUR138" s="10">
        <v>3190</v>
      </c>
      <c r="TUS138" s="85"/>
      <c r="TUT138" s="10">
        <v>117.89</v>
      </c>
      <c r="TUU138" s="45">
        <f t="shared" si="229"/>
        <v>3072.11</v>
      </c>
      <c r="TUV138" s="3"/>
      <c r="TUW138" s="11" t="s">
        <v>359</v>
      </c>
      <c r="TUX138" s="4" t="s">
        <v>360</v>
      </c>
      <c r="TUY138" s="4" t="s">
        <v>243</v>
      </c>
      <c r="TUZ138" s="10">
        <v>3190</v>
      </c>
      <c r="TVA138" s="85"/>
      <c r="TVB138" s="10">
        <v>117.89</v>
      </c>
      <c r="TVC138" s="45">
        <f t="shared" si="229"/>
        <v>3072.11</v>
      </c>
      <c r="TVD138" s="3"/>
      <c r="TVE138" s="11" t="s">
        <v>359</v>
      </c>
      <c r="TVF138" s="4" t="s">
        <v>360</v>
      </c>
      <c r="TVG138" s="4" t="s">
        <v>243</v>
      </c>
      <c r="TVH138" s="10">
        <v>3190</v>
      </c>
      <c r="TVI138" s="85"/>
      <c r="TVJ138" s="10">
        <v>117.89</v>
      </c>
      <c r="TVK138" s="45">
        <f t="shared" ref="TVK138:TXO138" si="230">SUM(TVH138-TVJ138)</f>
        <v>3072.11</v>
      </c>
      <c r="TVL138" s="3"/>
      <c r="TVM138" s="11" t="s">
        <v>359</v>
      </c>
      <c r="TVN138" s="4" t="s">
        <v>360</v>
      </c>
      <c r="TVO138" s="4" t="s">
        <v>243</v>
      </c>
      <c r="TVP138" s="10">
        <v>3190</v>
      </c>
      <c r="TVQ138" s="85"/>
      <c r="TVR138" s="10">
        <v>117.89</v>
      </c>
      <c r="TVS138" s="45">
        <f t="shared" si="230"/>
        <v>3072.11</v>
      </c>
      <c r="TVT138" s="3"/>
      <c r="TVU138" s="11" t="s">
        <v>359</v>
      </c>
      <c r="TVV138" s="4" t="s">
        <v>360</v>
      </c>
      <c r="TVW138" s="4" t="s">
        <v>243</v>
      </c>
      <c r="TVX138" s="10">
        <v>3190</v>
      </c>
      <c r="TVY138" s="85"/>
      <c r="TVZ138" s="10">
        <v>117.89</v>
      </c>
      <c r="TWA138" s="45">
        <f t="shared" si="230"/>
        <v>3072.11</v>
      </c>
      <c r="TWB138" s="3"/>
      <c r="TWC138" s="11" t="s">
        <v>359</v>
      </c>
      <c r="TWD138" s="4" t="s">
        <v>360</v>
      </c>
      <c r="TWE138" s="4" t="s">
        <v>243</v>
      </c>
      <c r="TWF138" s="10">
        <v>3190</v>
      </c>
      <c r="TWG138" s="85"/>
      <c r="TWH138" s="10">
        <v>117.89</v>
      </c>
      <c r="TWI138" s="45">
        <f t="shared" si="230"/>
        <v>3072.11</v>
      </c>
      <c r="TWJ138" s="3"/>
      <c r="TWK138" s="11" t="s">
        <v>359</v>
      </c>
      <c r="TWL138" s="4" t="s">
        <v>360</v>
      </c>
      <c r="TWM138" s="4" t="s">
        <v>243</v>
      </c>
      <c r="TWN138" s="10">
        <v>3190</v>
      </c>
      <c r="TWO138" s="85"/>
      <c r="TWP138" s="10">
        <v>117.89</v>
      </c>
      <c r="TWQ138" s="45">
        <f t="shared" si="230"/>
        <v>3072.11</v>
      </c>
      <c r="TWR138" s="3"/>
      <c r="TWS138" s="11" t="s">
        <v>359</v>
      </c>
      <c r="TWT138" s="4" t="s">
        <v>360</v>
      </c>
      <c r="TWU138" s="4" t="s">
        <v>243</v>
      </c>
      <c r="TWV138" s="10">
        <v>3190</v>
      </c>
      <c r="TWW138" s="85"/>
      <c r="TWX138" s="10">
        <v>117.89</v>
      </c>
      <c r="TWY138" s="45">
        <f t="shared" si="230"/>
        <v>3072.11</v>
      </c>
      <c r="TWZ138" s="3"/>
      <c r="TXA138" s="11" t="s">
        <v>359</v>
      </c>
      <c r="TXB138" s="4" t="s">
        <v>360</v>
      </c>
      <c r="TXC138" s="4" t="s">
        <v>243</v>
      </c>
      <c r="TXD138" s="10">
        <v>3190</v>
      </c>
      <c r="TXE138" s="85"/>
      <c r="TXF138" s="10">
        <v>117.89</v>
      </c>
      <c r="TXG138" s="45">
        <f t="shared" si="230"/>
        <v>3072.11</v>
      </c>
      <c r="TXH138" s="3"/>
      <c r="TXI138" s="11" t="s">
        <v>359</v>
      </c>
      <c r="TXJ138" s="4" t="s">
        <v>360</v>
      </c>
      <c r="TXK138" s="4" t="s">
        <v>243</v>
      </c>
      <c r="TXL138" s="10">
        <v>3190</v>
      </c>
      <c r="TXM138" s="85"/>
      <c r="TXN138" s="10">
        <v>117.89</v>
      </c>
      <c r="TXO138" s="45">
        <f t="shared" si="230"/>
        <v>3072.11</v>
      </c>
      <c r="TXP138" s="3"/>
      <c r="TXQ138" s="11" t="s">
        <v>359</v>
      </c>
      <c r="TXR138" s="4" t="s">
        <v>360</v>
      </c>
      <c r="TXS138" s="4" t="s">
        <v>243</v>
      </c>
      <c r="TXT138" s="10">
        <v>3190</v>
      </c>
      <c r="TXU138" s="85"/>
      <c r="TXV138" s="10">
        <v>117.89</v>
      </c>
      <c r="TXW138" s="45">
        <f t="shared" ref="TXW138:UAA138" si="231">SUM(TXT138-TXV138)</f>
        <v>3072.11</v>
      </c>
      <c r="TXX138" s="3"/>
      <c r="TXY138" s="11" t="s">
        <v>359</v>
      </c>
      <c r="TXZ138" s="4" t="s">
        <v>360</v>
      </c>
      <c r="TYA138" s="4" t="s">
        <v>243</v>
      </c>
      <c r="TYB138" s="10">
        <v>3190</v>
      </c>
      <c r="TYC138" s="85"/>
      <c r="TYD138" s="10">
        <v>117.89</v>
      </c>
      <c r="TYE138" s="45">
        <f t="shared" si="231"/>
        <v>3072.11</v>
      </c>
      <c r="TYF138" s="3"/>
      <c r="TYG138" s="11" t="s">
        <v>359</v>
      </c>
      <c r="TYH138" s="4" t="s">
        <v>360</v>
      </c>
      <c r="TYI138" s="4" t="s">
        <v>243</v>
      </c>
      <c r="TYJ138" s="10">
        <v>3190</v>
      </c>
      <c r="TYK138" s="85"/>
      <c r="TYL138" s="10">
        <v>117.89</v>
      </c>
      <c r="TYM138" s="45">
        <f t="shared" si="231"/>
        <v>3072.11</v>
      </c>
      <c r="TYN138" s="3"/>
      <c r="TYO138" s="11" t="s">
        <v>359</v>
      </c>
      <c r="TYP138" s="4" t="s">
        <v>360</v>
      </c>
      <c r="TYQ138" s="4" t="s">
        <v>243</v>
      </c>
      <c r="TYR138" s="10">
        <v>3190</v>
      </c>
      <c r="TYS138" s="85"/>
      <c r="TYT138" s="10">
        <v>117.89</v>
      </c>
      <c r="TYU138" s="45">
        <f t="shared" si="231"/>
        <v>3072.11</v>
      </c>
      <c r="TYV138" s="3"/>
      <c r="TYW138" s="11" t="s">
        <v>359</v>
      </c>
      <c r="TYX138" s="4" t="s">
        <v>360</v>
      </c>
      <c r="TYY138" s="4" t="s">
        <v>243</v>
      </c>
      <c r="TYZ138" s="10">
        <v>3190</v>
      </c>
      <c r="TZA138" s="85"/>
      <c r="TZB138" s="10">
        <v>117.89</v>
      </c>
      <c r="TZC138" s="45">
        <f t="shared" si="231"/>
        <v>3072.11</v>
      </c>
      <c r="TZD138" s="3"/>
      <c r="TZE138" s="11" t="s">
        <v>359</v>
      </c>
      <c r="TZF138" s="4" t="s">
        <v>360</v>
      </c>
      <c r="TZG138" s="4" t="s">
        <v>243</v>
      </c>
      <c r="TZH138" s="10">
        <v>3190</v>
      </c>
      <c r="TZI138" s="85"/>
      <c r="TZJ138" s="10">
        <v>117.89</v>
      </c>
      <c r="TZK138" s="45">
        <f t="shared" si="231"/>
        <v>3072.11</v>
      </c>
      <c r="TZL138" s="3"/>
      <c r="TZM138" s="11" t="s">
        <v>359</v>
      </c>
      <c r="TZN138" s="4" t="s">
        <v>360</v>
      </c>
      <c r="TZO138" s="4" t="s">
        <v>243</v>
      </c>
      <c r="TZP138" s="10">
        <v>3190</v>
      </c>
      <c r="TZQ138" s="85"/>
      <c r="TZR138" s="10">
        <v>117.89</v>
      </c>
      <c r="TZS138" s="45">
        <f t="shared" si="231"/>
        <v>3072.11</v>
      </c>
      <c r="TZT138" s="3"/>
      <c r="TZU138" s="11" t="s">
        <v>359</v>
      </c>
      <c r="TZV138" s="4" t="s">
        <v>360</v>
      </c>
      <c r="TZW138" s="4" t="s">
        <v>243</v>
      </c>
      <c r="TZX138" s="10">
        <v>3190</v>
      </c>
      <c r="TZY138" s="85"/>
      <c r="TZZ138" s="10">
        <v>117.89</v>
      </c>
      <c r="UAA138" s="45">
        <f t="shared" si="231"/>
        <v>3072.11</v>
      </c>
      <c r="UAB138" s="3"/>
      <c r="UAC138" s="11" t="s">
        <v>359</v>
      </c>
      <c r="UAD138" s="4" t="s">
        <v>360</v>
      </c>
      <c r="UAE138" s="4" t="s">
        <v>243</v>
      </c>
      <c r="UAF138" s="10">
        <v>3190</v>
      </c>
      <c r="UAG138" s="85"/>
      <c r="UAH138" s="10">
        <v>117.89</v>
      </c>
      <c r="UAI138" s="45">
        <f t="shared" ref="UAI138:UCM138" si="232">SUM(UAF138-UAH138)</f>
        <v>3072.11</v>
      </c>
      <c r="UAJ138" s="3"/>
      <c r="UAK138" s="11" t="s">
        <v>359</v>
      </c>
      <c r="UAL138" s="4" t="s">
        <v>360</v>
      </c>
      <c r="UAM138" s="4" t="s">
        <v>243</v>
      </c>
      <c r="UAN138" s="10">
        <v>3190</v>
      </c>
      <c r="UAO138" s="85"/>
      <c r="UAP138" s="10">
        <v>117.89</v>
      </c>
      <c r="UAQ138" s="45">
        <f t="shared" si="232"/>
        <v>3072.11</v>
      </c>
      <c r="UAR138" s="3"/>
      <c r="UAS138" s="11" t="s">
        <v>359</v>
      </c>
      <c r="UAT138" s="4" t="s">
        <v>360</v>
      </c>
      <c r="UAU138" s="4" t="s">
        <v>243</v>
      </c>
      <c r="UAV138" s="10">
        <v>3190</v>
      </c>
      <c r="UAW138" s="85"/>
      <c r="UAX138" s="10">
        <v>117.89</v>
      </c>
      <c r="UAY138" s="45">
        <f t="shared" si="232"/>
        <v>3072.11</v>
      </c>
      <c r="UAZ138" s="3"/>
      <c r="UBA138" s="11" t="s">
        <v>359</v>
      </c>
      <c r="UBB138" s="4" t="s">
        <v>360</v>
      </c>
      <c r="UBC138" s="4" t="s">
        <v>243</v>
      </c>
      <c r="UBD138" s="10">
        <v>3190</v>
      </c>
      <c r="UBE138" s="85"/>
      <c r="UBF138" s="10">
        <v>117.89</v>
      </c>
      <c r="UBG138" s="45">
        <f t="shared" si="232"/>
        <v>3072.11</v>
      </c>
      <c r="UBH138" s="3"/>
      <c r="UBI138" s="11" t="s">
        <v>359</v>
      </c>
      <c r="UBJ138" s="4" t="s">
        <v>360</v>
      </c>
      <c r="UBK138" s="4" t="s">
        <v>243</v>
      </c>
      <c r="UBL138" s="10">
        <v>3190</v>
      </c>
      <c r="UBM138" s="85"/>
      <c r="UBN138" s="10">
        <v>117.89</v>
      </c>
      <c r="UBO138" s="45">
        <f t="shared" si="232"/>
        <v>3072.11</v>
      </c>
      <c r="UBP138" s="3"/>
      <c r="UBQ138" s="11" t="s">
        <v>359</v>
      </c>
      <c r="UBR138" s="4" t="s">
        <v>360</v>
      </c>
      <c r="UBS138" s="4" t="s">
        <v>243</v>
      </c>
      <c r="UBT138" s="10">
        <v>3190</v>
      </c>
      <c r="UBU138" s="85"/>
      <c r="UBV138" s="10">
        <v>117.89</v>
      </c>
      <c r="UBW138" s="45">
        <f t="shared" si="232"/>
        <v>3072.11</v>
      </c>
      <c r="UBX138" s="3"/>
      <c r="UBY138" s="11" t="s">
        <v>359</v>
      </c>
      <c r="UBZ138" s="4" t="s">
        <v>360</v>
      </c>
      <c r="UCA138" s="4" t="s">
        <v>243</v>
      </c>
      <c r="UCB138" s="10">
        <v>3190</v>
      </c>
      <c r="UCC138" s="85"/>
      <c r="UCD138" s="10">
        <v>117.89</v>
      </c>
      <c r="UCE138" s="45">
        <f t="shared" si="232"/>
        <v>3072.11</v>
      </c>
      <c r="UCF138" s="3"/>
      <c r="UCG138" s="11" t="s">
        <v>359</v>
      </c>
      <c r="UCH138" s="4" t="s">
        <v>360</v>
      </c>
      <c r="UCI138" s="4" t="s">
        <v>243</v>
      </c>
      <c r="UCJ138" s="10">
        <v>3190</v>
      </c>
      <c r="UCK138" s="85"/>
      <c r="UCL138" s="10">
        <v>117.89</v>
      </c>
      <c r="UCM138" s="45">
        <f t="shared" si="232"/>
        <v>3072.11</v>
      </c>
      <c r="UCN138" s="3"/>
      <c r="UCO138" s="11" t="s">
        <v>359</v>
      </c>
      <c r="UCP138" s="4" t="s">
        <v>360</v>
      </c>
      <c r="UCQ138" s="4" t="s">
        <v>243</v>
      </c>
      <c r="UCR138" s="10">
        <v>3190</v>
      </c>
      <c r="UCS138" s="85"/>
      <c r="UCT138" s="10">
        <v>117.89</v>
      </c>
      <c r="UCU138" s="45">
        <f t="shared" ref="UCU138:UEY138" si="233">SUM(UCR138-UCT138)</f>
        <v>3072.11</v>
      </c>
      <c r="UCV138" s="3"/>
      <c r="UCW138" s="11" t="s">
        <v>359</v>
      </c>
      <c r="UCX138" s="4" t="s">
        <v>360</v>
      </c>
      <c r="UCY138" s="4" t="s">
        <v>243</v>
      </c>
      <c r="UCZ138" s="10">
        <v>3190</v>
      </c>
      <c r="UDA138" s="85"/>
      <c r="UDB138" s="10">
        <v>117.89</v>
      </c>
      <c r="UDC138" s="45">
        <f t="shared" si="233"/>
        <v>3072.11</v>
      </c>
      <c r="UDD138" s="3"/>
      <c r="UDE138" s="11" t="s">
        <v>359</v>
      </c>
      <c r="UDF138" s="4" t="s">
        <v>360</v>
      </c>
      <c r="UDG138" s="4" t="s">
        <v>243</v>
      </c>
      <c r="UDH138" s="10">
        <v>3190</v>
      </c>
      <c r="UDI138" s="85"/>
      <c r="UDJ138" s="10">
        <v>117.89</v>
      </c>
      <c r="UDK138" s="45">
        <f t="shared" si="233"/>
        <v>3072.11</v>
      </c>
      <c r="UDL138" s="3"/>
      <c r="UDM138" s="11" t="s">
        <v>359</v>
      </c>
      <c r="UDN138" s="4" t="s">
        <v>360</v>
      </c>
      <c r="UDO138" s="4" t="s">
        <v>243</v>
      </c>
      <c r="UDP138" s="10">
        <v>3190</v>
      </c>
      <c r="UDQ138" s="85"/>
      <c r="UDR138" s="10">
        <v>117.89</v>
      </c>
      <c r="UDS138" s="45">
        <f t="shared" si="233"/>
        <v>3072.11</v>
      </c>
      <c r="UDT138" s="3"/>
      <c r="UDU138" s="11" t="s">
        <v>359</v>
      </c>
      <c r="UDV138" s="4" t="s">
        <v>360</v>
      </c>
      <c r="UDW138" s="4" t="s">
        <v>243</v>
      </c>
      <c r="UDX138" s="10">
        <v>3190</v>
      </c>
      <c r="UDY138" s="85"/>
      <c r="UDZ138" s="10">
        <v>117.89</v>
      </c>
      <c r="UEA138" s="45">
        <f t="shared" si="233"/>
        <v>3072.11</v>
      </c>
      <c r="UEB138" s="3"/>
      <c r="UEC138" s="11" t="s">
        <v>359</v>
      </c>
      <c r="UED138" s="4" t="s">
        <v>360</v>
      </c>
      <c r="UEE138" s="4" t="s">
        <v>243</v>
      </c>
      <c r="UEF138" s="10">
        <v>3190</v>
      </c>
      <c r="UEG138" s="85"/>
      <c r="UEH138" s="10">
        <v>117.89</v>
      </c>
      <c r="UEI138" s="45">
        <f t="shared" si="233"/>
        <v>3072.11</v>
      </c>
      <c r="UEJ138" s="3"/>
      <c r="UEK138" s="11" t="s">
        <v>359</v>
      </c>
      <c r="UEL138" s="4" t="s">
        <v>360</v>
      </c>
      <c r="UEM138" s="4" t="s">
        <v>243</v>
      </c>
      <c r="UEN138" s="10">
        <v>3190</v>
      </c>
      <c r="UEO138" s="85"/>
      <c r="UEP138" s="10">
        <v>117.89</v>
      </c>
      <c r="UEQ138" s="45">
        <f t="shared" si="233"/>
        <v>3072.11</v>
      </c>
      <c r="UER138" s="3"/>
      <c r="UES138" s="11" t="s">
        <v>359</v>
      </c>
      <c r="UET138" s="4" t="s">
        <v>360</v>
      </c>
      <c r="UEU138" s="4" t="s">
        <v>243</v>
      </c>
      <c r="UEV138" s="10">
        <v>3190</v>
      </c>
      <c r="UEW138" s="85"/>
      <c r="UEX138" s="10">
        <v>117.89</v>
      </c>
      <c r="UEY138" s="45">
        <f t="shared" si="233"/>
        <v>3072.11</v>
      </c>
      <c r="UEZ138" s="3"/>
      <c r="UFA138" s="11" t="s">
        <v>359</v>
      </c>
      <c r="UFB138" s="4" t="s">
        <v>360</v>
      </c>
      <c r="UFC138" s="4" t="s">
        <v>243</v>
      </c>
      <c r="UFD138" s="10">
        <v>3190</v>
      </c>
      <c r="UFE138" s="85"/>
      <c r="UFF138" s="10">
        <v>117.89</v>
      </c>
      <c r="UFG138" s="45">
        <f t="shared" ref="UFG138:UHK138" si="234">SUM(UFD138-UFF138)</f>
        <v>3072.11</v>
      </c>
      <c r="UFH138" s="3"/>
      <c r="UFI138" s="11" t="s">
        <v>359</v>
      </c>
      <c r="UFJ138" s="4" t="s">
        <v>360</v>
      </c>
      <c r="UFK138" s="4" t="s">
        <v>243</v>
      </c>
      <c r="UFL138" s="10">
        <v>3190</v>
      </c>
      <c r="UFM138" s="85"/>
      <c r="UFN138" s="10">
        <v>117.89</v>
      </c>
      <c r="UFO138" s="45">
        <f t="shared" si="234"/>
        <v>3072.11</v>
      </c>
      <c r="UFP138" s="3"/>
      <c r="UFQ138" s="11" t="s">
        <v>359</v>
      </c>
      <c r="UFR138" s="4" t="s">
        <v>360</v>
      </c>
      <c r="UFS138" s="4" t="s">
        <v>243</v>
      </c>
      <c r="UFT138" s="10">
        <v>3190</v>
      </c>
      <c r="UFU138" s="85"/>
      <c r="UFV138" s="10">
        <v>117.89</v>
      </c>
      <c r="UFW138" s="45">
        <f t="shared" si="234"/>
        <v>3072.11</v>
      </c>
      <c r="UFX138" s="3"/>
      <c r="UFY138" s="11" t="s">
        <v>359</v>
      </c>
      <c r="UFZ138" s="4" t="s">
        <v>360</v>
      </c>
      <c r="UGA138" s="4" t="s">
        <v>243</v>
      </c>
      <c r="UGB138" s="10">
        <v>3190</v>
      </c>
      <c r="UGC138" s="85"/>
      <c r="UGD138" s="10">
        <v>117.89</v>
      </c>
      <c r="UGE138" s="45">
        <f t="shared" si="234"/>
        <v>3072.11</v>
      </c>
      <c r="UGF138" s="3"/>
      <c r="UGG138" s="11" t="s">
        <v>359</v>
      </c>
      <c r="UGH138" s="4" t="s">
        <v>360</v>
      </c>
      <c r="UGI138" s="4" t="s">
        <v>243</v>
      </c>
      <c r="UGJ138" s="10">
        <v>3190</v>
      </c>
      <c r="UGK138" s="85"/>
      <c r="UGL138" s="10">
        <v>117.89</v>
      </c>
      <c r="UGM138" s="45">
        <f t="shared" si="234"/>
        <v>3072.11</v>
      </c>
      <c r="UGN138" s="3"/>
      <c r="UGO138" s="11" t="s">
        <v>359</v>
      </c>
      <c r="UGP138" s="4" t="s">
        <v>360</v>
      </c>
      <c r="UGQ138" s="4" t="s">
        <v>243</v>
      </c>
      <c r="UGR138" s="10">
        <v>3190</v>
      </c>
      <c r="UGS138" s="85"/>
      <c r="UGT138" s="10">
        <v>117.89</v>
      </c>
      <c r="UGU138" s="45">
        <f t="shared" si="234"/>
        <v>3072.11</v>
      </c>
      <c r="UGV138" s="3"/>
      <c r="UGW138" s="11" t="s">
        <v>359</v>
      </c>
      <c r="UGX138" s="4" t="s">
        <v>360</v>
      </c>
      <c r="UGY138" s="4" t="s">
        <v>243</v>
      </c>
      <c r="UGZ138" s="10">
        <v>3190</v>
      </c>
      <c r="UHA138" s="85"/>
      <c r="UHB138" s="10">
        <v>117.89</v>
      </c>
      <c r="UHC138" s="45">
        <f t="shared" si="234"/>
        <v>3072.11</v>
      </c>
      <c r="UHD138" s="3"/>
      <c r="UHE138" s="11" t="s">
        <v>359</v>
      </c>
      <c r="UHF138" s="4" t="s">
        <v>360</v>
      </c>
      <c r="UHG138" s="4" t="s">
        <v>243</v>
      </c>
      <c r="UHH138" s="10">
        <v>3190</v>
      </c>
      <c r="UHI138" s="85"/>
      <c r="UHJ138" s="10">
        <v>117.89</v>
      </c>
      <c r="UHK138" s="45">
        <f t="shared" si="234"/>
        <v>3072.11</v>
      </c>
      <c r="UHL138" s="3"/>
      <c r="UHM138" s="11" t="s">
        <v>359</v>
      </c>
      <c r="UHN138" s="4" t="s">
        <v>360</v>
      </c>
      <c r="UHO138" s="4" t="s">
        <v>243</v>
      </c>
      <c r="UHP138" s="10">
        <v>3190</v>
      </c>
      <c r="UHQ138" s="85"/>
      <c r="UHR138" s="10">
        <v>117.89</v>
      </c>
      <c r="UHS138" s="45">
        <f t="shared" ref="UHS138:UJW138" si="235">SUM(UHP138-UHR138)</f>
        <v>3072.11</v>
      </c>
      <c r="UHT138" s="3"/>
      <c r="UHU138" s="11" t="s">
        <v>359</v>
      </c>
      <c r="UHV138" s="4" t="s">
        <v>360</v>
      </c>
      <c r="UHW138" s="4" t="s">
        <v>243</v>
      </c>
      <c r="UHX138" s="10">
        <v>3190</v>
      </c>
      <c r="UHY138" s="85"/>
      <c r="UHZ138" s="10">
        <v>117.89</v>
      </c>
      <c r="UIA138" s="45">
        <f t="shared" si="235"/>
        <v>3072.11</v>
      </c>
      <c r="UIB138" s="3"/>
      <c r="UIC138" s="11" t="s">
        <v>359</v>
      </c>
      <c r="UID138" s="4" t="s">
        <v>360</v>
      </c>
      <c r="UIE138" s="4" t="s">
        <v>243</v>
      </c>
      <c r="UIF138" s="10">
        <v>3190</v>
      </c>
      <c r="UIG138" s="85"/>
      <c r="UIH138" s="10">
        <v>117.89</v>
      </c>
      <c r="UII138" s="45">
        <f t="shared" si="235"/>
        <v>3072.11</v>
      </c>
      <c r="UIJ138" s="3"/>
      <c r="UIK138" s="11" t="s">
        <v>359</v>
      </c>
      <c r="UIL138" s="4" t="s">
        <v>360</v>
      </c>
      <c r="UIM138" s="4" t="s">
        <v>243</v>
      </c>
      <c r="UIN138" s="10">
        <v>3190</v>
      </c>
      <c r="UIO138" s="85"/>
      <c r="UIP138" s="10">
        <v>117.89</v>
      </c>
      <c r="UIQ138" s="45">
        <f t="shared" si="235"/>
        <v>3072.11</v>
      </c>
      <c r="UIR138" s="3"/>
      <c r="UIS138" s="11" t="s">
        <v>359</v>
      </c>
      <c r="UIT138" s="4" t="s">
        <v>360</v>
      </c>
      <c r="UIU138" s="4" t="s">
        <v>243</v>
      </c>
      <c r="UIV138" s="10">
        <v>3190</v>
      </c>
      <c r="UIW138" s="85"/>
      <c r="UIX138" s="10">
        <v>117.89</v>
      </c>
      <c r="UIY138" s="45">
        <f t="shared" si="235"/>
        <v>3072.11</v>
      </c>
      <c r="UIZ138" s="3"/>
      <c r="UJA138" s="11" t="s">
        <v>359</v>
      </c>
      <c r="UJB138" s="4" t="s">
        <v>360</v>
      </c>
      <c r="UJC138" s="4" t="s">
        <v>243</v>
      </c>
      <c r="UJD138" s="10">
        <v>3190</v>
      </c>
      <c r="UJE138" s="85"/>
      <c r="UJF138" s="10">
        <v>117.89</v>
      </c>
      <c r="UJG138" s="45">
        <f t="shared" si="235"/>
        <v>3072.11</v>
      </c>
      <c r="UJH138" s="3"/>
      <c r="UJI138" s="11" t="s">
        <v>359</v>
      </c>
      <c r="UJJ138" s="4" t="s">
        <v>360</v>
      </c>
      <c r="UJK138" s="4" t="s">
        <v>243</v>
      </c>
      <c r="UJL138" s="10">
        <v>3190</v>
      </c>
      <c r="UJM138" s="85"/>
      <c r="UJN138" s="10">
        <v>117.89</v>
      </c>
      <c r="UJO138" s="45">
        <f t="shared" si="235"/>
        <v>3072.11</v>
      </c>
      <c r="UJP138" s="3"/>
      <c r="UJQ138" s="11" t="s">
        <v>359</v>
      </c>
      <c r="UJR138" s="4" t="s">
        <v>360</v>
      </c>
      <c r="UJS138" s="4" t="s">
        <v>243</v>
      </c>
      <c r="UJT138" s="10">
        <v>3190</v>
      </c>
      <c r="UJU138" s="85"/>
      <c r="UJV138" s="10">
        <v>117.89</v>
      </c>
      <c r="UJW138" s="45">
        <f t="shared" si="235"/>
        <v>3072.11</v>
      </c>
      <c r="UJX138" s="3"/>
      <c r="UJY138" s="11" t="s">
        <v>359</v>
      </c>
      <c r="UJZ138" s="4" t="s">
        <v>360</v>
      </c>
      <c r="UKA138" s="4" t="s">
        <v>243</v>
      </c>
      <c r="UKB138" s="10">
        <v>3190</v>
      </c>
      <c r="UKC138" s="85"/>
      <c r="UKD138" s="10">
        <v>117.89</v>
      </c>
      <c r="UKE138" s="45">
        <f t="shared" ref="UKE138:UMI138" si="236">SUM(UKB138-UKD138)</f>
        <v>3072.11</v>
      </c>
      <c r="UKF138" s="3"/>
      <c r="UKG138" s="11" t="s">
        <v>359</v>
      </c>
      <c r="UKH138" s="4" t="s">
        <v>360</v>
      </c>
      <c r="UKI138" s="4" t="s">
        <v>243</v>
      </c>
      <c r="UKJ138" s="10">
        <v>3190</v>
      </c>
      <c r="UKK138" s="85"/>
      <c r="UKL138" s="10">
        <v>117.89</v>
      </c>
      <c r="UKM138" s="45">
        <f t="shared" si="236"/>
        <v>3072.11</v>
      </c>
      <c r="UKN138" s="3"/>
      <c r="UKO138" s="11" t="s">
        <v>359</v>
      </c>
      <c r="UKP138" s="4" t="s">
        <v>360</v>
      </c>
      <c r="UKQ138" s="4" t="s">
        <v>243</v>
      </c>
      <c r="UKR138" s="10">
        <v>3190</v>
      </c>
      <c r="UKS138" s="85"/>
      <c r="UKT138" s="10">
        <v>117.89</v>
      </c>
      <c r="UKU138" s="45">
        <f t="shared" si="236"/>
        <v>3072.11</v>
      </c>
      <c r="UKV138" s="3"/>
      <c r="UKW138" s="11" t="s">
        <v>359</v>
      </c>
      <c r="UKX138" s="4" t="s">
        <v>360</v>
      </c>
      <c r="UKY138" s="4" t="s">
        <v>243</v>
      </c>
      <c r="UKZ138" s="10">
        <v>3190</v>
      </c>
      <c r="ULA138" s="85"/>
      <c r="ULB138" s="10">
        <v>117.89</v>
      </c>
      <c r="ULC138" s="45">
        <f t="shared" si="236"/>
        <v>3072.11</v>
      </c>
      <c r="ULD138" s="3"/>
      <c r="ULE138" s="11" t="s">
        <v>359</v>
      </c>
      <c r="ULF138" s="4" t="s">
        <v>360</v>
      </c>
      <c r="ULG138" s="4" t="s">
        <v>243</v>
      </c>
      <c r="ULH138" s="10">
        <v>3190</v>
      </c>
      <c r="ULI138" s="85"/>
      <c r="ULJ138" s="10">
        <v>117.89</v>
      </c>
      <c r="ULK138" s="45">
        <f t="shared" si="236"/>
        <v>3072.11</v>
      </c>
      <c r="ULL138" s="3"/>
      <c r="ULM138" s="11" t="s">
        <v>359</v>
      </c>
      <c r="ULN138" s="4" t="s">
        <v>360</v>
      </c>
      <c r="ULO138" s="4" t="s">
        <v>243</v>
      </c>
      <c r="ULP138" s="10">
        <v>3190</v>
      </c>
      <c r="ULQ138" s="85"/>
      <c r="ULR138" s="10">
        <v>117.89</v>
      </c>
      <c r="ULS138" s="45">
        <f t="shared" si="236"/>
        <v>3072.11</v>
      </c>
      <c r="ULT138" s="3"/>
      <c r="ULU138" s="11" t="s">
        <v>359</v>
      </c>
      <c r="ULV138" s="4" t="s">
        <v>360</v>
      </c>
      <c r="ULW138" s="4" t="s">
        <v>243</v>
      </c>
      <c r="ULX138" s="10">
        <v>3190</v>
      </c>
      <c r="ULY138" s="85"/>
      <c r="ULZ138" s="10">
        <v>117.89</v>
      </c>
      <c r="UMA138" s="45">
        <f t="shared" si="236"/>
        <v>3072.11</v>
      </c>
      <c r="UMB138" s="3"/>
      <c r="UMC138" s="11" t="s">
        <v>359</v>
      </c>
      <c r="UMD138" s="4" t="s">
        <v>360</v>
      </c>
      <c r="UME138" s="4" t="s">
        <v>243</v>
      </c>
      <c r="UMF138" s="10">
        <v>3190</v>
      </c>
      <c r="UMG138" s="85"/>
      <c r="UMH138" s="10">
        <v>117.89</v>
      </c>
      <c r="UMI138" s="45">
        <f t="shared" si="236"/>
        <v>3072.11</v>
      </c>
      <c r="UMJ138" s="3"/>
      <c r="UMK138" s="11" t="s">
        <v>359</v>
      </c>
      <c r="UML138" s="4" t="s">
        <v>360</v>
      </c>
      <c r="UMM138" s="4" t="s">
        <v>243</v>
      </c>
      <c r="UMN138" s="10">
        <v>3190</v>
      </c>
      <c r="UMO138" s="85"/>
      <c r="UMP138" s="10">
        <v>117.89</v>
      </c>
      <c r="UMQ138" s="45">
        <f t="shared" ref="UMQ138:UOU138" si="237">SUM(UMN138-UMP138)</f>
        <v>3072.11</v>
      </c>
      <c r="UMR138" s="3"/>
      <c r="UMS138" s="11" t="s">
        <v>359</v>
      </c>
      <c r="UMT138" s="4" t="s">
        <v>360</v>
      </c>
      <c r="UMU138" s="4" t="s">
        <v>243</v>
      </c>
      <c r="UMV138" s="10">
        <v>3190</v>
      </c>
      <c r="UMW138" s="85"/>
      <c r="UMX138" s="10">
        <v>117.89</v>
      </c>
      <c r="UMY138" s="45">
        <f t="shared" si="237"/>
        <v>3072.11</v>
      </c>
      <c r="UMZ138" s="3"/>
      <c r="UNA138" s="11" t="s">
        <v>359</v>
      </c>
      <c r="UNB138" s="4" t="s">
        <v>360</v>
      </c>
      <c r="UNC138" s="4" t="s">
        <v>243</v>
      </c>
      <c r="UND138" s="10">
        <v>3190</v>
      </c>
      <c r="UNE138" s="85"/>
      <c r="UNF138" s="10">
        <v>117.89</v>
      </c>
      <c r="UNG138" s="45">
        <f t="shared" si="237"/>
        <v>3072.11</v>
      </c>
      <c r="UNH138" s="3"/>
      <c r="UNI138" s="11" t="s">
        <v>359</v>
      </c>
      <c r="UNJ138" s="4" t="s">
        <v>360</v>
      </c>
      <c r="UNK138" s="4" t="s">
        <v>243</v>
      </c>
      <c r="UNL138" s="10">
        <v>3190</v>
      </c>
      <c r="UNM138" s="85"/>
      <c r="UNN138" s="10">
        <v>117.89</v>
      </c>
      <c r="UNO138" s="45">
        <f t="shared" si="237"/>
        <v>3072.11</v>
      </c>
      <c r="UNP138" s="3"/>
      <c r="UNQ138" s="11" t="s">
        <v>359</v>
      </c>
      <c r="UNR138" s="4" t="s">
        <v>360</v>
      </c>
      <c r="UNS138" s="4" t="s">
        <v>243</v>
      </c>
      <c r="UNT138" s="10">
        <v>3190</v>
      </c>
      <c r="UNU138" s="85"/>
      <c r="UNV138" s="10">
        <v>117.89</v>
      </c>
      <c r="UNW138" s="45">
        <f t="shared" si="237"/>
        <v>3072.11</v>
      </c>
      <c r="UNX138" s="3"/>
      <c r="UNY138" s="11" t="s">
        <v>359</v>
      </c>
      <c r="UNZ138" s="4" t="s">
        <v>360</v>
      </c>
      <c r="UOA138" s="4" t="s">
        <v>243</v>
      </c>
      <c r="UOB138" s="10">
        <v>3190</v>
      </c>
      <c r="UOC138" s="85"/>
      <c r="UOD138" s="10">
        <v>117.89</v>
      </c>
      <c r="UOE138" s="45">
        <f t="shared" si="237"/>
        <v>3072.11</v>
      </c>
      <c r="UOF138" s="3"/>
      <c r="UOG138" s="11" t="s">
        <v>359</v>
      </c>
      <c r="UOH138" s="4" t="s">
        <v>360</v>
      </c>
      <c r="UOI138" s="4" t="s">
        <v>243</v>
      </c>
      <c r="UOJ138" s="10">
        <v>3190</v>
      </c>
      <c r="UOK138" s="85"/>
      <c r="UOL138" s="10">
        <v>117.89</v>
      </c>
      <c r="UOM138" s="45">
        <f t="shared" si="237"/>
        <v>3072.11</v>
      </c>
      <c r="UON138" s="3"/>
      <c r="UOO138" s="11" t="s">
        <v>359</v>
      </c>
      <c r="UOP138" s="4" t="s">
        <v>360</v>
      </c>
      <c r="UOQ138" s="4" t="s">
        <v>243</v>
      </c>
      <c r="UOR138" s="10">
        <v>3190</v>
      </c>
      <c r="UOS138" s="85"/>
      <c r="UOT138" s="10">
        <v>117.89</v>
      </c>
      <c r="UOU138" s="45">
        <f t="shared" si="237"/>
        <v>3072.11</v>
      </c>
      <c r="UOV138" s="3"/>
      <c r="UOW138" s="11" t="s">
        <v>359</v>
      </c>
      <c r="UOX138" s="4" t="s">
        <v>360</v>
      </c>
      <c r="UOY138" s="4" t="s">
        <v>243</v>
      </c>
      <c r="UOZ138" s="10">
        <v>3190</v>
      </c>
      <c r="UPA138" s="85"/>
      <c r="UPB138" s="10">
        <v>117.89</v>
      </c>
      <c r="UPC138" s="45">
        <f t="shared" ref="UPC138:URG138" si="238">SUM(UOZ138-UPB138)</f>
        <v>3072.11</v>
      </c>
      <c r="UPD138" s="3"/>
      <c r="UPE138" s="11" t="s">
        <v>359</v>
      </c>
      <c r="UPF138" s="4" t="s">
        <v>360</v>
      </c>
      <c r="UPG138" s="4" t="s">
        <v>243</v>
      </c>
      <c r="UPH138" s="10">
        <v>3190</v>
      </c>
      <c r="UPI138" s="85"/>
      <c r="UPJ138" s="10">
        <v>117.89</v>
      </c>
      <c r="UPK138" s="45">
        <f t="shared" si="238"/>
        <v>3072.11</v>
      </c>
      <c r="UPL138" s="3"/>
      <c r="UPM138" s="11" t="s">
        <v>359</v>
      </c>
      <c r="UPN138" s="4" t="s">
        <v>360</v>
      </c>
      <c r="UPO138" s="4" t="s">
        <v>243</v>
      </c>
      <c r="UPP138" s="10">
        <v>3190</v>
      </c>
      <c r="UPQ138" s="85"/>
      <c r="UPR138" s="10">
        <v>117.89</v>
      </c>
      <c r="UPS138" s="45">
        <f t="shared" si="238"/>
        <v>3072.11</v>
      </c>
      <c r="UPT138" s="3"/>
      <c r="UPU138" s="11" t="s">
        <v>359</v>
      </c>
      <c r="UPV138" s="4" t="s">
        <v>360</v>
      </c>
      <c r="UPW138" s="4" t="s">
        <v>243</v>
      </c>
      <c r="UPX138" s="10">
        <v>3190</v>
      </c>
      <c r="UPY138" s="85"/>
      <c r="UPZ138" s="10">
        <v>117.89</v>
      </c>
      <c r="UQA138" s="45">
        <f t="shared" si="238"/>
        <v>3072.11</v>
      </c>
      <c r="UQB138" s="3"/>
      <c r="UQC138" s="11" t="s">
        <v>359</v>
      </c>
      <c r="UQD138" s="4" t="s">
        <v>360</v>
      </c>
      <c r="UQE138" s="4" t="s">
        <v>243</v>
      </c>
      <c r="UQF138" s="10">
        <v>3190</v>
      </c>
      <c r="UQG138" s="85"/>
      <c r="UQH138" s="10">
        <v>117.89</v>
      </c>
      <c r="UQI138" s="45">
        <f t="shared" si="238"/>
        <v>3072.11</v>
      </c>
      <c r="UQJ138" s="3"/>
      <c r="UQK138" s="11" t="s">
        <v>359</v>
      </c>
      <c r="UQL138" s="4" t="s">
        <v>360</v>
      </c>
      <c r="UQM138" s="4" t="s">
        <v>243</v>
      </c>
      <c r="UQN138" s="10">
        <v>3190</v>
      </c>
      <c r="UQO138" s="85"/>
      <c r="UQP138" s="10">
        <v>117.89</v>
      </c>
      <c r="UQQ138" s="45">
        <f t="shared" si="238"/>
        <v>3072.11</v>
      </c>
      <c r="UQR138" s="3"/>
      <c r="UQS138" s="11" t="s">
        <v>359</v>
      </c>
      <c r="UQT138" s="4" t="s">
        <v>360</v>
      </c>
      <c r="UQU138" s="4" t="s">
        <v>243</v>
      </c>
      <c r="UQV138" s="10">
        <v>3190</v>
      </c>
      <c r="UQW138" s="85"/>
      <c r="UQX138" s="10">
        <v>117.89</v>
      </c>
      <c r="UQY138" s="45">
        <f t="shared" si="238"/>
        <v>3072.11</v>
      </c>
      <c r="UQZ138" s="3"/>
      <c r="URA138" s="11" t="s">
        <v>359</v>
      </c>
      <c r="URB138" s="4" t="s">
        <v>360</v>
      </c>
      <c r="URC138" s="4" t="s">
        <v>243</v>
      </c>
      <c r="URD138" s="10">
        <v>3190</v>
      </c>
      <c r="URE138" s="85"/>
      <c r="URF138" s="10">
        <v>117.89</v>
      </c>
      <c r="URG138" s="45">
        <f t="shared" si="238"/>
        <v>3072.11</v>
      </c>
      <c r="URH138" s="3"/>
      <c r="URI138" s="11" t="s">
        <v>359</v>
      </c>
      <c r="URJ138" s="4" t="s">
        <v>360</v>
      </c>
      <c r="URK138" s="4" t="s">
        <v>243</v>
      </c>
      <c r="URL138" s="10">
        <v>3190</v>
      </c>
      <c r="URM138" s="85"/>
      <c r="URN138" s="10">
        <v>117.89</v>
      </c>
      <c r="URO138" s="45">
        <f t="shared" ref="URO138:UTS138" si="239">SUM(URL138-URN138)</f>
        <v>3072.11</v>
      </c>
      <c r="URP138" s="3"/>
      <c r="URQ138" s="11" t="s">
        <v>359</v>
      </c>
      <c r="URR138" s="4" t="s">
        <v>360</v>
      </c>
      <c r="URS138" s="4" t="s">
        <v>243</v>
      </c>
      <c r="URT138" s="10">
        <v>3190</v>
      </c>
      <c r="URU138" s="85"/>
      <c r="URV138" s="10">
        <v>117.89</v>
      </c>
      <c r="URW138" s="45">
        <f t="shared" si="239"/>
        <v>3072.11</v>
      </c>
      <c r="URX138" s="3"/>
      <c r="URY138" s="11" t="s">
        <v>359</v>
      </c>
      <c r="URZ138" s="4" t="s">
        <v>360</v>
      </c>
      <c r="USA138" s="4" t="s">
        <v>243</v>
      </c>
      <c r="USB138" s="10">
        <v>3190</v>
      </c>
      <c r="USC138" s="85"/>
      <c r="USD138" s="10">
        <v>117.89</v>
      </c>
      <c r="USE138" s="45">
        <f t="shared" si="239"/>
        <v>3072.11</v>
      </c>
      <c r="USF138" s="3"/>
      <c r="USG138" s="11" t="s">
        <v>359</v>
      </c>
      <c r="USH138" s="4" t="s">
        <v>360</v>
      </c>
      <c r="USI138" s="4" t="s">
        <v>243</v>
      </c>
      <c r="USJ138" s="10">
        <v>3190</v>
      </c>
      <c r="USK138" s="85"/>
      <c r="USL138" s="10">
        <v>117.89</v>
      </c>
      <c r="USM138" s="45">
        <f t="shared" si="239"/>
        <v>3072.11</v>
      </c>
      <c r="USN138" s="3"/>
      <c r="USO138" s="11" t="s">
        <v>359</v>
      </c>
      <c r="USP138" s="4" t="s">
        <v>360</v>
      </c>
      <c r="USQ138" s="4" t="s">
        <v>243</v>
      </c>
      <c r="USR138" s="10">
        <v>3190</v>
      </c>
      <c r="USS138" s="85"/>
      <c r="UST138" s="10">
        <v>117.89</v>
      </c>
      <c r="USU138" s="45">
        <f t="shared" si="239"/>
        <v>3072.11</v>
      </c>
      <c r="USV138" s="3"/>
      <c r="USW138" s="11" t="s">
        <v>359</v>
      </c>
      <c r="USX138" s="4" t="s">
        <v>360</v>
      </c>
      <c r="USY138" s="4" t="s">
        <v>243</v>
      </c>
      <c r="USZ138" s="10">
        <v>3190</v>
      </c>
      <c r="UTA138" s="85"/>
      <c r="UTB138" s="10">
        <v>117.89</v>
      </c>
      <c r="UTC138" s="45">
        <f t="shared" si="239"/>
        <v>3072.11</v>
      </c>
      <c r="UTD138" s="3"/>
      <c r="UTE138" s="11" t="s">
        <v>359</v>
      </c>
      <c r="UTF138" s="4" t="s">
        <v>360</v>
      </c>
      <c r="UTG138" s="4" t="s">
        <v>243</v>
      </c>
      <c r="UTH138" s="10">
        <v>3190</v>
      </c>
      <c r="UTI138" s="85"/>
      <c r="UTJ138" s="10">
        <v>117.89</v>
      </c>
      <c r="UTK138" s="45">
        <f t="shared" si="239"/>
        <v>3072.11</v>
      </c>
      <c r="UTL138" s="3"/>
      <c r="UTM138" s="11" t="s">
        <v>359</v>
      </c>
      <c r="UTN138" s="4" t="s">
        <v>360</v>
      </c>
      <c r="UTO138" s="4" t="s">
        <v>243</v>
      </c>
      <c r="UTP138" s="10">
        <v>3190</v>
      </c>
      <c r="UTQ138" s="85"/>
      <c r="UTR138" s="10">
        <v>117.89</v>
      </c>
      <c r="UTS138" s="45">
        <f t="shared" si="239"/>
        <v>3072.11</v>
      </c>
      <c r="UTT138" s="3"/>
      <c r="UTU138" s="11" t="s">
        <v>359</v>
      </c>
      <c r="UTV138" s="4" t="s">
        <v>360</v>
      </c>
      <c r="UTW138" s="4" t="s">
        <v>243</v>
      </c>
      <c r="UTX138" s="10">
        <v>3190</v>
      </c>
      <c r="UTY138" s="85"/>
      <c r="UTZ138" s="10">
        <v>117.89</v>
      </c>
      <c r="UUA138" s="45">
        <f t="shared" ref="UUA138:UWE138" si="240">SUM(UTX138-UTZ138)</f>
        <v>3072.11</v>
      </c>
      <c r="UUB138" s="3"/>
      <c r="UUC138" s="11" t="s">
        <v>359</v>
      </c>
      <c r="UUD138" s="4" t="s">
        <v>360</v>
      </c>
      <c r="UUE138" s="4" t="s">
        <v>243</v>
      </c>
      <c r="UUF138" s="10">
        <v>3190</v>
      </c>
      <c r="UUG138" s="85"/>
      <c r="UUH138" s="10">
        <v>117.89</v>
      </c>
      <c r="UUI138" s="45">
        <f t="shared" si="240"/>
        <v>3072.11</v>
      </c>
      <c r="UUJ138" s="3"/>
      <c r="UUK138" s="11" t="s">
        <v>359</v>
      </c>
      <c r="UUL138" s="4" t="s">
        <v>360</v>
      </c>
      <c r="UUM138" s="4" t="s">
        <v>243</v>
      </c>
      <c r="UUN138" s="10">
        <v>3190</v>
      </c>
      <c r="UUO138" s="85"/>
      <c r="UUP138" s="10">
        <v>117.89</v>
      </c>
      <c r="UUQ138" s="45">
        <f t="shared" si="240"/>
        <v>3072.11</v>
      </c>
      <c r="UUR138" s="3"/>
      <c r="UUS138" s="11" t="s">
        <v>359</v>
      </c>
      <c r="UUT138" s="4" t="s">
        <v>360</v>
      </c>
      <c r="UUU138" s="4" t="s">
        <v>243</v>
      </c>
      <c r="UUV138" s="10">
        <v>3190</v>
      </c>
      <c r="UUW138" s="85"/>
      <c r="UUX138" s="10">
        <v>117.89</v>
      </c>
      <c r="UUY138" s="45">
        <f t="shared" si="240"/>
        <v>3072.11</v>
      </c>
      <c r="UUZ138" s="3"/>
      <c r="UVA138" s="11" t="s">
        <v>359</v>
      </c>
      <c r="UVB138" s="4" t="s">
        <v>360</v>
      </c>
      <c r="UVC138" s="4" t="s">
        <v>243</v>
      </c>
      <c r="UVD138" s="10">
        <v>3190</v>
      </c>
      <c r="UVE138" s="85"/>
      <c r="UVF138" s="10">
        <v>117.89</v>
      </c>
      <c r="UVG138" s="45">
        <f t="shared" si="240"/>
        <v>3072.11</v>
      </c>
      <c r="UVH138" s="3"/>
      <c r="UVI138" s="11" t="s">
        <v>359</v>
      </c>
      <c r="UVJ138" s="4" t="s">
        <v>360</v>
      </c>
      <c r="UVK138" s="4" t="s">
        <v>243</v>
      </c>
      <c r="UVL138" s="10">
        <v>3190</v>
      </c>
      <c r="UVM138" s="85"/>
      <c r="UVN138" s="10">
        <v>117.89</v>
      </c>
      <c r="UVO138" s="45">
        <f t="shared" si="240"/>
        <v>3072.11</v>
      </c>
      <c r="UVP138" s="3"/>
      <c r="UVQ138" s="11" t="s">
        <v>359</v>
      </c>
      <c r="UVR138" s="4" t="s">
        <v>360</v>
      </c>
      <c r="UVS138" s="4" t="s">
        <v>243</v>
      </c>
      <c r="UVT138" s="10">
        <v>3190</v>
      </c>
      <c r="UVU138" s="85"/>
      <c r="UVV138" s="10">
        <v>117.89</v>
      </c>
      <c r="UVW138" s="45">
        <f t="shared" si="240"/>
        <v>3072.11</v>
      </c>
      <c r="UVX138" s="3"/>
      <c r="UVY138" s="11" t="s">
        <v>359</v>
      </c>
      <c r="UVZ138" s="4" t="s">
        <v>360</v>
      </c>
      <c r="UWA138" s="4" t="s">
        <v>243</v>
      </c>
      <c r="UWB138" s="10">
        <v>3190</v>
      </c>
      <c r="UWC138" s="85"/>
      <c r="UWD138" s="10">
        <v>117.89</v>
      </c>
      <c r="UWE138" s="45">
        <f t="shared" si="240"/>
        <v>3072.11</v>
      </c>
      <c r="UWF138" s="3"/>
      <c r="UWG138" s="11" t="s">
        <v>359</v>
      </c>
      <c r="UWH138" s="4" t="s">
        <v>360</v>
      </c>
      <c r="UWI138" s="4" t="s">
        <v>243</v>
      </c>
      <c r="UWJ138" s="10">
        <v>3190</v>
      </c>
      <c r="UWK138" s="85"/>
      <c r="UWL138" s="10">
        <v>117.89</v>
      </c>
      <c r="UWM138" s="45">
        <f t="shared" ref="UWM138:UYQ138" si="241">SUM(UWJ138-UWL138)</f>
        <v>3072.11</v>
      </c>
      <c r="UWN138" s="3"/>
      <c r="UWO138" s="11" t="s">
        <v>359</v>
      </c>
      <c r="UWP138" s="4" t="s">
        <v>360</v>
      </c>
      <c r="UWQ138" s="4" t="s">
        <v>243</v>
      </c>
      <c r="UWR138" s="10">
        <v>3190</v>
      </c>
      <c r="UWS138" s="85"/>
      <c r="UWT138" s="10">
        <v>117.89</v>
      </c>
      <c r="UWU138" s="45">
        <f t="shared" si="241"/>
        <v>3072.11</v>
      </c>
      <c r="UWV138" s="3"/>
      <c r="UWW138" s="11" t="s">
        <v>359</v>
      </c>
      <c r="UWX138" s="4" t="s">
        <v>360</v>
      </c>
      <c r="UWY138" s="4" t="s">
        <v>243</v>
      </c>
      <c r="UWZ138" s="10">
        <v>3190</v>
      </c>
      <c r="UXA138" s="85"/>
      <c r="UXB138" s="10">
        <v>117.89</v>
      </c>
      <c r="UXC138" s="45">
        <f t="shared" si="241"/>
        <v>3072.11</v>
      </c>
      <c r="UXD138" s="3"/>
      <c r="UXE138" s="11" t="s">
        <v>359</v>
      </c>
      <c r="UXF138" s="4" t="s">
        <v>360</v>
      </c>
      <c r="UXG138" s="4" t="s">
        <v>243</v>
      </c>
      <c r="UXH138" s="10">
        <v>3190</v>
      </c>
      <c r="UXI138" s="85"/>
      <c r="UXJ138" s="10">
        <v>117.89</v>
      </c>
      <c r="UXK138" s="45">
        <f t="shared" si="241"/>
        <v>3072.11</v>
      </c>
      <c r="UXL138" s="3"/>
      <c r="UXM138" s="11" t="s">
        <v>359</v>
      </c>
      <c r="UXN138" s="4" t="s">
        <v>360</v>
      </c>
      <c r="UXO138" s="4" t="s">
        <v>243</v>
      </c>
      <c r="UXP138" s="10">
        <v>3190</v>
      </c>
      <c r="UXQ138" s="85"/>
      <c r="UXR138" s="10">
        <v>117.89</v>
      </c>
      <c r="UXS138" s="45">
        <f t="shared" si="241"/>
        <v>3072.11</v>
      </c>
      <c r="UXT138" s="3"/>
      <c r="UXU138" s="11" t="s">
        <v>359</v>
      </c>
      <c r="UXV138" s="4" t="s">
        <v>360</v>
      </c>
      <c r="UXW138" s="4" t="s">
        <v>243</v>
      </c>
      <c r="UXX138" s="10">
        <v>3190</v>
      </c>
      <c r="UXY138" s="85"/>
      <c r="UXZ138" s="10">
        <v>117.89</v>
      </c>
      <c r="UYA138" s="45">
        <f t="shared" si="241"/>
        <v>3072.11</v>
      </c>
      <c r="UYB138" s="3"/>
      <c r="UYC138" s="11" t="s">
        <v>359</v>
      </c>
      <c r="UYD138" s="4" t="s">
        <v>360</v>
      </c>
      <c r="UYE138" s="4" t="s">
        <v>243</v>
      </c>
      <c r="UYF138" s="10">
        <v>3190</v>
      </c>
      <c r="UYG138" s="85"/>
      <c r="UYH138" s="10">
        <v>117.89</v>
      </c>
      <c r="UYI138" s="45">
        <f t="shared" si="241"/>
        <v>3072.11</v>
      </c>
      <c r="UYJ138" s="3"/>
      <c r="UYK138" s="11" t="s">
        <v>359</v>
      </c>
      <c r="UYL138" s="4" t="s">
        <v>360</v>
      </c>
      <c r="UYM138" s="4" t="s">
        <v>243</v>
      </c>
      <c r="UYN138" s="10">
        <v>3190</v>
      </c>
      <c r="UYO138" s="85"/>
      <c r="UYP138" s="10">
        <v>117.89</v>
      </c>
      <c r="UYQ138" s="45">
        <f t="shared" si="241"/>
        <v>3072.11</v>
      </c>
      <c r="UYR138" s="3"/>
      <c r="UYS138" s="11" t="s">
        <v>359</v>
      </c>
      <c r="UYT138" s="4" t="s">
        <v>360</v>
      </c>
      <c r="UYU138" s="4" t="s">
        <v>243</v>
      </c>
      <c r="UYV138" s="10">
        <v>3190</v>
      </c>
      <c r="UYW138" s="85"/>
      <c r="UYX138" s="10">
        <v>117.89</v>
      </c>
      <c r="UYY138" s="45">
        <f t="shared" ref="UYY138:VBC138" si="242">SUM(UYV138-UYX138)</f>
        <v>3072.11</v>
      </c>
      <c r="UYZ138" s="3"/>
      <c r="UZA138" s="11" t="s">
        <v>359</v>
      </c>
      <c r="UZB138" s="4" t="s">
        <v>360</v>
      </c>
      <c r="UZC138" s="4" t="s">
        <v>243</v>
      </c>
      <c r="UZD138" s="10">
        <v>3190</v>
      </c>
      <c r="UZE138" s="85"/>
      <c r="UZF138" s="10">
        <v>117.89</v>
      </c>
      <c r="UZG138" s="45">
        <f t="shared" si="242"/>
        <v>3072.11</v>
      </c>
      <c r="UZH138" s="3"/>
      <c r="UZI138" s="11" t="s">
        <v>359</v>
      </c>
      <c r="UZJ138" s="4" t="s">
        <v>360</v>
      </c>
      <c r="UZK138" s="4" t="s">
        <v>243</v>
      </c>
      <c r="UZL138" s="10">
        <v>3190</v>
      </c>
      <c r="UZM138" s="85"/>
      <c r="UZN138" s="10">
        <v>117.89</v>
      </c>
      <c r="UZO138" s="45">
        <f t="shared" si="242"/>
        <v>3072.11</v>
      </c>
      <c r="UZP138" s="3"/>
      <c r="UZQ138" s="11" t="s">
        <v>359</v>
      </c>
      <c r="UZR138" s="4" t="s">
        <v>360</v>
      </c>
      <c r="UZS138" s="4" t="s">
        <v>243</v>
      </c>
      <c r="UZT138" s="10">
        <v>3190</v>
      </c>
      <c r="UZU138" s="85"/>
      <c r="UZV138" s="10">
        <v>117.89</v>
      </c>
      <c r="UZW138" s="45">
        <f t="shared" si="242"/>
        <v>3072.11</v>
      </c>
      <c r="UZX138" s="3"/>
      <c r="UZY138" s="11" t="s">
        <v>359</v>
      </c>
      <c r="UZZ138" s="4" t="s">
        <v>360</v>
      </c>
      <c r="VAA138" s="4" t="s">
        <v>243</v>
      </c>
      <c r="VAB138" s="10">
        <v>3190</v>
      </c>
      <c r="VAC138" s="85"/>
      <c r="VAD138" s="10">
        <v>117.89</v>
      </c>
      <c r="VAE138" s="45">
        <f t="shared" si="242"/>
        <v>3072.11</v>
      </c>
      <c r="VAF138" s="3"/>
      <c r="VAG138" s="11" t="s">
        <v>359</v>
      </c>
      <c r="VAH138" s="4" t="s">
        <v>360</v>
      </c>
      <c r="VAI138" s="4" t="s">
        <v>243</v>
      </c>
      <c r="VAJ138" s="10">
        <v>3190</v>
      </c>
      <c r="VAK138" s="85"/>
      <c r="VAL138" s="10">
        <v>117.89</v>
      </c>
      <c r="VAM138" s="45">
        <f t="shared" si="242"/>
        <v>3072.11</v>
      </c>
      <c r="VAN138" s="3"/>
      <c r="VAO138" s="11" t="s">
        <v>359</v>
      </c>
      <c r="VAP138" s="4" t="s">
        <v>360</v>
      </c>
      <c r="VAQ138" s="4" t="s">
        <v>243</v>
      </c>
      <c r="VAR138" s="10">
        <v>3190</v>
      </c>
      <c r="VAS138" s="85"/>
      <c r="VAT138" s="10">
        <v>117.89</v>
      </c>
      <c r="VAU138" s="45">
        <f t="shared" si="242"/>
        <v>3072.11</v>
      </c>
      <c r="VAV138" s="3"/>
      <c r="VAW138" s="11" t="s">
        <v>359</v>
      </c>
      <c r="VAX138" s="4" t="s">
        <v>360</v>
      </c>
      <c r="VAY138" s="4" t="s">
        <v>243</v>
      </c>
      <c r="VAZ138" s="10">
        <v>3190</v>
      </c>
      <c r="VBA138" s="85"/>
      <c r="VBB138" s="10">
        <v>117.89</v>
      </c>
      <c r="VBC138" s="45">
        <f t="shared" si="242"/>
        <v>3072.11</v>
      </c>
      <c r="VBD138" s="3"/>
      <c r="VBE138" s="11" t="s">
        <v>359</v>
      </c>
      <c r="VBF138" s="4" t="s">
        <v>360</v>
      </c>
      <c r="VBG138" s="4" t="s">
        <v>243</v>
      </c>
      <c r="VBH138" s="10">
        <v>3190</v>
      </c>
      <c r="VBI138" s="85"/>
      <c r="VBJ138" s="10">
        <v>117.89</v>
      </c>
      <c r="VBK138" s="45">
        <f t="shared" ref="VBK138:VDO138" si="243">SUM(VBH138-VBJ138)</f>
        <v>3072.11</v>
      </c>
      <c r="VBL138" s="3"/>
      <c r="VBM138" s="11" t="s">
        <v>359</v>
      </c>
      <c r="VBN138" s="4" t="s">
        <v>360</v>
      </c>
      <c r="VBO138" s="4" t="s">
        <v>243</v>
      </c>
      <c r="VBP138" s="10">
        <v>3190</v>
      </c>
      <c r="VBQ138" s="85"/>
      <c r="VBR138" s="10">
        <v>117.89</v>
      </c>
      <c r="VBS138" s="45">
        <f t="shared" si="243"/>
        <v>3072.11</v>
      </c>
      <c r="VBT138" s="3"/>
      <c r="VBU138" s="11" t="s">
        <v>359</v>
      </c>
      <c r="VBV138" s="4" t="s">
        <v>360</v>
      </c>
      <c r="VBW138" s="4" t="s">
        <v>243</v>
      </c>
      <c r="VBX138" s="10">
        <v>3190</v>
      </c>
      <c r="VBY138" s="85"/>
      <c r="VBZ138" s="10">
        <v>117.89</v>
      </c>
      <c r="VCA138" s="45">
        <f t="shared" si="243"/>
        <v>3072.11</v>
      </c>
      <c r="VCB138" s="3"/>
      <c r="VCC138" s="11" t="s">
        <v>359</v>
      </c>
      <c r="VCD138" s="4" t="s">
        <v>360</v>
      </c>
      <c r="VCE138" s="4" t="s">
        <v>243</v>
      </c>
      <c r="VCF138" s="10">
        <v>3190</v>
      </c>
      <c r="VCG138" s="85"/>
      <c r="VCH138" s="10">
        <v>117.89</v>
      </c>
      <c r="VCI138" s="45">
        <f t="shared" si="243"/>
        <v>3072.11</v>
      </c>
      <c r="VCJ138" s="3"/>
      <c r="VCK138" s="11" t="s">
        <v>359</v>
      </c>
      <c r="VCL138" s="4" t="s">
        <v>360</v>
      </c>
      <c r="VCM138" s="4" t="s">
        <v>243</v>
      </c>
      <c r="VCN138" s="10">
        <v>3190</v>
      </c>
      <c r="VCO138" s="85"/>
      <c r="VCP138" s="10">
        <v>117.89</v>
      </c>
      <c r="VCQ138" s="45">
        <f t="shared" si="243"/>
        <v>3072.11</v>
      </c>
      <c r="VCR138" s="3"/>
      <c r="VCS138" s="11" t="s">
        <v>359</v>
      </c>
      <c r="VCT138" s="4" t="s">
        <v>360</v>
      </c>
      <c r="VCU138" s="4" t="s">
        <v>243</v>
      </c>
      <c r="VCV138" s="10">
        <v>3190</v>
      </c>
      <c r="VCW138" s="85"/>
      <c r="VCX138" s="10">
        <v>117.89</v>
      </c>
      <c r="VCY138" s="45">
        <f t="shared" si="243"/>
        <v>3072.11</v>
      </c>
      <c r="VCZ138" s="3"/>
      <c r="VDA138" s="11" t="s">
        <v>359</v>
      </c>
      <c r="VDB138" s="4" t="s">
        <v>360</v>
      </c>
      <c r="VDC138" s="4" t="s">
        <v>243</v>
      </c>
      <c r="VDD138" s="10">
        <v>3190</v>
      </c>
      <c r="VDE138" s="85"/>
      <c r="VDF138" s="10">
        <v>117.89</v>
      </c>
      <c r="VDG138" s="45">
        <f t="shared" si="243"/>
        <v>3072.11</v>
      </c>
      <c r="VDH138" s="3"/>
      <c r="VDI138" s="11" t="s">
        <v>359</v>
      </c>
      <c r="VDJ138" s="4" t="s">
        <v>360</v>
      </c>
      <c r="VDK138" s="4" t="s">
        <v>243</v>
      </c>
      <c r="VDL138" s="10">
        <v>3190</v>
      </c>
      <c r="VDM138" s="85"/>
      <c r="VDN138" s="10">
        <v>117.89</v>
      </c>
      <c r="VDO138" s="45">
        <f t="shared" si="243"/>
        <v>3072.11</v>
      </c>
      <c r="VDP138" s="3"/>
      <c r="VDQ138" s="11" t="s">
        <v>359</v>
      </c>
      <c r="VDR138" s="4" t="s">
        <v>360</v>
      </c>
      <c r="VDS138" s="4" t="s">
        <v>243</v>
      </c>
      <c r="VDT138" s="10">
        <v>3190</v>
      </c>
      <c r="VDU138" s="85"/>
      <c r="VDV138" s="10">
        <v>117.89</v>
      </c>
      <c r="VDW138" s="45">
        <f t="shared" ref="VDW138:VGA138" si="244">SUM(VDT138-VDV138)</f>
        <v>3072.11</v>
      </c>
      <c r="VDX138" s="3"/>
      <c r="VDY138" s="11" t="s">
        <v>359</v>
      </c>
      <c r="VDZ138" s="4" t="s">
        <v>360</v>
      </c>
      <c r="VEA138" s="4" t="s">
        <v>243</v>
      </c>
      <c r="VEB138" s="10">
        <v>3190</v>
      </c>
      <c r="VEC138" s="85"/>
      <c r="VED138" s="10">
        <v>117.89</v>
      </c>
      <c r="VEE138" s="45">
        <f t="shared" si="244"/>
        <v>3072.11</v>
      </c>
      <c r="VEF138" s="3"/>
      <c r="VEG138" s="11" t="s">
        <v>359</v>
      </c>
      <c r="VEH138" s="4" t="s">
        <v>360</v>
      </c>
      <c r="VEI138" s="4" t="s">
        <v>243</v>
      </c>
      <c r="VEJ138" s="10">
        <v>3190</v>
      </c>
      <c r="VEK138" s="85"/>
      <c r="VEL138" s="10">
        <v>117.89</v>
      </c>
      <c r="VEM138" s="45">
        <f t="shared" si="244"/>
        <v>3072.11</v>
      </c>
      <c r="VEN138" s="3"/>
      <c r="VEO138" s="11" t="s">
        <v>359</v>
      </c>
      <c r="VEP138" s="4" t="s">
        <v>360</v>
      </c>
      <c r="VEQ138" s="4" t="s">
        <v>243</v>
      </c>
      <c r="VER138" s="10">
        <v>3190</v>
      </c>
      <c r="VES138" s="85"/>
      <c r="VET138" s="10">
        <v>117.89</v>
      </c>
      <c r="VEU138" s="45">
        <f t="shared" si="244"/>
        <v>3072.11</v>
      </c>
      <c r="VEV138" s="3"/>
      <c r="VEW138" s="11" t="s">
        <v>359</v>
      </c>
      <c r="VEX138" s="4" t="s">
        <v>360</v>
      </c>
      <c r="VEY138" s="4" t="s">
        <v>243</v>
      </c>
      <c r="VEZ138" s="10">
        <v>3190</v>
      </c>
      <c r="VFA138" s="85"/>
      <c r="VFB138" s="10">
        <v>117.89</v>
      </c>
      <c r="VFC138" s="45">
        <f t="shared" si="244"/>
        <v>3072.11</v>
      </c>
      <c r="VFD138" s="3"/>
      <c r="VFE138" s="11" t="s">
        <v>359</v>
      </c>
      <c r="VFF138" s="4" t="s">
        <v>360</v>
      </c>
      <c r="VFG138" s="4" t="s">
        <v>243</v>
      </c>
      <c r="VFH138" s="10">
        <v>3190</v>
      </c>
      <c r="VFI138" s="85"/>
      <c r="VFJ138" s="10">
        <v>117.89</v>
      </c>
      <c r="VFK138" s="45">
        <f t="shared" si="244"/>
        <v>3072.11</v>
      </c>
      <c r="VFL138" s="3"/>
      <c r="VFM138" s="11" t="s">
        <v>359</v>
      </c>
      <c r="VFN138" s="4" t="s">
        <v>360</v>
      </c>
      <c r="VFO138" s="4" t="s">
        <v>243</v>
      </c>
      <c r="VFP138" s="10">
        <v>3190</v>
      </c>
      <c r="VFQ138" s="85"/>
      <c r="VFR138" s="10">
        <v>117.89</v>
      </c>
      <c r="VFS138" s="45">
        <f t="shared" si="244"/>
        <v>3072.11</v>
      </c>
      <c r="VFT138" s="3"/>
      <c r="VFU138" s="11" t="s">
        <v>359</v>
      </c>
      <c r="VFV138" s="4" t="s">
        <v>360</v>
      </c>
      <c r="VFW138" s="4" t="s">
        <v>243</v>
      </c>
      <c r="VFX138" s="10">
        <v>3190</v>
      </c>
      <c r="VFY138" s="85"/>
      <c r="VFZ138" s="10">
        <v>117.89</v>
      </c>
      <c r="VGA138" s="45">
        <f t="shared" si="244"/>
        <v>3072.11</v>
      </c>
      <c r="VGB138" s="3"/>
      <c r="VGC138" s="11" t="s">
        <v>359</v>
      </c>
      <c r="VGD138" s="4" t="s">
        <v>360</v>
      </c>
      <c r="VGE138" s="4" t="s">
        <v>243</v>
      </c>
      <c r="VGF138" s="10">
        <v>3190</v>
      </c>
      <c r="VGG138" s="85"/>
      <c r="VGH138" s="10">
        <v>117.89</v>
      </c>
      <c r="VGI138" s="45">
        <f t="shared" ref="VGI138:VIM138" si="245">SUM(VGF138-VGH138)</f>
        <v>3072.11</v>
      </c>
      <c r="VGJ138" s="3"/>
      <c r="VGK138" s="11" t="s">
        <v>359</v>
      </c>
      <c r="VGL138" s="4" t="s">
        <v>360</v>
      </c>
      <c r="VGM138" s="4" t="s">
        <v>243</v>
      </c>
      <c r="VGN138" s="10">
        <v>3190</v>
      </c>
      <c r="VGO138" s="85"/>
      <c r="VGP138" s="10">
        <v>117.89</v>
      </c>
      <c r="VGQ138" s="45">
        <f t="shared" si="245"/>
        <v>3072.11</v>
      </c>
      <c r="VGR138" s="3"/>
      <c r="VGS138" s="11" t="s">
        <v>359</v>
      </c>
      <c r="VGT138" s="4" t="s">
        <v>360</v>
      </c>
      <c r="VGU138" s="4" t="s">
        <v>243</v>
      </c>
      <c r="VGV138" s="10">
        <v>3190</v>
      </c>
      <c r="VGW138" s="85"/>
      <c r="VGX138" s="10">
        <v>117.89</v>
      </c>
      <c r="VGY138" s="45">
        <f t="shared" si="245"/>
        <v>3072.11</v>
      </c>
      <c r="VGZ138" s="3"/>
      <c r="VHA138" s="11" t="s">
        <v>359</v>
      </c>
      <c r="VHB138" s="4" t="s">
        <v>360</v>
      </c>
      <c r="VHC138" s="4" t="s">
        <v>243</v>
      </c>
      <c r="VHD138" s="10">
        <v>3190</v>
      </c>
      <c r="VHE138" s="85"/>
      <c r="VHF138" s="10">
        <v>117.89</v>
      </c>
      <c r="VHG138" s="45">
        <f t="shared" si="245"/>
        <v>3072.11</v>
      </c>
      <c r="VHH138" s="3"/>
      <c r="VHI138" s="11" t="s">
        <v>359</v>
      </c>
      <c r="VHJ138" s="4" t="s">
        <v>360</v>
      </c>
      <c r="VHK138" s="4" t="s">
        <v>243</v>
      </c>
      <c r="VHL138" s="10">
        <v>3190</v>
      </c>
      <c r="VHM138" s="85"/>
      <c r="VHN138" s="10">
        <v>117.89</v>
      </c>
      <c r="VHO138" s="45">
        <f t="shared" si="245"/>
        <v>3072.11</v>
      </c>
      <c r="VHP138" s="3"/>
      <c r="VHQ138" s="11" t="s">
        <v>359</v>
      </c>
      <c r="VHR138" s="4" t="s">
        <v>360</v>
      </c>
      <c r="VHS138" s="4" t="s">
        <v>243</v>
      </c>
      <c r="VHT138" s="10">
        <v>3190</v>
      </c>
      <c r="VHU138" s="85"/>
      <c r="VHV138" s="10">
        <v>117.89</v>
      </c>
      <c r="VHW138" s="45">
        <f t="shared" si="245"/>
        <v>3072.11</v>
      </c>
      <c r="VHX138" s="3"/>
      <c r="VHY138" s="11" t="s">
        <v>359</v>
      </c>
      <c r="VHZ138" s="4" t="s">
        <v>360</v>
      </c>
      <c r="VIA138" s="4" t="s">
        <v>243</v>
      </c>
      <c r="VIB138" s="10">
        <v>3190</v>
      </c>
      <c r="VIC138" s="85"/>
      <c r="VID138" s="10">
        <v>117.89</v>
      </c>
      <c r="VIE138" s="45">
        <f t="shared" si="245"/>
        <v>3072.11</v>
      </c>
      <c r="VIF138" s="3"/>
      <c r="VIG138" s="11" t="s">
        <v>359</v>
      </c>
      <c r="VIH138" s="4" t="s">
        <v>360</v>
      </c>
      <c r="VII138" s="4" t="s">
        <v>243</v>
      </c>
      <c r="VIJ138" s="10">
        <v>3190</v>
      </c>
      <c r="VIK138" s="85"/>
      <c r="VIL138" s="10">
        <v>117.89</v>
      </c>
      <c r="VIM138" s="45">
        <f t="shared" si="245"/>
        <v>3072.11</v>
      </c>
      <c r="VIN138" s="3"/>
      <c r="VIO138" s="11" t="s">
        <v>359</v>
      </c>
      <c r="VIP138" s="4" t="s">
        <v>360</v>
      </c>
      <c r="VIQ138" s="4" t="s">
        <v>243</v>
      </c>
      <c r="VIR138" s="10">
        <v>3190</v>
      </c>
      <c r="VIS138" s="85"/>
      <c r="VIT138" s="10">
        <v>117.89</v>
      </c>
      <c r="VIU138" s="45">
        <f t="shared" ref="VIU138:VKY138" si="246">SUM(VIR138-VIT138)</f>
        <v>3072.11</v>
      </c>
      <c r="VIV138" s="3"/>
      <c r="VIW138" s="11" t="s">
        <v>359</v>
      </c>
      <c r="VIX138" s="4" t="s">
        <v>360</v>
      </c>
      <c r="VIY138" s="4" t="s">
        <v>243</v>
      </c>
      <c r="VIZ138" s="10">
        <v>3190</v>
      </c>
      <c r="VJA138" s="85"/>
      <c r="VJB138" s="10">
        <v>117.89</v>
      </c>
      <c r="VJC138" s="45">
        <f t="shared" si="246"/>
        <v>3072.11</v>
      </c>
      <c r="VJD138" s="3"/>
      <c r="VJE138" s="11" t="s">
        <v>359</v>
      </c>
      <c r="VJF138" s="4" t="s">
        <v>360</v>
      </c>
      <c r="VJG138" s="4" t="s">
        <v>243</v>
      </c>
      <c r="VJH138" s="10">
        <v>3190</v>
      </c>
      <c r="VJI138" s="85"/>
      <c r="VJJ138" s="10">
        <v>117.89</v>
      </c>
      <c r="VJK138" s="45">
        <f t="shared" si="246"/>
        <v>3072.11</v>
      </c>
      <c r="VJL138" s="3"/>
      <c r="VJM138" s="11" t="s">
        <v>359</v>
      </c>
      <c r="VJN138" s="4" t="s">
        <v>360</v>
      </c>
      <c r="VJO138" s="4" t="s">
        <v>243</v>
      </c>
      <c r="VJP138" s="10">
        <v>3190</v>
      </c>
      <c r="VJQ138" s="85"/>
      <c r="VJR138" s="10">
        <v>117.89</v>
      </c>
      <c r="VJS138" s="45">
        <f t="shared" si="246"/>
        <v>3072.11</v>
      </c>
      <c r="VJT138" s="3"/>
      <c r="VJU138" s="11" t="s">
        <v>359</v>
      </c>
      <c r="VJV138" s="4" t="s">
        <v>360</v>
      </c>
      <c r="VJW138" s="4" t="s">
        <v>243</v>
      </c>
      <c r="VJX138" s="10">
        <v>3190</v>
      </c>
      <c r="VJY138" s="85"/>
      <c r="VJZ138" s="10">
        <v>117.89</v>
      </c>
      <c r="VKA138" s="45">
        <f t="shared" si="246"/>
        <v>3072.11</v>
      </c>
      <c r="VKB138" s="3"/>
      <c r="VKC138" s="11" t="s">
        <v>359</v>
      </c>
      <c r="VKD138" s="4" t="s">
        <v>360</v>
      </c>
      <c r="VKE138" s="4" t="s">
        <v>243</v>
      </c>
      <c r="VKF138" s="10">
        <v>3190</v>
      </c>
      <c r="VKG138" s="85"/>
      <c r="VKH138" s="10">
        <v>117.89</v>
      </c>
      <c r="VKI138" s="45">
        <f t="shared" si="246"/>
        <v>3072.11</v>
      </c>
      <c r="VKJ138" s="3"/>
      <c r="VKK138" s="11" t="s">
        <v>359</v>
      </c>
      <c r="VKL138" s="4" t="s">
        <v>360</v>
      </c>
      <c r="VKM138" s="4" t="s">
        <v>243</v>
      </c>
      <c r="VKN138" s="10">
        <v>3190</v>
      </c>
      <c r="VKO138" s="85"/>
      <c r="VKP138" s="10">
        <v>117.89</v>
      </c>
      <c r="VKQ138" s="45">
        <f t="shared" si="246"/>
        <v>3072.11</v>
      </c>
      <c r="VKR138" s="3"/>
      <c r="VKS138" s="11" t="s">
        <v>359</v>
      </c>
      <c r="VKT138" s="4" t="s">
        <v>360</v>
      </c>
      <c r="VKU138" s="4" t="s">
        <v>243</v>
      </c>
      <c r="VKV138" s="10">
        <v>3190</v>
      </c>
      <c r="VKW138" s="85"/>
      <c r="VKX138" s="10">
        <v>117.89</v>
      </c>
      <c r="VKY138" s="45">
        <f t="shared" si="246"/>
        <v>3072.11</v>
      </c>
      <c r="VKZ138" s="3"/>
      <c r="VLA138" s="11" t="s">
        <v>359</v>
      </c>
      <c r="VLB138" s="4" t="s">
        <v>360</v>
      </c>
      <c r="VLC138" s="4" t="s">
        <v>243</v>
      </c>
      <c r="VLD138" s="10">
        <v>3190</v>
      </c>
      <c r="VLE138" s="85"/>
      <c r="VLF138" s="10">
        <v>117.89</v>
      </c>
      <c r="VLG138" s="45">
        <f t="shared" ref="VLG138:VNK138" si="247">SUM(VLD138-VLF138)</f>
        <v>3072.11</v>
      </c>
      <c r="VLH138" s="3"/>
      <c r="VLI138" s="11" t="s">
        <v>359</v>
      </c>
      <c r="VLJ138" s="4" t="s">
        <v>360</v>
      </c>
      <c r="VLK138" s="4" t="s">
        <v>243</v>
      </c>
      <c r="VLL138" s="10">
        <v>3190</v>
      </c>
      <c r="VLM138" s="85"/>
      <c r="VLN138" s="10">
        <v>117.89</v>
      </c>
      <c r="VLO138" s="45">
        <f t="shared" si="247"/>
        <v>3072.11</v>
      </c>
      <c r="VLP138" s="3"/>
      <c r="VLQ138" s="11" t="s">
        <v>359</v>
      </c>
      <c r="VLR138" s="4" t="s">
        <v>360</v>
      </c>
      <c r="VLS138" s="4" t="s">
        <v>243</v>
      </c>
      <c r="VLT138" s="10">
        <v>3190</v>
      </c>
      <c r="VLU138" s="85"/>
      <c r="VLV138" s="10">
        <v>117.89</v>
      </c>
      <c r="VLW138" s="45">
        <f t="shared" si="247"/>
        <v>3072.11</v>
      </c>
      <c r="VLX138" s="3"/>
      <c r="VLY138" s="11" t="s">
        <v>359</v>
      </c>
      <c r="VLZ138" s="4" t="s">
        <v>360</v>
      </c>
      <c r="VMA138" s="4" t="s">
        <v>243</v>
      </c>
      <c r="VMB138" s="10">
        <v>3190</v>
      </c>
      <c r="VMC138" s="85"/>
      <c r="VMD138" s="10">
        <v>117.89</v>
      </c>
      <c r="VME138" s="45">
        <f t="shared" si="247"/>
        <v>3072.11</v>
      </c>
      <c r="VMF138" s="3"/>
      <c r="VMG138" s="11" t="s">
        <v>359</v>
      </c>
      <c r="VMH138" s="4" t="s">
        <v>360</v>
      </c>
      <c r="VMI138" s="4" t="s">
        <v>243</v>
      </c>
      <c r="VMJ138" s="10">
        <v>3190</v>
      </c>
      <c r="VMK138" s="85"/>
      <c r="VML138" s="10">
        <v>117.89</v>
      </c>
      <c r="VMM138" s="45">
        <f t="shared" si="247"/>
        <v>3072.11</v>
      </c>
      <c r="VMN138" s="3"/>
      <c r="VMO138" s="11" t="s">
        <v>359</v>
      </c>
      <c r="VMP138" s="4" t="s">
        <v>360</v>
      </c>
      <c r="VMQ138" s="4" t="s">
        <v>243</v>
      </c>
      <c r="VMR138" s="10">
        <v>3190</v>
      </c>
      <c r="VMS138" s="85"/>
      <c r="VMT138" s="10">
        <v>117.89</v>
      </c>
      <c r="VMU138" s="45">
        <f t="shared" si="247"/>
        <v>3072.11</v>
      </c>
      <c r="VMV138" s="3"/>
      <c r="VMW138" s="11" t="s">
        <v>359</v>
      </c>
      <c r="VMX138" s="4" t="s">
        <v>360</v>
      </c>
      <c r="VMY138" s="4" t="s">
        <v>243</v>
      </c>
      <c r="VMZ138" s="10">
        <v>3190</v>
      </c>
      <c r="VNA138" s="85"/>
      <c r="VNB138" s="10">
        <v>117.89</v>
      </c>
      <c r="VNC138" s="45">
        <f t="shared" si="247"/>
        <v>3072.11</v>
      </c>
      <c r="VND138" s="3"/>
      <c r="VNE138" s="11" t="s">
        <v>359</v>
      </c>
      <c r="VNF138" s="4" t="s">
        <v>360</v>
      </c>
      <c r="VNG138" s="4" t="s">
        <v>243</v>
      </c>
      <c r="VNH138" s="10">
        <v>3190</v>
      </c>
      <c r="VNI138" s="85"/>
      <c r="VNJ138" s="10">
        <v>117.89</v>
      </c>
      <c r="VNK138" s="45">
        <f t="shared" si="247"/>
        <v>3072.11</v>
      </c>
      <c r="VNL138" s="3"/>
      <c r="VNM138" s="11" t="s">
        <v>359</v>
      </c>
      <c r="VNN138" s="4" t="s">
        <v>360</v>
      </c>
      <c r="VNO138" s="4" t="s">
        <v>243</v>
      </c>
      <c r="VNP138" s="10">
        <v>3190</v>
      </c>
      <c r="VNQ138" s="85"/>
      <c r="VNR138" s="10">
        <v>117.89</v>
      </c>
      <c r="VNS138" s="45">
        <f t="shared" ref="VNS138:VPW138" si="248">SUM(VNP138-VNR138)</f>
        <v>3072.11</v>
      </c>
      <c r="VNT138" s="3"/>
      <c r="VNU138" s="11" t="s">
        <v>359</v>
      </c>
      <c r="VNV138" s="4" t="s">
        <v>360</v>
      </c>
      <c r="VNW138" s="4" t="s">
        <v>243</v>
      </c>
      <c r="VNX138" s="10">
        <v>3190</v>
      </c>
      <c r="VNY138" s="85"/>
      <c r="VNZ138" s="10">
        <v>117.89</v>
      </c>
      <c r="VOA138" s="45">
        <f t="shared" si="248"/>
        <v>3072.11</v>
      </c>
      <c r="VOB138" s="3"/>
      <c r="VOC138" s="11" t="s">
        <v>359</v>
      </c>
      <c r="VOD138" s="4" t="s">
        <v>360</v>
      </c>
      <c r="VOE138" s="4" t="s">
        <v>243</v>
      </c>
      <c r="VOF138" s="10">
        <v>3190</v>
      </c>
      <c r="VOG138" s="85"/>
      <c r="VOH138" s="10">
        <v>117.89</v>
      </c>
      <c r="VOI138" s="45">
        <f t="shared" si="248"/>
        <v>3072.11</v>
      </c>
      <c r="VOJ138" s="3"/>
      <c r="VOK138" s="11" t="s">
        <v>359</v>
      </c>
      <c r="VOL138" s="4" t="s">
        <v>360</v>
      </c>
      <c r="VOM138" s="4" t="s">
        <v>243</v>
      </c>
      <c r="VON138" s="10">
        <v>3190</v>
      </c>
      <c r="VOO138" s="85"/>
      <c r="VOP138" s="10">
        <v>117.89</v>
      </c>
      <c r="VOQ138" s="45">
        <f t="shared" si="248"/>
        <v>3072.11</v>
      </c>
      <c r="VOR138" s="3"/>
      <c r="VOS138" s="11" t="s">
        <v>359</v>
      </c>
      <c r="VOT138" s="4" t="s">
        <v>360</v>
      </c>
      <c r="VOU138" s="4" t="s">
        <v>243</v>
      </c>
      <c r="VOV138" s="10">
        <v>3190</v>
      </c>
      <c r="VOW138" s="85"/>
      <c r="VOX138" s="10">
        <v>117.89</v>
      </c>
      <c r="VOY138" s="45">
        <f t="shared" si="248"/>
        <v>3072.11</v>
      </c>
      <c r="VOZ138" s="3"/>
      <c r="VPA138" s="11" t="s">
        <v>359</v>
      </c>
      <c r="VPB138" s="4" t="s">
        <v>360</v>
      </c>
      <c r="VPC138" s="4" t="s">
        <v>243</v>
      </c>
      <c r="VPD138" s="10">
        <v>3190</v>
      </c>
      <c r="VPE138" s="85"/>
      <c r="VPF138" s="10">
        <v>117.89</v>
      </c>
      <c r="VPG138" s="45">
        <f t="shared" si="248"/>
        <v>3072.11</v>
      </c>
      <c r="VPH138" s="3"/>
      <c r="VPI138" s="11" t="s">
        <v>359</v>
      </c>
      <c r="VPJ138" s="4" t="s">
        <v>360</v>
      </c>
      <c r="VPK138" s="4" t="s">
        <v>243</v>
      </c>
      <c r="VPL138" s="10">
        <v>3190</v>
      </c>
      <c r="VPM138" s="85"/>
      <c r="VPN138" s="10">
        <v>117.89</v>
      </c>
      <c r="VPO138" s="45">
        <f t="shared" si="248"/>
        <v>3072.11</v>
      </c>
      <c r="VPP138" s="3"/>
      <c r="VPQ138" s="11" t="s">
        <v>359</v>
      </c>
      <c r="VPR138" s="4" t="s">
        <v>360</v>
      </c>
      <c r="VPS138" s="4" t="s">
        <v>243</v>
      </c>
      <c r="VPT138" s="10">
        <v>3190</v>
      </c>
      <c r="VPU138" s="85"/>
      <c r="VPV138" s="10">
        <v>117.89</v>
      </c>
      <c r="VPW138" s="45">
        <f t="shared" si="248"/>
        <v>3072.11</v>
      </c>
      <c r="VPX138" s="3"/>
      <c r="VPY138" s="11" t="s">
        <v>359</v>
      </c>
      <c r="VPZ138" s="4" t="s">
        <v>360</v>
      </c>
      <c r="VQA138" s="4" t="s">
        <v>243</v>
      </c>
      <c r="VQB138" s="10">
        <v>3190</v>
      </c>
      <c r="VQC138" s="85"/>
      <c r="VQD138" s="10">
        <v>117.89</v>
      </c>
      <c r="VQE138" s="45">
        <f t="shared" ref="VQE138:VSI138" si="249">SUM(VQB138-VQD138)</f>
        <v>3072.11</v>
      </c>
      <c r="VQF138" s="3"/>
      <c r="VQG138" s="11" t="s">
        <v>359</v>
      </c>
      <c r="VQH138" s="4" t="s">
        <v>360</v>
      </c>
      <c r="VQI138" s="4" t="s">
        <v>243</v>
      </c>
      <c r="VQJ138" s="10">
        <v>3190</v>
      </c>
      <c r="VQK138" s="85"/>
      <c r="VQL138" s="10">
        <v>117.89</v>
      </c>
      <c r="VQM138" s="45">
        <f t="shared" si="249"/>
        <v>3072.11</v>
      </c>
      <c r="VQN138" s="3"/>
      <c r="VQO138" s="11" t="s">
        <v>359</v>
      </c>
      <c r="VQP138" s="4" t="s">
        <v>360</v>
      </c>
      <c r="VQQ138" s="4" t="s">
        <v>243</v>
      </c>
      <c r="VQR138" s="10">
        <v>3190</v>
      </c>
      <c r="VQS138" s="85"/>
      <c r="VQT138" s="10">
        <v>117.89</v>
      </c>
      <c r="VQU138" s="45">
        <f t="shared" si="249"/>
        <v>3072.11</v>
      </c>
      <c r="VQV138" s="3"/>
      <c r="VQW138" s="11" t="s">
        <v>359</v>
      </c>
      <c r="VQX138" s="4" t="s">
        <v>360</v>
      </c>
      <c r="VQY138" s="4" t="s">
        <v>243</v>
      </c>
      <c r="VQZ138" s="10">
        <v>3190</v>
      </c>
      <c r="VRA138" s="85"/>
      <c r="VRB138" s="10">
        <v>117.89</v>
      </c>
      <c r="VRC138" s="45">
        <f t="shared" si="249"/>
        <v>3072.11</v>
      </c>
      <c r="VRD138" s="3"/>
      <c r="VRE138" s="11" t="s">
        <v>359</v>
      </c>
      <c r="VRF138" s="4" t="s">
        <v>360</v>
      </c>
      <c r="VRG138" s="4" t="s">
        <v>243</v>
      </c>
      <c r="VRH138" s="10">
        <v>3190</v>
      </c>
      <c r="VRI138" s="85"/>
      <c r="VRJ138" s="10">
        <v>117.89</v>
      </c>
      <c r="VRK138" s="45">
        <f t="shared" si="249"/>
        <v>3072.11</v>
      </c>
      <c r="VRL138" s="3"/>
      <c r="VRM138" s="11" t="s">
        <v>359</v>
      </c>
      <c r="VRN138" s="4" t="s">
        <v>360</v>
      </c>
      <c r="VRO138" s="4" t="s">
        <v>243</v>
      </c>
      <c r="VRP138" s="10">
        <v>3190</v>
      </c>
      <c r="VRQ138" s="85"/>
      <c r="VRR138" s="10">
        <v>117.89</v>
      </c>
      <c r="VRS138" s="45">
        <f t="shared" si="249"/>
        <v>3072.11</v>
      </c>
      <c r="VRT138" s="3"/>
      <c r="VRU138" s="11" t="s">
        <v>359</v>
      </c>
      <c r="VRV138" s="4" t="s">
        <v>360</v>
      </c>
      <c r="VRW138" s="4" t="s">
        <v>243</v>
      </c>
      <c r="VRX138" s="10">
        <v>3190</v>
      </c>
      <c r="VRY138" s="85"/>
      <c r="VRZ138" s="10">
        <v>117.89</v>
      </c>
      <c r="VSA138" s="45">
        <f t="shared" si="249"/>
        <v>3072.11</v>
      </c>
      <c r="VSB138" s="3"/>
      <c r="VSC138" s="11" t="s">
        <v>359</v>
      </c>
      <c r="VSD138" s="4" t="s">
        <v>360</v>
      </c>
      <c r="VSE138" s="4" t="s">
        <v>243</v>
      </c>
      <c r="VSF138" s="10">
        <v>3190</v>
      </c>
      <c r="VSG138" s="85"/>
      <c r="VSH138" s="10">
        <v>117.89</v>
      </c>
      <c r="VSI138" s="45">
        <f t="shared" si="249"/>
        <v>3072.11</v>
      </c>
      <c r="VSJ138" s="3"/>
      <c r="VSK138" s="11" t="s">
        <v>359</v>
      </c>
      <c r="VSL138" s="4" t="s">
        <v>360</v>
      </c>
      <c r="VSM138" s="4" t="s">
        <v>243</v>
      </c>
      <c r="VSN138" s="10">
        <v>3190</v>
      </c>
      <c r="VSO138" s="85"/>
      <c r="VSP138" s="10">
        <v>117.89</v>
      </c>
      <c r="VSQ138" s="45">
        <f t="shared" ref="VSQ138:VUU138" si="250">SUM(VSN138-VSP138)</f>
        <v>3072.11</v>
      </c>
      <c r="VSR138" s="3"/>
      <c r="VSS138" s="11" t="s">
        <v>359</v>
      </c>
      <c r="VST138" s="4" t="s">
        <v>360</v>
      </c>
      <c r="VSU138" s="4" t="s">
        <v>243</v>
      </c>
      <c r="VSV138" s="10">
        <v>3190</v>
      </c>
      <c r="VSW138" s="85"/>
      <c r="VSX138" s="10">
        <v>117.89</v>
      </c>
      <c r="VSY138" s="45">
        <f t="shared" si="250"/>
        <v>3072.11</v>
      </c>
      <c r="VSZ138" s="3"/>
      <c r="VTA138" s="11" t="s">
        <v>359</v>
      </c>
      <c r="VTB138" s="4" t="s">
        <v>360</v>
      </c>
      <c r="VTC138" s="4" t="s">
        <v>243</v>
      </c>
      <c r="VTD138" s="10">
        <v>3190</v>
      </c>
      <c r="VTE138" s="85"/>
      <c r="VTF138" s="10">
        <v>117.89</v>
      </c>
      <c r="VTG138" s="45">
        <f t="shared" si="250"/>
        <v>3072.11</v>
      </c>
      <c r="VTH138" s="3"/>
      <c r="VTI138" s="11" t="s">
        <v>359</v>
      </c>
      <c r="VTJ138" s="4" t="s">
        <v>360</v>
      </c>
      <c r="VTK138" s="4" t="s">
        <v>243</v>
      </c>
      <c r="VTL138" s="10">
        <v>3190</v>
      </c>
      <c r="VTM138" s="85"/>
      <c r="VTN138" s="10">
        <v>117.89</v>
      </c>
      <c r="VTO138" s="45">
        <f t="shared" si="250"/>
        <v>3072.11</v>
      </c>
      <c r="VTP138" s="3"/>
      <c r="VTQ138" s="11" t="s">
        <v>359</v>
      </c>
      <c r="VTR138" s="4" t="s">
        <v>360</v>
      </c>
      <c r="VTS138" s="4" t="s">
        <v>243</v>
      </c>
      <c r="VTT138" s="10">
        <v>3190</v>
      </c>
      <c r="VTU138" s="85"/>
      <c r="VTV138" s="10">
        <v>117.89</v>
      </c>
      <c r="VTW138" s="45">
        <f t="shared" si="250"/>
        <v>3072.11</v>
      </c>
      <c r="VTX138" s="3"/>
      <c r="VTY138" s="11" t="s">
        <v>359</v>
      </c>
      <c r="VTZ138" s="4" t="s">
        <v>360</v>
      </c>
      <c r="VUA138" s="4" t="s">
        <v>243</v>
      </c>
      <c r="VUB138" s="10">
        <v>3190</v>
      </c>
      <c r="VUC138" s="85"/>
      <c r="VUD138" s="10">
        <v>117.89</v>
      </c>
      <c r="VUE138" s="45">
        <f t="shared" si="250"/>
        <v>3072.11</v>
      </c>
      <c r="VUF138" s="3"/>
      <c r="VUG138" s="11" t="s">
        <v>359</v>
      </c>
      <c r="VUH138" s="4" t="s">
        <v>360</v>
      </c>
      <c r="VUI138" s="4" t="s">
        <v>243</v>
      </c>
      <c r="VUJ138" s="10">
        <v>3190</v>
      </c>
      <c r="VUK138" s="85"/>
      <c r="VUL138" s="10">
        <v>117.89</v>
      </c>
      <c r="VUM138" s="45">
        <f t="shared" si="250"/>
        <v>3072.11</v>
      </c>
      <c r="VUN138" s="3"/>
      <c r="VUO138" s="11" t="s">
        <v>359</v>
      </c>
      <c r="VUP138" s="4" t="s">
        <v>360</v>
      </c>
      <c r="VUQ138" s="4" t="s">
        <v>243</v>
      </c>
      <c r="VUR138" s="10">
        <v>3190</v>
      </c>
      <c r="VUS138" s="85"/>
      <c r="VUT138" s="10">
        <v>117.89</v>
      </c>
      <c r="VUU138" s="45">
        <f t="shared" si="250"/>
        <v>3072.11</v>
      </c>
      <c r="VUV138" s="3"/>
      <c r="VUW138" s="11" t="s">
        <v>359</v>
      </c>
      <c r="VUX138" s="4" t="s">
        <v>360</v>
      </c>
      <c r="VUY138" s="4" t="s">
        <v>243</v>
      </c>
      <c r="VUZ138" s="10">
        <v>3190</v>
      </c>
      <c r="VVA138" s="85"/>
      <c r="VVB138" s="10">
        <v>117.89</v>
      </c>
      <c r="VVC138" s="45">
        <f t="shared" ref="VVC138:VXG138" si="251">SUM(VUZ138-VVB138)</f>
        <v>3072.11</v>
      </c>
      <c r="VVD138" s="3"/>
      <c r="VVE138" s="11" t="s">
        <v>359</v>
      </c>
      <c r="VVF138" s="4" t="s">
        <v>360</v>
      </c>
      <c r="VVG138" s="4" t="s">
        <v>243</v>
      </c>
      <c r="VVH138" s="10">
        <v>3190</v>
      </c>
      <c r="VVI138" s="85"/>
      <c r="VVJ138" s="10">
        <v>117.89</v>
      </c>
      <c r="VVK138" s="45">
        <f t="shared" si="251"/>
        <v>3072.11</v>
      </c>
      <c r="VVL138" s="3"/>
      <c r="VVM138" s="11" t="s">
        <v>359</v>
      </c>
      <c r="VVN138" s="4" t="s">
        <v>360</v>
      </c>
      <c r="VVO138" s="4" t="s">
        <v>243</v>
      </c>
      <c r="VVP138" s="10">
        <v>3190</v>
      </c>
      <c r="VVQ138" s="85"/>
      <c r="VVR138" s="10">
        <v>117.89</v>
      </c>
      <c r="VVS138" s="45">
        <f t="shared" si="251"/>
        <v>3072.11</v>
      </c>
      <c r="VVT138" s="3"/>
      <c r="VVU138" s="11" t="s">
        <v>359</v>
      </c>
      <c r="VVV138" s="4" t="s">
        <v>360</v>
      </c>
      <c r="VVW138" s="4" t="s">
        <v>243</v>
      </c>
      <c r="VVX138" s="10">
        <v>3190</v>
      </c>
      <c r="VVY138" s="85"/>
      <c r="VVZ138" s="10">
        <v>117.89</v>
      </c>
      <c r="VWA138" s="45">
        <f t="shared" si="251"/>
        <v>3072.11</v>
      </c>
      <c r="VWB138" s="3"/>
      <c r="VWC138" s="11" t="s">
        <v>359</v>
      </c>
      <c r="VWD138" s="4" t="s">
        <v>360</v>
      </c>
      <c r="VWE138" s="4" t="s">
        <v>243</v>
      </c>
      <c r="VWF138" s="10">
        <v>3190</v>
      </c>
      <c r="VWG138" s="85"/>
      <c r="VWH138" s="10">
        <v>117.89</v>
      </c>
      <c r="VWI138" s="45">
        <f t="shared" si="251"/>
        <v>3072.11</v>
      </c>
      <c r="VWJ138" s="3"/>
      <c r="VWK138" s="11" t="s">
        <v>359</v>
      </c>
      <c r="VWL138" s="4" t="s">
        <v>360</v>
      </c>
      <c r="VWM138" s="4" t="s">
        <v>243</v>
      </c>
      <c r="VWN138" s="10">
        <v>3190</v>
      </c>
      <c r="VWO138" s="85"/>
      <c r="VWP138" s="10">
        <v>117.89</v>
      </c>
      <c r="VWQ138" s="45">
        <f t="shared" si="251"/>
        <v>3072.11</v>
      </c>
      <c r="VWR138" s="3"/>
      <c r="VWS138" s="11" t="s">
        <v>359</v>
      </c>
      <c r="VWT138" s="4" t="s">
        <v>360</v>
      </c>
      <c r="VWU138" s="4" t="s">
        <v>243</v>
      </c>
      <c r="VWV138" s="10">
        <v>3190</v>
      </c>
      <c r="VWW138" s="85"/>
      <c r="VWX138" s="10">
        <v>117.89</v>
      </c>
      <c r="VWY138" s="45">
        <f t="shared" si="251"/>
        <v>3072.11</v>
      </c>
      <c r="VWZ138" s="3"/>
      <c r="VXA138" s="11" t="s">
        <v>359</v>
      </c>
      <c r="VXB138" s="4" t="s">
        <v>360</v>
      </c>
      <c r="VXC138" s="4" t="s">
        <v>243</v>
      </c>
      <c r="VXD138" s="10">
        <v>3190</v>
      </c>
      <c r="VXE138" s="85"/>
      <c r="VXF138" s="10">
        <v>117.89</v>
      </c>
      <c r="VXG138" s="45">
        <f t="shared" si="251"/>
        <v>3072.11</v>
      </c>
      <c r="VXH138" s="3"/>
      <c r="VXI138" s="11" t="s">
        <v>359</v>
      </c>
      <c r="VXJ138" s="4" t="s">
        <v>360</v>
      </c>
      <c r="VXK138" s="4" t="s">
        <v>243</v>
      </c>
      <c r="VXL138" s="10">
        <v>3190</v>
      </c>
      <c r="VXM138" s="85"/>
      <c r="VXN138" s="10">
        <v>117.89</v>
      </c>
      <c r="VXO138" s="45">
        <f t="shared" ref="VXO138:VZS138" si="252">SUM(VXL138-VXN138)</f>
        <v>3072.11</v>
      </c>
      <c r="VXP138" s="3"/>
      <c r="VXQ138" s="11" t="s">
        <v>359</v>
      </c>
      <c r="VXR138" s="4" t="s">
        <v>360</v>
      </c>
      <c r="VXS138" s="4" t="s">
        <v>243</v>
      </c>
      <c r="VXT138" s="10">
        <v>3190</v>
      </c>
      <c r="VXU138" s="85"/>
      <c r="VXV138" s="10">
        <v>117.89</v>
      </c>
      <c r="VXW138" s="45">
        <f t="shared" si="252"/>
        <v>3072.11</v>
      </c>
      <c r="VXX138" s="3"/>
      <c r="VXY138" s="11" t="s">
        <v>359</v>
      </c>
      <c r="VXZ138" s="4" t="s">
        <v>360</v>
      </c>
      <c r="VYA138" s="4" t="s">
        <v>243</v>
      </c>
      <c r="VYB138" s="10">
        <v>3190</v>
      </c>
      <c r="VYC138" s="85"/>
      <c r="VYD138" s="10">
        <v>117.89</v>
      </c>
      <c r="VYE138" s="45">
        <f t="shared" si="252"/>
        <v>3072.11</v>
      </c>
      <c r="VYF138" s="3"/>
      <c r="VYG138" s="11" t="s">
        <v>359</v>
      </c>
      <c r="VYH138" s="4" t="s">
        <v>360</v>
      </c>
      <c r="VYI138" s="4" t="s">
        <v>243</v>
      </c>
      <c r="VYJ138" s="10">
        <v>3190</v>
      </c>
      <c r="VYK138" s="85"/>
      <c r="VYL138" s="10">
        <v>117.89</v>
      </c>
      <c r="VYM138" s="45">
        <f t="shared" si="252"/>
        <v>3072.11</v>
      </c>
      <c r="VYN138" s="3"/>
      <c r="VYO138" s="11" t="s">
        <v>359</v>
      </c>
      <c r="VYP138" s="4" t="s">
        <v>360</v>
      </c>
      <c r="VYQ138" s="4" t="s">
        <v>243</v>
      </c>
      <c r="VYR138" s="10">
        <v>3190</v>
      </c>
      <c r="VYS138" s="85"/>
      <c r="VYT138" s="10">
        <v>117.89</v>
      </c>
      <c r="VYU138" s="45">
        <f t="shared" si="252"/>
        <v>3072.11</v>
      </c>
      <c r="VYV138" s="3"/>
      <c r="VYW138" s="11" t="s">
        <v>359</v>
      </c>
      <c r="VYX138" s="4" t="s">
        <v>360</v>
      </c>
      <c r="VYY138" s="4" t="s">
        <v>243</v>
      </c>
      <c r="VYZ138" s="10">
        <v>3190</v>
      </c>
      <c r="VZA138" s="85"/>
      <c r="VZB138" s="10">
        <v>117.89</v>
      </c>
      <c r="VZC138" s="45">
        <f t="shared" si="252"/>
        <v>3072.11</v>
      </c>
      <c r="VZD138" s="3"/>
      <c r="VZE138" s="11" t="s">
        <v>359</v>
      </c>
      <c r="VZF138" s="4" t="s">
        <v>360</v>
      </c>
      <c r="VZG138" s="4" t="s">
        <v>243</v>
      </c>
      <c r="VZH138" s="10">
        <v>3190</v>
      </c>
      <c r="VZI138" s="85"/>
      <c r="VZJ138" s="10">
        <v>117.89</v>
      </c>
      <c r="VZK138" s="45">
        <f t="shared" si="252"/>
        <v>3072.11</v>
      </c>
      <c r="VZL138" s="3"/>
      <c r="VZM138" s="11" t="s">
        <v>359</v>
      </c>
      <c r="VZN138" s="4" t="s">
        <v>360</v>
      </c>
      <c r="VZO138" s="4" t="s">
        <v>243</v>
      </c>
      <c r="VZP138" s="10">
        <v>3190</v>
      </c>
      <c r="VZQ138" s="85"/>
      <c r="VZR138" s="10">
        <v>117.89</v>
      </c>
      <c r="VZS138" s="45">
        <f t="shared" si="252"/>
        <v>3072.11</v>
      </c>
      <c r="VZT138" s="3"/>
      <c r="VZU138" s="11" t="s">
        <v>359</v>
      </c>
      <c r="VZV138" s="4" t="s">
        <v>360</v>
      </c>
      <c r="VZW138" s="4" t="s">
        <v>243</v>
      </c>
      <c r="VZX138" s="10">
        <v>3190</v>
      </c>
      <c r="VZY138" s="85"/>
      <c r="VZZ138" s="10">
        <v>117.89</v>
      </c>
      <c r="WAA138" s="45">
        <f t="shared" ref="WAA138:WCE138" si="253">SUM(VZX138-VZZ138)</f>
        <v>3072.11</v>
      </c>
      <c r="WAB138" s="3"/>
      <c r="WAC138" s="11" t="s">
        <v>359</v>
      </c>
      <c r="WAD138" s="4" t="s">
        <v>360</v>
      </c>
      <c r="WAE138" s="4" t="s">
        <v>243</v>
      </c>
      <c r="WAF138" s="10">
        <v>3190</v>
      </c>
      <c r="WAG138" s="85"/>
      <c r="WAH138" s="10">
        <v>117.89</v>
      </c>
      <c r="WAI138" s="45">
        <f t="shared" si="253"/>
        <v>3072.11</v>
      </c>
      <c r="WAJ138" s="3"/>
      <c r="WAK138" s="11" t="s">
        <v>359</v>
      </c>
      <c r="WAL138" s="4" t="s">
        <v>360</v>
      </c>
      <c r="WAM138" s="4" t="s">
        <v>243</v>
      </c>
      <c r="WAN138" s="10">
        <v>3190</v>
      </c>
      <c r="WAO138" s="85"/>
      <c r="WAP138" s="10">
        <v>117.89</v>
      </c>
      <c r="WAQ138" s="45">
        <f t="shared" si="253"/>
        <v>3072.11</v>
      </c>
      <c r="WAR138" s="3"/>
      <c r="WAS138" s="11" t="s">
        <v>359</v>
      </c>
      <c r="WAT138" s="4" t="s">
        <v>360</v>
      </c>
      <c r="WAU138" s="4" t="s">
        <v>243</v>
      </c>
      <c r="WAV138" s="10">
        <v>3190</v>
      </c>
      <c r="WAW138" s="85"/>
      <c r="WAX138" s="10">
        <v>117.89</v>
      </c>
      <c r="WAY138" s="45">
        <f t="shared" si="253"/>
        <v>3072.11</v>
      </c>
      <c r="WAZ138" s="3"/>
      <c r="WBA138" s="11" t="s">
        <v>359</v>
      </c>
      <c r="WBB138" s="4" t="s">
        <v>360</v>
      </c>
      <c r="WBC138" s="4" t="s">
        <v>243</v>
      </c>
      <c r="WBD138" s="10">
        <v>3190</v>
      </c>
      <c r="WBE138" s="85"/>
      <c r="WBF138" s="10">
        <v>117.89</v>
      </c>
      <c r="WBG138" s="45">
        <f t="shared" si="253"/>
        <v>3072.11</v>
      </c>
      <c r="WBH138" s="3"/>
      <c r="WBI138" s="11" t="s">
        <v>359</v>
      </c>
      <c r="WBJ138" s="4" t="s">
        <v>360</v>
      </c>
      <c r="WBK138" s="4" t="s">
        <v>243</v>
      </c>
      <c r="WBL138" s="10">
        <v>3190</v>
      </c>
      <c r="WBM138" s="85"/>
      <c r="WBN138" s="10">
        <v>117.89</v>
      </c>
      <c r="WBO138" s="45">
        <f t="shared" si="253"/>
        <v>3072.11</v>
      </c>
      <c r="WBP138" s="3"/>
      <c r="WBQ138" s="11" t="s">
        <v>359</v>
      </c>
      <c r="WBR138" s="4" t="s">
        <v>360</v>
      </c>
      <c r="WBS138" s="4" t="s">
        <v>243</v>
      </c>
      <c r="WBT138" s="10">
        <v>3190</v>
      </c>
      <c r="WBU138" s="85"/>
      <c r="WBV138" s="10">
        <v>117.89</v>
      </c>
      <c r="WBW138" s="45">
        <f t="shared" si="253"/>
        <v>3072.11</v>
      </c>
      <c r="WBX138" s="3"/>
      <c r="WBY138" s="11" t="s">
        <v>359</v>
      </c>
      <c r="WBZ138" s="4" t="s">
        <v>360</v>
      </c>
      <c r="WCA138" s="4" t="s">
        <v>243</v>
      </c>
      <c r="WCB138" s="10">
        <v>3190</v>
      </c>
      <c r="WCC138" s="85"/>
      <c r="WCD138" s="10">
        <v>117.89</v>
      </c>
      <c r="WCE138" s="45">
        <f t="shared" si="253"/>
        <v>3072.11</v>
      </c>
      <c r="WCF138" s="3"/>
      <c r="WCG138" s="11" t="s">
        <v>359</v>
      </c>
      <c r="WCH138" s="4" t="s">
        <v>360</v>
      </c>
      <c r="WCI138" s="4" t="s">
        <v>243</v>
      </c>
      <c r="WCJ138" s="10">
        <v>3190</v>
      </c>
      <c r="WCK138" s="85"/>
      <c r="WCL138" s="10">
        <v>117.89</v>
      </c>
      <c r="WCM138" s="45">
        <f t="shared" ref="WCM138:WEQ138" si="254">SUM(WCJ138-WCL138)</f>
        <v>3072.11</v>
      </c>
      <c r="WCN138" s="3"/>
      <c r="WCO138" s="11" t="s">
        <v>359</v>
      </c>
      <c r="WCP138" s="4" t="s">
        <v>360</v>
      </c>
      <c r="WCQ138" s="4" t="s">
        <v>243</v>
      </c>
      <c r="WCR138" s="10">
        <v>3190</v>
      </c>
      <c r="WCS138" s="85"/>
      <c r="WCT138" s="10">
        <v>117.89</v>
      </c>
      <c r="WCU138" s="45">
        <f t="shared" si="254"/>
        <v>3072.11</v>
      </c>
      <c r="WCV138" s="3"/>
      <c r="WCW138" s="11" t="s">
        <v>359</v>
      </c>
      <c r="WCX138" s="4" t="s">
        <v>360</v>
      </c>
      <c r="WCY138" s="4" t="s">
        <v>243</v>
      </c>
      <c r="WCZ138" s="10">
        <v>3190</v>
      </c>
      <c r="WDA138" s="85"/>
      <c r="WDB138" s="10">
        <v>117.89</v>
      </c>
      <c r="WDC138" s="45">
        <f t="shared" si="254"/>
        <v>3072.11</v>
      </c>
      <c r="WDD138" s="3"/>
      <c r="WDE138" s="11" t="s">
        <v>359</v>
      </c>
      <c r="WDF138" s="4" t="s">
        <v>360</v>
      </c>
      <c r="WDG138" s="4" t="s">
        <v>243</v>
      </c>
      <c r="WDH138" s="10">
        <v>3190</v>
      </c>
      <c r="WDI138" s="85"/>
      <c r="WDJ138" s="10">
        <v>117.89</v>
      </c>
      <c r="WDK138" s="45">
        <f t="shared" si="254"/>
        <v>3072.11</v>
      </c>
      <c r="WDL138" s="3"/>
      <c r="WDM138" s="11" t="s">
        <v>359</v>
      </c>
      <c r="WDN138" s="4" t="s">
        <v>360</v>
      </c>
      <c r="WDO138" s="4" t="s">
        <v>243</v>
      </c>
      <c r="WDP138" s="10">
        <v>3190</v>
      </c>
      <c r="WDQ138" s="85"/>
      <c r="WDR138" s="10">
        <v>117.89</v>
      </c>
      <c r="WDS138" s="45">
        <f t="shared" si="254"/>
        <v>3072.11</v>
      </c>
      <c r="WDT138" s="3"/>
      <c r="WDU138" s="11" t="s">
        <v>359</v>
      </c>
      <c r="WDV138" s="4" t="s">
        <v>360</v>
      </c>
      <c r="WDW138" s="4" t="s">
        <v>243</v>
      </c>
      <c r="WDX138" s="10">
        <v>3190</v>
      </c>
      <c r="WDY138" s="85"/>
      <c r="WDZ138" s="10">
        <v>117.89</v>
      </c>
      <c r="WEA138" s="45">
        <f t="shared" si="254"/>
        <v>3072.11</v>
      </c>
      <c r="WEB138" s="3"/>
      <c r="WEC138" s="11" t="s">
        <v>359</v>
      </c>
      <c r="WED138" s="4" t="s">
        <v>360</v>
      </c>
      <c r="WEE138" s="4" t="s">
        <v>243</v>
      </c>
      <c r="WEF138" s="10">
        <v>3190</v>
      </c>
      <c r="WEG138" s="85"/>
      <c r="WEH138" s="10">
        <v>117.89</v>
      </c>
      <c r="WEI138" s="45">
        <f t="shared" si="254"/>
        <v>3072.11</v>
      </c>
      <c r="WEJ138" s="3"/>
      <c r="WEK138" s="11" t="s">
        <v>359</v>
      </c>
      <c r="WEL138" s="4" t="s">
        <v>360</v>
      </c>
      <c r="WEM138" s="4" t="s">
        <v>243</v>
      </c>
      <c r="WEN138" s="10">
        <v>3190</v>
      </c>
      <c r="WEO138" s="85"/>
      <c r="WEP138" s="10">
        <v>117.89</v>
      </c>
      <c r="WEQ138" s="45">
        <f t="shared" si="254"/>
        <v>3072.11</v>
      </c>
      <c r="WER138" s="3"/>
      <c r="WES138" s="11" t="s">
        <v>359</v>
      </c>
      <c r="WET138" s="4" t="s">
        <v>360</v>
      </c>
      <c r="WEU138" s="4" t="s">
        <v>243</v>
      </c>
      <c r="WEV138" s="10">
        <v>3190</v>
      </c>
      <c r="WEW138" s="85"/>
      <c r="WEX138" s="10">
        <v>117.89</v>
      </c>
      <c r="WEY138" s="45">
        <f t="shared" ref="WEY138:WHC138" si="255">SUM(WEV138-WEX138)</f>
        <v>3072.11</v>
      </c>
      <c r="WEZ138" s="3"/>
      <c r="WFA138" s="11" t="s">
        <v>359</v>
      </c>
      <c r="WFB138" s="4" t="s">
        <v>360</v>
      </c>
      <c r="WFC138" s="4" t="s">
        <v>243</v>
      </c>
      <c r="WFD138" s="10">
        <v>3190</v>
      </c>
      <c r="WFE138" s="85"/>
      <c r="WFF138" s="10">
        <v>117.89</v>
      </c>
      <c r="WFG138" s="45">
        <f t="shared" si="255"/>
        <v>3072.11</v>
      </c>
      <c r="WFH138" s="3"/>
      <c r="WFI138" s="11" t="s">
        <v>359</v>
      </c>
      <c r="WFJ138" s="4" t="s">
        <v>360</v>
      </c>
      <c r="WFK138" s="4" t="s">
        <v>243</v>
      </c>
      <c r="WFL138" s="10">
        <v>3190</v>
      </c>
      <c r="WFM138" s="85"/>
      <c r="WFN138" s="10">
        <v>117.89</v>
      </c>
      <c r="WFO138" s="45">
        <f t="shared" si="255"/>
        <v>3072.11</v>
      </c>
      <c r="WFP138" s="3"/>
      <c r="WFQ138" s="11" t="s">
        <v>359</v>
      </c>
      <c r="WFR138" s="4" t="s">
        <v>360</v>
      </c>
      <c r="WFS138" s="4" t="s">
        <v>243</v>
      </c>
      <c r="WFT138" s="10">
        <v>3190</v>
      </c>
      <c r="WFU138" s="85"/>
      <c r="WFV138" s="10">
        <v>117.89</v>
      </c>
      <c r="WFW138" s="45">
        <f t="shared" si="255"/>
        <v>3072.11</v>
      </c>
      <c r="WFX138" s="3"/>
      <c r="WFY138" s="11" t="s">
        <v>359</v>
      </c>
      <c r="WFZ138" s="4" t="s">
        <v>360</v>
      </c>
      <c r="WGA138" s="4" t="s">
        <v>243</v>
      </c>
      <c r="WGB138" s="10">
        <v>3190</v>
      </c>
      <c r="WGC138" s="85"/>
      <c r="WGD138" s="10">
        <v>117.89</v>
      </c>
      <c r="WGE138" s="45">
        <f t="shared" si="255"/>
        <v>3072.11</v>
      </c>
      <c r="WGF138" s="3"/>
      <c r="WGG138" s="11" t="s">
        <v>359</v>
      </c>
      <c r="WGH138" s="4" t="s">
        <v>360</v>
      </c>
      <c r="WGI138" s="4" t="s">
        <v>243</v>
      </c>
      <c r="WGJ138" s="10">
        <v>3190</v>
      </c>
      <c r="WGK138" s="85"/>
      <c r="WGL138" s="10">
        <v>117.89</v>
      </c>
      <c r="WGM138" s="45">
        <f t="shared" si="255"/>
        <v>3072.11</v>
      </c>
      <c r="WGN138" s="3"/>
      <c r="WGO138" s="11" t="s">
        <v>359</v>
      </c>
      <c r="WGP138" s="4" t="s">
        <v>360</v>
      </c>
      <c r="WGQ138" s="4" t="s">
        <v>243</v>
      </c>
      <c r="WGR138" s="10">
        <v>3190</v>
      </c>
      <c r="WGS138" s="85"/>
      <c r="WGT138" s="10">
        <v>117.89</v>
      </c>
      <c r="WGU138" s="45">
        <f t="shared" si="255"/>
        <v>3072.11</v>
      </c>
      <c r="WGV138" s="3"/>
      <c r="WGW138" s="11" t="s">
        <v>359</v>
      </c>
      <c r="WGX138" s="4" t="s">
        <v>360</v>
      </c>
      <c r="WGY138" s="4" t="s">
        <v>243</v>
      </c>
      <c r="WGZ138" s="10">
        <v>3190</v>
      </c>
      <c r="WHA138" s="85"/>
      <c r="WHB138" s="10">
        <v>117.89</v>
      </c>
      <c r="WHC138" s="45">
        <f t="shared" si="255"/>
        <v>3072.11</v>
      </c>
      <c r="WHD138" s="3"/>
      <c r="WHE138" s="11" t="s">
        <v>359</v>
      </c>
      <c r="WHF138" s="4" t="s">
        <v>360</v>
      </c>
      <c r="WHG138" s="4" t="s">
        <v>243</v>
      </c>
      <c r="WHH138" s="10">
        <v>3190</v>
      </c>
      <c r="WHI138" s="85"/>
      <c r="WHJ138" s="10">
        <v>117.89</v>
      </c>
      <c r="WHK138" s="45">
        <f t="shared" ref="WHK138:WJO138" si="256">SUM(WHH138-WHJ138)</f>
        <v>3072.11</v>
      </c>
      <c r="WHL138" s="3"/>
      <c r="WHM138" s="11" t="s">
        <v>359</v>
      </c>
      <c r="WHN138" s="4" t="s">
        <v>360</v>
      </c>
      <c r="WHO138" s="4" t="s">
        <v>243</v>
      </c>
      <c r="WHP138" s="10">
        <v>3190</v>
      </c>
      <c r="WHQ138" s="85"/>
      <c r="WHR138" s="10">
        <v>117.89</v>
      </c>
      <c r="WHS138" s="45">
        <f t="shared" si="256"/>
        <v>3072.11</v>
      </c>
      <c r="WHT138" s="3"/>
      <c r="WHU138" s="11" t="s">
        <v>359</v>
      </c>
      <c r="WHV138" s="4" t="s">
        <v>360</v>
      </c>
      <c r="WHW138" s="4" t="s">
        <v>243</v>
      </c>
      <c r="WHX138" s="10">
        <v>3190</v>
      </c>
      <c r="WHY138" s="85"/>
      <c r="WHZ138" s="10">
        <v>117.89</v>
      </c>
      <c r="WIA138" s="45">
        <f t="shared" si="256"/>
        <v>3072.11</v>
      </c>
      <c r="WIB138" s="3"/>
      <c r="WIC138" s="11" t="s">
        <v>359</v>
      </c>
      <c r="WID138" s="4" t="s">
        <v>360</v>
      </c>
      <c r="WIE138" s="4" t="s">
        <v>243</v>
      </c>
      <c r="WIF138" s="10">
        <v>3190</v>
      </c>
      <c r="WIG138" s="85"/>
      <c r="WIH138" s="10">
        <v>117.89</v>
      </c>
      <c r="WII138" s="45">
        <f t="shared" si="256"/>
        <v>3072.11</v>
      </c>
      <c r="WIJ138" s="3"/>
      <c r="WIK138" s="11" t="s">
        <v>359</v>
      </c>
      <c r="WIL138" s="4" t="s">
        <v>360</v>
      </c>
      <c r="WIM138" s="4" t="s">
        <v>243</v>
      </c>
      <c r="WIN138" s="10">
        <v>3190</v>
      </c>
      <c r="WIO138" s="85"/>
      <c r="WIP138" s="10">
        <v>117.89</v>
      </c>
      <c r="WIQ138" s="45">
        <f t="shared" si="256"/>
        <v>3072.11</v>
      </c>
      <c r="WIR138" s="3"/>
      <c r="WIS138" s="11" t="s">
        <v>359</v>
      </c>
      <c r="WIT138" s="4" t="s">
        <v>360</v>
      </c>
      <c r="WIU138" s="4" t="s">
        <v>243</v>
      </c>
      <c r="WIV138" s="10">
        <v>3190</v>
      </c>
      <c r="WIW138" s="85"/>
      <c r="WIX138" s="10">
        <v>117.89</v>
      </c>
      <c r="WIY138" s="45">
        <f t="shared" si="256"/>
        <v>3072.11</v>
      </c>
      <c r="WIZ138" s="3"/>
      <c r="WJA138" s="11" t="s">
        <v>359</v>
      </c>
      <c r="WJB138" s="4" t="s">
        <v>360</v>
      </c>
      <c r="WJC138" s="4" t="s">
        <v>243</v>
      </c>
      <c r="WJD138" s="10">
        <v>3190</v>
      </c>
      <c r="WJE138" s="85"/>
      <c r="WJF138" s="10">
        <v>117.89</v>
      </c>
      <c r="WJG138" s="45">
        <f t="shared" si="256"/>
        <v>3072.11</v>
      </c>
      <c r="WJH138" s="3"/>
      <c r="WJI138" s="11" t="s">
        <v>359</v>
      </c>
      <c r="WJJ138" s="4" t="s">
        <v>360</v>
      </c>
      <c r="WJK138" s="4" t="s">
        <v>243</v>
      </c>
      <c r="WJL138" s="10">
        <v>3190</v>
      </c>
      <c r="WJM138" s="85"/>
      <c r="WJN138" s="10">
        <v>117.89</v>
      </c>
      <c r="WJO138" s="45">
        <f t="shared" si="256"/>
        <v>3072.11</v>
      </c>
      <c r="WJP138" s="3"/>
      <c r="WJQ138" s="11" t="s">
        <v>359</v>
      </c>
      <c r="WJR138" s="4" t="s">
        <v>360</v>
      </c>
      <c r="WJS138" s="4" t="s">
        <v>243</v>
      </c>
      <c r="WJT138" s="10">
        <v>3190</v>
      </c>
      <c r="WJU138" s="85"/>
      <c r="WJV138" s="10">
        <v>117.89</v>
      </c>
      <c r="WJW138" s="45">
        <f t="shared" ref="WJW138:WMA138" si="257">SUM(WJT138-WJV138)</f>
        <v>3072.11</v>
      </c>
      <c r="WJX138" s="3"/>
      <c r="WJY138" s="11" t="s">
        <v>359</v>
      </c>
      <c r="WJZ138" s="4" t="s">
        <v>360</v>
      </c>
      <c r="WKA138" s="4" t="s">
        <v>243</v>
      </c>
      <c r="WKB138" s="10">
        <v>3190</v>
      </c>
      <c r="WKC138" s="85"/>
      <c r="WKD138" s="10">
        <v>117.89</v>
      </c>
      <c r="WKE138" s="45">
        <f t="shared" si="257"/>
        <v>3072.11</v>
      </c>
      <c r="WKF138" s="3"/>
      <c r="WKG138" s="11" t="s">
        <v>359</v>
      </c>
      <c r="WKH138" s="4" t="s">
        <v>360</v>
      </c>
      <c r="WKI138" s="4" t="s">
        <v>243</v>
      </c>
      <c r="WKJ138" s="10">
        <v>3190</v>
      </c>
      <c r="WKK138" s="85"/>
      <c r="WKL138" s="10">
        <v>117.89</v>
      </c>
      <c r="WKM138" s="45">
        <f t="shared" si="257"/>
        <v>3072.11</v>
      </c>
      <c r="WKN138" s="3"/>
      <c r="WKO138" s="11" t="s">
        <v>359</v>
      </c>
      <c r="WKP138" s="4" t="s">
        <v>360</v>
      </c>
      <c r="WKQ138" s="4" t="s">
        <v>243</v>
      </c>
      <c r="WKR138" s="10">
        <v>3190</v>
      </c>
      <c r="WKS138" s="85"/>
      <c r="WKT138" s="10">
        <v>117.89</v>
      </c>
      <c r="WKU138" s="45">
        <f t="shared" si="257"/>
        <v>3072.11</v>
      </c>
      <c r="WKV138" s="3"/>
      <c r="WKW138" s="11" t="s">
        <v>359</v>
      </c>
      <c r="WKX138" s="4" t="s">
        <v>360</v>
      </c>
      <c r="WKY138" s="4" t="s">
        <v>243</v>
      </c>
      <c r="WKZ138" s="10">
        <v>3190</v>
      </c>
      <c r="WLA138" s="85"/>
      <c r="WLB138" s="10">
        <v>117.89</v>
      </c>
      <c r="WLC138" s="45">
        <f t="shared" si="257"/>
        <v>3072.11</v>
      </c>
      <c r="WLD138" s="3"/>
      <c r="WLE138" s="11" t="s">
        <v>359</v>
      </c>
      <c r="WLF138" s="4" t="s">
        <v>360</v>
      </c>
      <c r="WLG138" s="4" t="s">
        <v>243</v>
      </c>
      <c r="WLH138" s="10">
        <v>3190</v>
      </c>
      <c r="WLI138" s="85"/>
      <c r="WLJ138" s="10">
        <v>117.89</v>
      </c>
      <c r="WLK138" s="45">
        <f t="shared" si="257"/>
        <v>3072.11</v>
      </c>
      <c r="WLL138" s="3"/>
      <c r="WLM138" s="11" t="s">
        <v>359</v>
      </c>
      <c r="WLN138" s="4" t="s">
        <v>360</v>
      </c>
      <c r="WLO138" s="4" t="s">
        <v>243</v>
      </c>
      <c r="WLP138" s="10">
        <v>3190</v>
      </c>
      <c r="WLQ138" s="85"/>
      <c r="WLR138" s="10">
        <v>117.89</v>
      </c>
      <c r="WLS138" s="45">
        <f t="shared" si="257"/>
        <v>3072.11</v>
      </c>
      <c r="WLT138" s="3"/>
      <c r="WLU138" s="11" t="s">
        <v>359</v>
      </c>
      <c r="WLV138" s="4" t="s">
        <v>360</v>
      </c>
      <c r="WLW138" s="4" t="s">
        <v>243</v>
      </c>
      <c r="WLX138" s="10">
        <v>3190</v>
      </c>
      <c r="WLY138" s="85"/>
      <c r="WLZ138" s="10">
        <v>117.89</v>
      </c>
      <c r="WMA138" s="45">
        <f t="shared" si="257"/>
        <v>3072.11</v>
      </c>
      <c r="WMB138" s="3"/>
      <c r="WMC138" s="11" t="s">
        <v>359</v>
      </c>
      <c r="WMD138" s="4" t="s">
        <v>360</v>
      </c>
      <c r="WME138" s="4" t="s">
        <v>243</v>
      </c>
      <c r="WMF138" s="10">
        <v>3190</v>
      </c>
      <c r="WMG138" s="85"/>
      <c r="WMH138" s="10">
        <v>117.89</v>
      </c>
      <c r="WMI138" s="45">
        <f t="shared" ref="WMI138:WOM138" si="258">SUM(WMF138-WMH138)</f>
        <v>3072.11</v>
      </c>
      <c r="WMJ138" s="3"/>
      <c r="WMK138" s="11" t="s">
        <v>359</v>
      </c>
      <c r="WML138" s="4" t="s">
        <v>360</v>
      </c>
      <c r="WMM138" s="4" t="s">
        <v>243</v>
      </c>
      <c r="WMN138" s="10">
        <v>3190</v>
      </c>
      <c r="WMO138" s="85"/>
      <c r="WMP138" s="10">
        <v>117.89</v>
      </c>
      <c r="WMQ138" s="45">
        <f t="shared" si="258"/>
        <v>3072.11</v>
      </c>
      <c r="WMR138" s="3"/>
      <c r="WMS138" s="11" t="s">
        <v>359</v>
      </c>
      <c r="WMT138" s="4" t="s">
        <v>360</v>
      </c>
      <c r="WMU138" s="4" t="s">
        <v>243</v>
      </c>
      <c r="WMV138" s="10">
        <v>3190</v>
      </c>
      <c r="WMW138" s="85"/>
      <c r="WMX138" s="10">
        <v>117.89</v>
      </c>
      <c r="WMY138" s="45">
        <f t="shared" si="258"/>
        <v>3072.11</v>
      </c>
      <c r="WMZ138" s="3"/>
      <c r="WNA138" s="11" t="s">
        <v>359</v>
      </c>
      <c r="WNB138" s="4" t="s">
        <v>360</v>
      </c>
      <c r="WNC138" s="4" t="s">
        <v>243</v>
      </c>
      <c r="WND138" s="10">
        <v>3190</v>
      </c>
      <c r="WNE138" s="85"/>
      <c r="WNF138" s="10">
        <v>117.89</v>
      </c>
      <c r="WNG138" s="45">
        <f t="shared" si="258"/>
        <v>3072.11</v>
      </c>
      <c r="WNH138" s="3"/>
      <c r="WNI138" s="11" t="s">
        <v>359</v>
      </c>
      <c r="WNJ138" s="4" t="s">
        <v>360</v>
      </c>
      <c r="WNK138" s="4" t="s">
        <v>243</v>
      </c>
      <c r="WNL138" s="10">
        <v>3190</v>
      </c>
      <c r="WNM138" s="85"/>
      <c r="WNN138" s="10">
        <v>117.89</v>
      </c>
      <c r="WNO138" s="45">
        <f t="shared" si="258"/>
        <v>3072.11</v>
      </c>
      <c r="WNP138" s="3"/>
      <c r="WNQ138" s="11" t="s">
        <v>359</v>
      </c>
      <c r="WNR138" s="4" t="s">
        <v>360</v>
      </c>
      <c r="WNS138" s="4" t="s">
        <v>243</v>
      </c>
      <c r="WNT138" s="10">
        <v>3190</v>
      </c>
      <c r="WNU138" s="85"/>
      <c r="WNV138" s="10">
        <v>117.89</v>
      </c>
      <c r="WNW138" s="45">
        <f t="shared" si="258"/>
        <v>3072.11</v>
      </c>
      <c r="WNX138" s="3"/>
      <c r="WNY138" s="11" t="s">
        <v>359</v>
      </c>
      <c r="WNZ138" s="4" t="s">
        <v>360</v>
      </c>
      <c r="WOA138" s="4" t="s">
        <v>243</v>
      </c>
      <c r="WOB138" s="10">
        <v>3190</v>
      </c>
      <c r="WOC138" s="85"/>
      <c r="WOD138" s="10">
        <v>117.89</v>
      </c>
      <c r="WOE138" s="45">
        <f t="shared" si="258"/>
        <v>3072.11</v>
      </c>
      <c r="WOF138" s="3"/>
      <c r="WOG138" s="11" t="s">
        <v>359</v>
      </c>
      <c r="WOH138" s="4" t="s">
        <v>360</v>
      </c>
      <c r="WOI138" s="4" t="s">
        <v>243</v>
      </c>
      <c r="WOJ138" s="10">
        <v>3190</v>
      </c>
      <c r="WOK138" s="85"/>
      <c r="WOL138" s="10">
        <v>117.89</v>
      </c>
      <c r="WOM138" s="45">
        <f t="shared" si="258"/>
        <v>3072.11</v>
      </c>
      <c r="WON138" s="3"/>
      <c r="WOO138" s="11" t="s">
        <v>359</v>
      </c>
      <c r="WOP138" s="4" t="s">
        <v>360</v>
      </c>
      <c r="WOQ138" s="4" t="s">
        <v>243</v>
      </c>
      <c r="WOR138" s="10">
        <v>3190</v>
      </c>
      <c r="WOS138" s="85"/>
      <c r="WOT138" s="10">
        <v>117.89</v>
      </c>
      <c r="WOU138" s="45">
        <f t="shared" ref="WOU138:WQY138" si="259">SUM(WOR138-WOT138)</f>
        <v>3072.11</v>
      </c>
      <c r="WOV138" s="3"/>
      <c r="WOW138" s="11" t="s">
        <v>359</v>
      </c>
      <c r="WOX138" s="4" t="s">
        <v>360</v>
      </c>
      <c r="WOY138" s="4" t="s">
        <v>243</v>
      </c>
      <c r="WOZ138" s="10">
        <v>3190</v>
      </c>
      <c r="WPA138" s="85"/>
      <c r="WPB138" s="10">
        <v>117.89</v>
      </c>
      <c r="WPC138" s="45">
        <f t="shared" si="259"/>
        <v>3072.11</v>
      </c>
      <c r="WPD138" s="3"/>
      <c r="WPE138" s="11" t="s">
        <v>359</v>
      </c>
      <c r="WPF138" s="4" t="s">
        <v>360</v>
      </c>
      <c r="WPG138" s="4" t="s">
        <v>243</v>
      </c>
      <c r="WPH138" s="10">
        <v>3190</v>
      </c>
      <c r="WPI138" s="85"/>
      <c r="WPJ138" s="10">
        <v>117.89</v>
      </c>
      <c r="WPK138" s="45">
        <f t="shared" si="259"/>
        <v>3072.11</v>
      </c>
      <c r="WPL138" s="3"/>
      <c r="WPM138" s="11" t="s">
        <v>359</v>
      </c>
      <c r="WPN138" s="4" t="s">
        <v>360</v>
      </c>
      <c r="WPO138" s="4" t="s">
        <v>243</v>
      </c>
      <c r="WPP138" s="10">
        <v>3190</v>
      </c>
      <c r="WPQ138" s="85"/>
      <c r="WPR138" s="10">
        <v>117.89</v>
      </c>
      <c r="WPS138" s="45">
        <f t="shared" si="259"/>
        <v>3072.11</v>
      </c>
      <c r="WPT138" s="3"/>
      <c r="WPU138" s="11" t="s">
        <v>359</v>
      </c>
      <c r="WPV138" s="4" t="s">
        <v>360</v>
      </c>
      <c r="WPW138" s="4" t="s">
        <v>243</v>
      </c>
      <c r="WPX138" s="10">
        <v>3190</v>
      </c>
      <c r="WPY138" s="85"/>
      <c r="WPZ138" s="10">
        <v>117.89</v>
      </c>
      <c r="WQA138" s="45">
        <f t="shared" si="259"/>
        <v>3072.11</v>
      </c>
      <c r="WQB138" s="3"/>
      <c r="WQC138" s="11" t="s">
        <v>359</v>
      </c>
      <c r="WQD138" s="4" t="s">
        <v>360</v>
      </c>
      <c r="WQE138" s="4" t="s">
        <v>243</v>
      </c>
      <c r="WQF138" s="10">
        <v>3190</v>
      </c>
      <c r="WQG138" s="85"/>
      <c r="WQH138" s="10">
        <v>117.89</v>
      </c>
      <c r="WQI138" s="45">
        <f t="shared" si="259"/>
        <v>3072.11</v>
      </c>
      <c r="WQJ138" s="3"/>
      <c r="WQK138" s="11" t="s">
        <v>359</v>
      </c>
      <c r="WQL138" s="4" t="s">
        <v>360</v>
      </c>
      <c r="WQM138" s="4" t="s">
        <v>243</v>
      </c>
      <c r="WQN138" s="10">
        <v>3190</v>
      </c>
      <c r="WQO138" s="85"/>
      <c r="WQP138" s="10">
        <v>117.89</v>
      </c>
      <c r="WQQ138" s="45">
        <f t="shared" si="259"/>
        <v>3072.11</v>
      </c>
      <c r="WQR138" s="3"/>
      <c r="WQS138" s="11" t="s">
        <v>359</v>
      </c>
      <c r="WQT138" s="4" t="s">
        <v>360</v>
      </c>
      <c r="WQU138" s="4" t="s">
        <v>243</v>
      </c>
      <c r="WQV138" s="10">
        <v>3190</v>
      </c>
      <c r="WQW138" s="85"/>
      <c r="WQX138" s="10">
        <v>117.89</v>
      </c>
      <c r="WQY138" s="45">
        <f t="shared" si="259"/>
        <v>3072.11</v>
      </c>
      <c r="WQZ138" s="3"/>
      <c r="WRA138" s="11" t="s">
        <v>359</v>
      </c>
      <c r="WRB138" s="4" t="s">
        <v>360</v>
      </c>
      <c r="WRC138" s="4" t="s">
        <v>243</v>
      </c>
      <c r="WRD138" s="10">
        <v>3190</v>
      </c>
      <c r="WRE138" s="85"/>
      <c r="WRF138" s="10">
        <v>117.89</v>
      </c>
      <c r="WRG138" s="45">
        <f t="shared" ref="WRG138:WTK138" si="260">SUM(WRD138-WRF138)</f>
        <v>3072.11</v>
      </c>
      <c r="WRH138" s="3"/>
      <c r="WRI138" s="11" t="s">
        <v>359</v>
      </c>
      <c r="WRJ138" s="4" t="s">
        <v>360</v>
      </c>
      <c r="WRK138" s="4" t="s">
        <v>243</v>
      </c>
      <c r="WRL138" s="10">
        <v>3190</v>
      </c>
      <c r="WRM138" s="85"/>
      <c r="WRN138" s="10">
        <v>117.89</v>
      </c>
      <c r="WRO138" s="45">
        <f t="shared" si="260"/>
        <v>3072.11</v>
      </c>
      <c r="WRP138" s="3"/>
      <c r="WRQ138" s="11" t="s">
        <v>359</v>
      </c>
      <c r="WRR138" s="4" t="s">
        <v>360</v>
      </c>
      <c r="WRS138" s="4" t="s">
        <v>243</v>
      </c>
      <c r="WRT138" s="10">
        <v>3190</v>
      </c>
      <c r="WRU138" s="85"/>
      <c r="WRV138" s="10">
        <v>117.89</v>
      </c>
      <c r="WRW138" s="45">
        <f t="shared" si="260"/>
        <v>3072.11</v>
      </c>
      <c r="WRX138" s="3"/>
      <c r="WRY138" s="11" t="s">
        <v>359</v>
      </c>
      <c r="WRZ138" s="4" t="s">
        <v>360</v>
      </c>
      <c r="WSA138" s="4" t="s">
        <v>243</v>
      </c>
      <c r="WSB138" s="10">
        <v>3190</v>
      </c>
      <c r="WSC138" s="85"/>
      <c r="WSD138" s="10">
        <v>117.89</v>
      </c>
      <c r="WSE138" s="45">
        <f t="shared" si="260"/>
        <v>3072.11</v>
      </c>
      <c r="WSF138" s="3"/>
      <c r="WSG138" s="11" t="s">
        <v>359</v>
      </c>
      <c r="WSH138" s="4" t="s">
        <v>360</v>
      </c>
      <c r="WSI138" s="4" t="s">
        <v>243</v>
      </c>
      <c r="WSJ138" s="10">
        <v>3190</v>
      </c>
      <c r="WSK138" s="85"/>
      <c r="WSL138" s="10">
        <v>117.89</v>
      </c>
      <c r="WSM138" s="45">
        <f t="shared" si="260"/>
        <v>3072.11</v>
      </c>
      <c r="WSN138" s="3"/>
      <c r="WSO138" s="11" t="s">
        <v>359</v>
      </c>
      <c r="WSP138" s="4" t="s">
        <v>360</v>
      </c>
      <c r="WSQ138" s="4" t="s">
        <v>243</v>
      </c>
      <c r="WSR138" s="10">
        <v>3190</v>
      </c>
      <c r="WSS138" s="85"/>
      <c r="WST138" s="10">
        <v>117.89</v>
      </c>
      <c r="WSU138" s="45">
        <f t="shared" si="260"/>
        <v>3072.11</v>
      </c>
      <c r="WSV138" s="3"/>
      <c r="WSW138" s="11" t="s">
        <v>359</v>
      </c>
      <c r="WSX138" s="4" t="s">
        <v>360</v>
      </c>
      <c r="WSY138" s="4" t="s">
        <v>243</v>
      </c>
      <c r="WSZ138" s="10">
        <v>3190</v>
      </c>
      <c r="WTA138" s="85"/>
      <c r="WTB138" s="10">
        <v>117.89</v>
      </c>
      <c r="WTC138" s="45">
        <f t="shared" si="260"/>
        <v>3072.11</v>
      </c>
      <c r="WTD138" s="3"/>
      <c r="WTE138" s="11" t="s">
        <v>359</v>
      </c>
      <c r="WTF138" s="4" t="s">
        <v>360</v>
      </c>
      <c r="WTG138" s="4" t="s">
        <v>243</v>
      </c>
      <c r="WTH138" s="10">
        <v>3190</v>
      </c>
      <c r="WTI138" s="85"/>
      <c r="WTJ138" s="10">
        <v>117.89</v>
      </c>
      <c r="WTK138" s="45">
        <f t="shared" si="260"/>
        <v>3072.11</v>
      </c>
      <c r="WTL138" s="3"/>
      <c r="WTM138" s="11" t="s">
        <v>359</v>
      </c>
      <c r="WTN138" s="4" t="s">
        <v>360</v>
      </c>
      <c r="WTO138" s="4" t="s">
        <v>243</v>
      </c>
      <c r="WTP138" s="10">
        <v>3190</v>
      </c>
      <c r="WTQ138" s="85"/>
      <c r="WTR138" s="10">
        <v>117.89</v>
      </c>
      <c r="WTS138" s="45">
        <f t="shared" ref="WTS138:WVW138" si="261">SUM(WTP138-WTR138)</f>
        <v>3072.11</v>
      </c>
      <c r="WTT138" s="3"/>
      <c r="WTU138" s="11" t="s">
        <v>359</v>
      </c>
      <c r="WTV138" s="4" t="s">
        <v>360</v>
      </c>
      <c r="WTW138" s="4" t="s">
        <v>243</v>
      </c>
      <c r="WTX138" s="10">
        <v>3190</v>
      </c>
      <c r="WTY138" s="85"/>
      <c r="WTZ138" s="10">
        <v>117.89</v>
      </c>
      <c r="WUA138" s="45">
        <f t="shared" si="261"/>
        <v>3072.11</v>
      </c>
      <c r="WUB138" s="3"/>
      <c r="WUC138" s="11" t="s">
        <v>359</v>
      </c>
      <c r="WUD138" s="4" t="s">
        <v>360</v>
      </c>
      <c r="WUE138" s="4" t="s">
        <v>243</v>
      </c>
      <c r="WUF138" s="10">
        <v>3190</v>
      </c>
      <c r="WUG138" s="85"/>
      <c r="WUH138" s="10">
        <v>117.89</v>
      </c>
      <c r="WUI138" s="45">
        <f t="shared" si="261"/>
        <v>3072.11</v>
      </c>
      <c r="WUJ138" s="3"/>
      <c r="WUK138" s="11" t="s">
        <v>359</v>
      </c>
      <c r="WUL138" s="4" t="s">
        <v>360</v>
      </c>
      <c r="WUM138" s="4" t="s">
        <v>243</v>
      </c>
      <c r="WUN138" s="10">
        <v>3190</v>
      </c>
      <c r="WUO138" s="85"/>
      <c r="WUP138" s="10">
        <v>117.89</v>
      </c>
      <c r="WUQ138" s="45">
        <f t="shared" si="261"/>
        <v>3072.11</v>
      </c>
      <c r="WUR138" s="3"/>
      <c r="WUS138" s="11" t="s">
        <v>359</v>
      </c>
      <c r="WUT138" s="4" t="s">
        <v>360</v>
      </c>
      <c r="WUU138" s="4" t="s">
        <v>243</v>
      </c>
      <c r="WUV138" s="10">
        <v>3190</v>
      </c>
      <c r="WUW138" s="85"/>
      <c r="WUX138" s="10">
        <v>117.89</v>
      </c>
      <c r="WUY138" s="45">
        <f t="shared" si="261"/>
        <v>3072.11</v>
      </c>
      <c r="WUZ138" s="3"/>
      <c r="WVA138" s="11" t="s">
        <v>359</v>
      </c>
      <c r="WVB138" s="4" t="s">
        <v>360</v>
      </c>
      <c r="WVC138" s="4" t="s">
        <v>243</v>
      </c>
      <c r="WVD138" s="10">
        <v>3190</v>
      </c>
      <c r="WVE138" s="85"/>
      <c r="WVF138" s="10">
        <v>117.89</v>
      </c>
      <c r="WVG138" s="45">
        <f t="shared" si="261"/>
        <v>3072.11</v>
      </c>
      <c r="WVH138" s="3"/>
      <c r="WVI138" s="11" t="s">
        <v>359</v>
      </c>
      <c r="WVJ138" s="4" t="s">
        <v>360</v>
      </c>
      <c r="WVK138" s="4" t="s">
        <v>243</v>
      </c>
      <c r="WVL138" s="10">
        <v>3190</v>
      </c>
      <c r="WVM138" s="85"/>
      <c r="WVN138" s="10">
        <v>117.89</v>
      </c>
      <c r="WVO138" s="45">
        <f t="shared" si="261"/>
        <v>3072.11</v>
      </c>
      <c r="WVP138" s="3"/>
      <c r="WVQ138" s="11" t="s">
        <v>359</v>
      </c>
      <c r="WVR138" s="4" t="s">
        <v>360</v>
      </c>
      <c r="WVS138" s="4" t="s">
        <v>243</v>
      </c>
      <c r="WVT138" s="10">
        <v>3190</v>
      </c>
      <c r="WVU138" s="85"/>
      <c r="WVV138" s="10">
        <v>117.89</v>
      </c>
      <c r="WVW138" s="45">
        <f t="shared" si="261"/>
        <v>3072.11</v>
      </c>
      <c r="WVX138" s="3"/>
      <c r="WVY138" s="11" t="s">
        <v>359</v>
      </c>
      <c r="WVZ138" s="4" t="s">
        <v>360</v>
      </c>
      <c r="WWA138" s="4" t="s">
        <v>243</v>
      </c>
      <c r="WWB138" s="10">
        <v>3190</v>
      </c>
      <c r="WWC138" s="85"/>
      <c r="WWD138" s="10">
        <v>117.89</v>
      </c>
      <c r="WWE138" s="45">
        <f t="shared" ref="WWE138:WYI138" si="262">SUM(WWB138-WWD138)</f>
        <v>3072.11</v>
      </c>
      <c r="WWF138" s="3"/>
      <c r="WWG138" s="11" t="s">
        <v>359</v>
      </c>
      <c r="WWH138" s="4" t="s">
        <v>360</v>
      </c>
      <c r="WWI138" s="4" t="s">
        <v>243</v>
      </c>
      <c r="WWJ138" s="10">
        <v>3190</v>
      </c>
      <c r="WWK138" s="85"/>
      <c r="WWL138" s="10">
        <v>117.89</v>
      </c>
      <c r="WWM138" s="45">
        <f t="shared" si="262"/>
        <v>3072.11</v>
      </c>
      <c r="WWN138" s="3"/>
      <c r="WWO138" s="11" t="s">
        <v>359</v>
      </c>
      <c r="WWP138" s="4" t="s">
        <v>360</v>
      </c>
      <c r="WWQ138" s="4" t="s">
        <v>243</v>
      </c>
      <c r="WWR138" s="10">
        <v>3190</v>
      </c>
      <c r="WWS138" s="85"/>
      <c r="WWT138" s="10">
        <v>117.89</v>
      </c>
      <c r="WWU138" s="45">
        <f t="shared" si="262"/>
        <v>3072.11</v>
      </c>
      <c r="WWV138" s="3"/>
      <c r="WWW138" s="11" t="s">
        <v>359</v>
      </c>
      <c r="WWX138" s="4" t="s">
        <v>360</v>
      </c>
      <c r="WWY138" s="4" t="s">
        <v>243</v>
      </c>
      <c r="WWZ138" s="10">
        <v>3190</v>
      </c>
      <c r="WXA138" s="85"/>
      <c r="WXB138" s="10">
        <v>117.89</v>
      </c>
      <c r="WXC138" s="45">
        <f t="shared" si="262"/>
        <v>3072.11</v>
      </c>
      <c r="WXD138" s="3"/>
      <c r="WXE138" s="11" t="s">
        <v>359</v>
      </c>
      <c r="WXF138" s="4" t="s">
        <v>360</v>
      </c>
      <c r="WXG138" s="4" t="s">
        <v>243</v>
      </c>
      <c r="WXH138" s="10">
        <v>3190</v>
      </c>
      <c r="WXI138" s="85"/>
      <c r="WXJ138" s="10">
        <v>117.89</v>
      </c>
      <c r="WXK138" s="45">
        <f t="shared" si="262"/>
        <v>3072.11</v>
      </c>
      <c r="WXL138" s="3"/>
      <c r="WXM138" s="11" t="s">
        <v>359</v>
      </c>
      <c r="WXN138" s="4" t="s">
        <v>360</v>
      </c>
      <c r="WXO138" s="4" t="s">
        <v>243</v>
      </c>
      <c r="WXP138" s="10">
        <v>3190</v>
      </c>
      <c r="WXQ138" s="85"/>
      <c r="WXR138" s="10">
        <v>117.89</v>
      </c>
      <c r="WXS138" s="45">
        <f t="shared" si="262"/>
        <v>3072.11</v>
      </c>
      <c r="WXT138" s="3"/>
      <c r="WXU138" s="11" t="s">
        <v>359</v>
      </c>
      <c r="WXV138" s="4" t="s">
        <v>360</v>
      </c>
      <c r="WXW138" s="4" t="s">
        <v>243</v>
      </c>
      <c r="WXX138" s="10">
        <v>3190</v>
      </c>
      <c r="WXY138" s="85"/>
      <c r="WXZ138" s="10">
        <v>117.89</v>
      </c>
      <c r="WYA138" s="45">
        <f t="shared" si="262"/>
        <v>3072.11</v>
      </c>
      <c r="WYB138" s="3"/>
      <c r="WYC138" s="11" t="s">
        <v>359</v>
      </c>
      <c r="WYD138" s="4" t="s">
        <v>360</v>
      </c>
      <c r="WYE138" s="4" t="s">
        <v>243</v>
      </c>
      <c r="WYF138" s="10">
        <v>3190</v>
      </c>
      <c r="WYG138" s="85"/>
      <c r="WYH138" s="10">
        <v>117.89</v>
      </c>
      <c r="WYI138" s="45">
        <f t="shared" si="262"/>
        <v>3072.11</v>
      </c>
      <c r="WYJ138" s="3"/>
      <c r="WYK138" s="11" t="s">
        <v>359</v>
      </c>
      <c r="WYL138" s="4" t="s">
        <v>360</v>
      </c>
      <c r="WYM138" s="4" t="s">
        <v>243</v>
      </c>
      <c r="WYN138" s="10">
        <v>3190</v>
      </c>
      <c r="WYO138" s="85"/>
      <c r="WYP138" s="10">
        <v>117.89</v>
      </c>
      <c r="WYQ138" s="45">
        <f t="shared" ref="WYQ138:XAU138" si="263">SUM(WYN138-WYP138)</f>
        <v>3072.11</v>
      </c>
      <c r="WYR138" s="3"/>
      <c r="WYS138" s="11" t="s">
        <v>359</v>
      </c>
      <c r="WYT138" s="4" t="s">
        <v>360</v>
      </c>
      <c r="WYU138" s="4" t="s">
        <v>243</v>
      </c>
      <c r="WYV138" s="10">
        <v>3190</v>
      </c>
      <c r="WYW138" s="85"/>
      <c r="WYX138" s="10">
        <v>117.89</v>
      </c>
      <c r="WYY138" s="45">
        <f t="shared" si="263"/>
        <v>3072.11</v>
      </c>
      <c r="WYZ138" s="3"/>
      <c r="WZA138" s="11" t="s">
        <v>359</v>
      </c>
      <c r="WZB138" s="4" t="s">
        <v>360</v>
      </c>
      <c r="WZC138" s="4" t="s">
        <v>243</v>
      </c>
      <c r="WZD138" s="10">
        <v>3190</v>
      </c>
      <c r="WZE138" s="85"/>
      <c r="WZF138" s="10">
        <v>117.89</v>
      </c>
      <c r="WZG138" s="45">
        <f t="shared" si="263"/>
        <v>3072.11</v>
      </c>
      <c r="WZH138" s="3"/>
      <c r="WZI138" s="11" t="s">
        <v>359</v>
      </c>
      <c r="WZJ138" s="4" t="s">
        <v>360</v>
      </c>
      <c r="WZK138" s="4" t="s">
        <v>243</v>
      </c>
      <c r="WZL138" s="10">
        <v>3190</v>
      </c>
      <c r="WZM138" s="85"/>
      <c r="WZN138" s="10">
        <v>117.89</v>
      </c>
      <c r="WZO138" s="45">
        <f t="shared" si="263"/>
        <v>3072.11</v>
      </c>
      <c r="WZP138" s="3"/>
      <c r="WZQ138" s="11" t="s">
        <v>359</v>
      </c>
      <c r="WZR138" s="4" t="s">
        <v>360</v>
      </c>
      <c r="WZS138" s="4" t="s">
        <v>243</v>
      </c>
      <c r="WZT138" s="10">
        <v>3190</v>
      </c>
      <c r="WZU138" s="85"/>
      <c r="WZV138" s="10">
        <v>117.89</v>
      </c>
      <c r="WZW138" s="45">
        <f t="shared" si="263"/>
        <v>3072.11</v>
      </c>
      <c r="WZX138" s="3"/>
      <c r="WZY138" s="11" t="s">
        <v>359</v>
      </c>
      <c r="WZZ138" s="4" t="s">
        <v>360</v>
      </c>
      <c r="XAA138" s="4" t="s">
        <v>243</v>
      </c>
      <c r="XAB138" s="10">
        <v>3190</v>
      </c>
      <c r="XAC138" s="85"/>
      <c r="XAD138" s="10">
        <v>117.89</v>
      </c>
      <c r="XAE138" s="45">
        <f t="shared" si="263"/>
        <v>3072.11</v>
      </c>
      <c r="XAF138" s="3"/>
      <c r="XAG138" s="11" t="s">
        <v>359</v>
      </c>
      <c r="XAH138" s="4" t="s">
        <v>360</v>
      </c>
      <c r="XAI138" s="4" t="s">
        <v>243</v>
      </c>
      <c r="XAJ138" s="10">
        <v>3190</v>
      </c>
      <c r="XAK138" s="85"/>
      <c r="XAL138" s="10">
        <v>117.89</v>
      </c>
      <c r="XAM138" s="45">
        <f t="shared" si="263"/>
        <v>3072.11</v>
      </c>
      <c r="XAN138" s="3"/>
      <c r="XAO138" s="11" t="s">
        <v>359</v>
      </c>
      <c r="XAP138" s="4" t="s">
        <v>360</v>
      </c>
      <c r="XAQ138" s="4" t="s">
        <v>243</v>
      </c>
      <c r="XAR138" s="10">
        <v>3190</v>
      </c>
      <c r="XAS138" s="85"/>
      <c r="XAT138" s="10">
        <v>117.89</v>
      </c>
      <c r="XAU138" s="45">
        <f t="shared" si="263"/>
        <v>3072.11</v>
      </c>
      <c r="XAV138" s="3"/>
      <c r="XAW138" s="11" t="s">
        <v>359</v>
      </c>
      <c r="XAX138" s="4" t="s">
        <v>360</v>
      </c>
      <c r="XAY138" s="4" t="s">
        <v>243</v>
      </c>
      <c r="XAZ138" s="10">
        <v>3190</v>
      </c>
      <c r="XBA138" s="85"/>
      <c r="XBB138" s="10">
        <v>117.89</v>
      </c>
      <c r="XBC138" s="45">
        <f t="shared" ref="XBC138:XDG138" si="264">SUM(XAZ138-XBB138)</f>
        <v>3072.11</v>
      </c>
      <c r="XBD138" s="3"/>
      <c r="XBE138" s="11" t="s">
        <v>359</v>
      </c>
      <c r="XBF138" s="4" t="s">
        <v>360</v>
      </c>
      <c r="XBG138" s="4" t="s">
        <v>243</v>
      </c>
      <c r="XBH138" s="10">
        <v>3190</v>
      </c>
      <c r="XBI138" s="85"/>
      <c r="XBJ138" s="10">
        <v>117.89</v>
      </c>
      <c r="XBK138" s="45">
        <f t="shared" si="264"/>
        <v>3072.11</v>
      </c>
      <c r="XBL138" s="3"/>
      <c r="XBM138" s="11" t="s">
        <v>359</v>
      </c>
      <c r="XBN138" s="4" t="s">
        <v>360</v>
      </c>
      <c r="XBO138" s="4" t="s">
        <v>243</v>
      </c>
      <c r="XBP138" s="10">
        <v>3190</v>
      </c>
      <c r="XBQ138" s="85"/>
      <c r="XBR138" s="10">
        <v>117.89</v>
      </c>
      <c r="XBS138" s="45">
        <f t="shared" si="264"/>
        <v>3072.11</v>
      </c>
      <c r="XBT138" s="3"/>
      <c r="XBU138" s="11" t="s">
        <v>359</v>
      </c>
      <c r="XBV138" s="4" t="s">
        <v>360</v>
      </c>
      <c r="XBW138" s="4" t="s">
        <v>243</v>
      </c>
      <c r="XBX138" s="10">
        <v>3190</v>
      </c>
      <c r="XBY138" s="85"/>
      <c r="XBZ138" s="10">
        <v>117.89</v>
      </c>
      <c r="XCA138" s="45">
        <f t="shared" si="264"/>
        <v>3072.11</v>
      </c>
      <c r="XCB138" s="3"/>
      <c r="XCC138" s="11" t="s">
        <v>359</v>
      </c>
      <c r="XCD138" s="4" t="s">
        <v>360</v>
      </c>
      <c r="XCE138" s="4" t="s">
        <v>243</v>
      </c>
      <c r="XCF138" s="10">
        <v>3190</v>
      </c>
      <c r="XCG138" s="85"/>
      <c r="XCH138" s="10">
        <v>117.89</v>
      </c>
      <c r="XCI138" s="45">
        <f t="shared" si="264"/>
        <v>3072.11</v>
      </c>
      <c r="XCJ138" s="3"/>
      <c r="XCK138" s="11" t="s">
        <v>359</v>
      </c>
      <c r="XCL138" s="4" t="s">
        <v>360</v>
      </c>
      <c r="XCM138" s="4" t="s">
        <v>243</v>
      </c>
      <c r="XCN138" s="10">
        <v>3190</v>
      </c>
      <c r="XCO138" s="85"/>
      <c r="XCP138" s="10">
        <v>117.89</v>
      </c>
      <c r="XCQ138" s="45">
        <f t="shared" si="264"/>
        <v>3072.11</v>
      </c>
      <c r="XCR138" s="3"/>
      <c r="XCS138" s="11" t="s">
        <v>359</v>
      </c>
      <c r="XCT138" s="4" t="s">
        <v>360</v>
      </c>
      <c r="XCU138" s="4" t="s">
        <v>243</v>
      </c>
      <c r="XCV138" s="10">
        <v>3190</v>
      </c>
      <c r="XCW138" s="85"/>
      <c r="XCX138" s="10">
        <v>117.89</v>
      </c>
      <c r="XCY138" s="45">
        <f t="shared" si="264"/>
        <v>3072.11</v>
      </c>
      <c r="XCZ138" s="3"/>
      <c r="XDA138" s="11" t="s">
        <v>359</v>
      </c>
      <c r="XDB138" s="4" t="s">
        <v>360</v>
      </c>
      <c r="XDC138" s="4" t="s">
        <v>243</v>
      </c>
      <c r="XDD138" s="10">
        <v>3190</v>
      </c>
      <c r="XDE138" s="85"/>
      <c r="XDF138" s="10">
        <v>117.89</v>
      </c>
      <c r="XDG138" s="45">
        <f t="shared" si="264"/>
        <v>3072.11</v>
      </c>
      <c r="XDH138" s="3"/>
      <c r="XDI138" s="11" t="s">
        <v>359</v>
      </c>
      <c r="XDJ138" s="4" t="s">
        <v>360</v>
      </c>
      <c r="XDK138" s="4" t="s">
        <v>243</v>
      </c>
      <c r="XDL138" s="10">
        <v>3190</v>
      </c>
      <c r="XDM138" s="85"/>
      <c r="XDN138" s="10">
        <v>117.89</v>
      </c>
      <c r="XDO138" s="45">
        <f t="shared" ref="XDO138:XFC138" si="265">SUM(XDL138-XDN138)</f>
        <v>3072.11</v>
      </c>
      <c r="XDP138" s="3"/>
      <c r="XDQ138" s="11" t="s">
        <v>359</v>
      </c>
      <c r="XDR138" s="4" t="s">
        <v>360</v>
      </c>
      <c r="XDS138" s="4" t="s">
        <v>243</v>
      </c>
      <c r="XDT138" s="10">
        <v>3190</v>
      </c>
      <c r="XDU138" s="85"/>
      <c r="XDV138" s="10">
        <v>117.89</v>
      </c>
      <c r="XDW138" s="45">
        <f t="shared" si="265"/>
        <v>3072.11</v>
      </c>
      <c r="XDX138" s="3"/>
      <c r="XDY138" s="11" t="s">
        <v>359</v>
      </c>
      <c r="XDZ138" s="4" t="s">
        <v>360</v>
      </c>
      <c r="XEA138" s="4" t="s">
        <v>243</v>
      </c>
      <c r="XEB138" s="10">
        <v>3190</v>
      </c>
      <c r="XEC138" s="85"/>
      <c r="XED138" s="10">
        <v>117.89</v>
      </c>
      <c r="XEE138" s="45">
        <f t="shared" si="265"/>
        <v>3072.11</v>
      </c>
      <c r="XEF138" s="3"/>
      <c r="XEG138" s="11" t="s">
        <v>359</v>
      </c>
      <c r="XEH138" s="4" t="s">
        <v>360</v>
      </c>
      <c r="XEI138" s="4" t="s">
        <v>243</v>
      </c>
      <c r="XEJ138" s="10">
        <v>3190</v>
      </c>
      <c r="XEK138" s="85"/>
      <c r="XEL138" s="10">
        <v>117.89</v>
      </c>
      <c r="XEM138" s="45">
        <f t="shared" si="265"/>
        <v>3072.11</v>
      </c>
      <c r="XEN138" s="3"/>
      <c r="XEO138" s="11" t="s">
        <v>359</v>
      </c>
      <c r="XEP138" s="4" t="s">
        <v>360</v>
      </c>
      <c r="XEQ138" s="4" t="s">
        <v>243</v>
      </c>
      <c r="XER138" s="10">
        <v>3190</v>
      </c>
      <c r="XES138" s="85"/>
      <c r="XET138" s="10">
        <v>117.89</v>
      </c>
      <c r="XEU138" s="45">
        <f t="shared" si="265"/>
        <v>3072.11</v>
      </c>
      <c r="XEV138" s="3"/>
      <c r="XEW138" s="11" t="s">
        <v>359</v>
      </c>
      <c r="XEX138" s="4" t="s">
        <v>360</v>
      </c>
      <c r="XEY138" s="4" t="s">
        <v>243</v>
      </c>
      <c r="XEZ138" s="10">
        <v>3190</v>
      </c>
      <c r="XFA138" s="85"/>
      <c r="XFB138" s="10">
        <v>117.89</v>
      </c>
      <c r="XFC138" s="45">
        <f t="shared" si="265"/>
        <v>3072.11</v>
      </c>
      <c r="XFD138" s="3"/>
    </row>
    <row r="139" spans="1:16384" ht="75.75" customHeight="1" x14ac:dyDescent="0.25">
      <c r="A139" s="11" t="s">
        <v>361</v>
      </c>
      <c r="B139" s="4" t="s">
        <v>362</v>
      </c>
      <c r="C139" s="4" t="s">
        <v>243</v>
      </c>
      <c r="D139" s="10">
        <v>3190</v>
      </c>
      <c r="E139" s="85"/>
      <c r="F139" s="10">
        <v>117.89</v>
      </c>
      <c r="G139" s="45">
        <f t="shared" si="9"/>
        <v>3072.11</v>
      </c>
      <c r="H139" s="3"/>
    </row>
    <row r="140" spans="1:16384" ht="75.75" customHeight="1" x14ac:dyDescent="0.25">
      <c r="A140" s="11" t="s">
        <v>317</v>
      </c>
      <c r="B140" s="4" t="s">
        <v>337</v>
      </c>
      <c r="C140" s="4" t="s">
        <v>243</v>
      </c>
      <c r="D140" s="10">
        <v>3190</v>
      </c>
      <c r="E140" s="3"/>
      <c r="F140" s="10">
        <v>117.89</v>
      </c>
      <c r="G140" s="45">
        <f t="shared" si="9"/>
        <v>3072.11</v>
      </c>
      <c r="H140" s="3"/>
    </row>
    <row r="141" spans="1:16384" x14ac:dyDescent="0.25">
      <c r="A141" s="14"/>
      <c r="C141" s="29" t="s">
        <v>26</v>
      </c>
      <c r="D141" s="49">
        <f>SUM(D131:D140)</f>
        <v>37442</v>
      </c>
      <c r="E141" s="40"/>
      <c r="F141" s="49">
        <f>SUM(F131:F140)</f>
        <v>2442.02</v>
      </c>
      <c r="G141" s="47">
        <f>SUM(G131:G140)</f>
        <v>34999.980000000003</v>
      </c>
    </row>
    <row r="142" spans="1:16384" x14ac:dyDescent="0.25">
      <c r="A142" s="32"/>
    </row>
    <row r="143" spans="1:16384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2" t="s">
        <v>6</v>
      </c>
      <c r="H143" s="1" t="s">
        <v>7</v>
      </c>
    </row>
    <row r="144" spans="1:16384" ht="80.25" customHeight="1" x14ac:dyDescent="0.25">
      <c r="A144" s="7" t="s">
        <v>276</v>
      </c>
      <c r="B144" s="4" t="s">
        <v>275</v>
      </c>
      <c r="C144" s="4" t="s">
        <v>292</v>
      </c>
      <c r="D144" s="10">
        <v>836</v>
      </c>
      <c r="E144" s="13">
        <v>158.36000000000001</v>
      </c>
      <c r="F144" s="11"/>
      <c r="G144" s="22">
        <f>SUM(D144+E144)</f>
        <v>994.36</v>
      </c>
      <c r="H144" s="3"/>
    </row>
    <row r="145" spans="1:8" ht="80.25" customHeight="1" x14ac:dyDescent="0.25">
      <c r="A145" s="7" t="s">
        <v>277</v>
      </c>
      <c r="B145" s="4" t="s">
        <v>302</v>
      </c>
      <c r="C145" s="4" t="s">
        <v>293</v>
      </c>
      <c r="D145" s="10">
        <v>836</v>
      </c>
      <c r="E145" s="13">
        <v>158.36000000000001</v>
      </c>
      <c r="F145" s="3"/>
      <c r="G145" s="22">
        <f t="shared" ref="G145:G152" si="266">SUM(D145+E145)</f>
        <v>994.36</v>
      </c>
      <c r="H145" s="3"/>
    </row>
    <row r="146" spans="1:8" ht="80.25" customHeight="1" x14ac:dyDescent="0.25">
      <c r="A146" s="7" t="s">
        <v>278</v>
      </c>
      <c r="B146" s="4" t="s">
        <v>279</v>
      </c>
      <c r="C146" s="4" t="s">
        <v>294</v>
      </c>
      <c r="D146" s="10">
        <v>836</v>
      </c>
      <c r="E146" s="13">
        <v>158.36000000000001</v>
      </c>
      <c r="F146" s="3"/>
      <c r="G146" s="22">
        <f t="shared" si="266"/>
        <v>994.36</v>
      </c>
      <c r="H146" s="3"/>
    </row>
    <row r="147" spans="1:8" ht="80.25" customHeight="1" x14ac:dyDescent="0.25">
      <c r="A147" s="7" t="s">
        <v>280</v>
      </c>
      <c r="B147" s="4" t="s">
        <v>281</v>
      </c>
      <c r="C147" s="4" t="s">
        <v>295</v>
      </c>
      <c r="D147" s="10">
        <v>836</v>
      </c>
      <c r="E147" s="13">
        <v>158.36000000000001</v>
      </c>
      <c r="F147" s="3"/>
      <c r="G147" s="22">
        <f t="shared" si="266"/>
        <v>994.36</v>
      </c>
      <c r="H147" s="3"/>
    </row>
    <row r="148" spans="1:8" ht="80.25" customHeight="1" x14ac:dyDescent="0.25">
      <c r="A148" s="7" t="s">
        <v>282</v>
      </c>
      <c r="B148" s="4" t="s">
        <v>283</v>
      </c>
      <c r="C148" s="4" t="s">
        <v>296</v>
      </c>
      <c r="D148" s="10">
        <v>836</v>
      </c>
      <c r="E148" s="13">
        <v>158.36000000000001</v>
      </c>
      <c r="F148" s="3"/>
      <c r="G148" s="22">
        <f t="shared" si="266"/>
        <v>994.36</v>
      </c>
      <c r="H148" s="3"/>
    </row>
    <row r="149" spans="1:8" ht="80.25" customHeight="1" x14ac:dyDescent="0.25">
      <c r="A149" s="7" t="s">
        <v>284</v>
      </c>
      <c r="B149" s="4" t="s">
        <v>285</v>
      </c>
      <c r="C149" s="4" t="s">
        <v>297</v>
      </c>
      <c r="D149" s="10">
        <v>836</v>
      </c>
      <c r="E149" s="13">
        <v>158.36000000000001</v>
      </c>
      <c r="F149" s="3"/>
      <c r="G149" s="22">
        <f t="shared" si="266"/>
        <v>994.36</v>
      </c>
      <c r="H149" s="3"/>
    </row>
    <row r="150" spans="1:8" ht="80.25" customHeight="1" x14ac:dyDescent="0.25">
      <c r="A150" s="7" t="s">
        <v>286</v>
      </c>
      <c r="B150" s="4" t="s">
        <v>287</v>
      </c>
      <c r="C150" s="4" t="s">
        <v>298</v>
      </c>
      <c r="D150" s="10">
        <v>836</v>
      </c>
      <c r="E150" s="13">
        <v>158.36000000000001</v>
      </c>
      <c r="F150" s="3"/>
      <c r="G150" s="22">
        <f t="shared" si="266"/>
        <v>994.36</v>
      </c>
      <c r="H150" s="3"/>
    </row>
    <row r="151" spans="1:8" ht="80.25" customHeight="1" x14ac:dyDescent="0.25">
      <c r="A151" s="7" t="s">
        <v>288</v>
      </c>
      <c r="B151" s="4" t="s">
        <v>289</v>
      </c>
      <c r="C151" s="4" t="s">
        <v>299</v>
      </c>
      <c r="D151" s="10">
        <v>836</v>
      </c>
      <c r="E151" s="13">
        <v>158.36000000000001</v>
      </c>
      <c r="F151" s="3"/>
      <c r="G151" s="22">
        <f t="shared" si="266"/>
        <v>994.36</v>
      </c>
      <c r="H151" s="3"/>
    </row>
    <row r="152" spans="1:8" ht="80.25" customHeight="1" x14ac:dyDescent="0.25">
      <c r="A152" s="7" t="s">
        <v>290</v>
      </c>
      <c r="B152" s="4" t="s">
        <v>291</v>
      </c>
      <c r="C152" s="4" t="s">
        <v>300</v>
      </c>
      <c r="D152" s="10">
        <v>836</v>
      </c>
      <c r="E152" s="13">
        <v>158.36000000000001</v>
      </c>
      <c r="F152" s="3"/>
      <c r="G152" s="22">
        <f t="shared" si="266"/>
        <v>994.36</v>
      </c>
      <c r="H152" s="3"/>
    </row>
    <row r="153" spans="1:8" x14ac:dyDescent="0.25">
      <c r="C153" s="2" t="s">
        <v>26</v>
      </c>
      <c r="D153" s="47">
        <f>SUM(D144:D152)</f>
        <v>7524</v>
      </c>
      <c r="E153" s="35">
        <f>SUM(E144:E152)</f>
        <v>1425.2400000000002</v>
      </c>
      <c r="F153" s="35"/>
      <c r="G153" s="35">
        <f>SUM(G144:G152)</f>
        <v>8949.24</v>
      </c>
    </row>
  </sheetData>
  <mergeCells count="15"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  <mergeCell ref="A35:H35"/>
    <mergeCell ref="A2:H2"/>
    <mergeCell ref="A11:H11"/>
    <mergeCell ref="A19:H19"/>
    <mergeCell ref="A25:H25"/>
    <mergeCell ref="A30:H30"/>
  </mergeCells>
  <pageMargins left="0.70866141732283472" right="0.70866141732283472" top="0.74803149606299213" bottom="0.74803149606299213" header="0.31496062992125984" footer="0.31496062992125984"/>
  <pageSetup scale="53" orientation="landscape" r:id="rId1"/>
  <headerFooter>
    <oddHeader>&amp;CNOMINA DE EMPLEADOS DEL H. AYUNTAMIENTO DE ATENGO, JAL.
CORRESPONDIENTE AL PERIODO DE  15   AL    31   DE AGOSTO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16383" man="1"/>
    <brk id="127" max="7" man="1"/>
    <brk id="141" max="7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zoomScaleNormal="100" workbookViewId="0">
      <selection activeCell="A140" sqref="A140:XFD140"/>
    </sheetView>
  </sheetViews>
  <sheetFormatPr baseColWidth="10" defaultRowHeight="15" x14ac:dyDescent="0.25"/>
  <cols>
    <col min="1" max="1" width="38.5703125" customWidth="1"/>
    <col min="2" max="2" width="14.85546875" customWidth="1"/>
    <col min="3" max="3" width="42.28515625" customWidth="1"/>
    <col min="4" max="4" width="13" customWidth="1"/>
    <col min="5" max="5" width="12.28515625" customWidth="1"/>
    <col min="6" max="6" width="13.42578125" customWidth="1"/>
    <col min="7" max="7" width="13" customWidth="1"/>
    <col min="8" max="8" width="52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76.5" customHeight="1" x14ac:dyDescent="0.25">
      <c r="A3" s="7" t="s">
        <v>8</v>
      </c>
      <c r="B3" s="4" t="s">
        <v>9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76.5" customHeight="1" x14ac:dyDescent="0.25">
      <c r="A4" s="7" t="s">
        <v>346</v>
      </c>
      <c r="B4" s="4" t="s">
        <v>347</v>
      </c>
      <c r="C4" s="4" t="s">
        <v>13</v>
      </c>
      <c r="D4" s="10">
        <v>3975</v>
      </c>
      <c r="E4" s="10"/>
      <c r="F4" s="10">
        <v>345.09</v>
      </c>
      <c r="G4" s="22">
        <f t="shared" ref="G4:G6" si="0">SUM(D4-F4)</f>
        <v>3629.91</v>
      </c>
      <c r="H4" s="3"/>
    </row>
    <row r="5" spans="1:8" ht="76.5" customHeight="1" x14ac:dyDescent="0.25">
      <c r="A5" s="7" t="s">
        <v>14</v>
      </c>
      <c r="B5" s="4" t="s">
        <v>15</v>
      </c>
      <c r="C5" s="4" t="s">
        <v>16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76.5" customHeight="1" x14ac:dyDescent="0.25">
      <c r="A6" s="7" t="s">
        <v>330</v>
      </c>
      <c r="B6" s="4" t="s">
        <v>331</v>
      </c>
      <c r="C6" s="4" t="s">
        <v>22</v>
      </c>
      <c r="D6" s="10">
        <v>2779</v>
      </c>
      <c r="E6" s="10"/>
      <c r="F6" s="10">
        <v>52.92</v>
      </c>
      <c r="G6" s="22">
        <f t="shared" si="0"/>
        <v>2726.08</v>
      </c>
      <c r="H6" s="3"/>
    </row>
    <row r="7" spans="1:8" ht="76.5" customHeight="1" x14ac:dyDescent="0.25">
      <c r="A7" s="7" t="s">
        <v>23</v>
      </c>
      <c r="B7" s="4" t="s">
        <v>24</v>
      </c>
      <c r="C7" s="5" t="s">
        <v>25</v>
      </c>
      <c r="D7" s="10">
        <v>1789</v>
      </c>
      <c r="E7" s="10">
        <v>85.22</v>
      </c>
      <c r="F7" s="10"/>
      <c r="G7" s="22">
        <f>SUM(D7+E7)</f>
        <v>1874.22</v>
      </c>
      <c r="H7" s="3"/>
    </row>
    <row r="8" spans="1:8" x14ac:dyDescent="0.25">
      <c r="C8" s="2" t="s">
        <v>37</v>
      </c>
      <c r="D8" s="47">
        <f>SUM(D3:D7)</f>
        <v>31764</v>
      </c>
      <c r="E8" s="47">
        <f>SUM(E3:E7)</f>
        <v>85.22</v>
      </c>
      <c r="F8" s="47">
        <f>SUM(F3:F7)</f>
        <v>4768.21</v>
      </c>
      <c r="G8" s="72">
        <f>SUM(G3:G7)</f>
        <v>27081.010000000002</v>
      </c>
    </row>
    <row r="9" spans="1:8" x14ac:dyDescent="0.25">
      <c r="B9" s="9"/>
      <c r="C9" s="30"/>
      <c r="D9" s="27"/>
      <c r="E9" s="27"/>
      <c r="F9" s="27"/>
      <c r="G9" s="27"/>
      <c r="H9" s="9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1" t="s">
        <v>7</v>
      </c>
    </row>
    <row r="11" spans="1:8" x14ac:dyDescent="0.25">
      <c r="A11" s="132" t="s">
        <v>38</v>
      </c>
      <c r="B11" s="132"/>
      <c r="C11" s="132"/>
      <c r="D11" s="132"/>
      <c r="E11" s="132"/>
      <c r="F11" s="132"/>
      <c r="G11" s="132"/>
      <c r="H11" s="132"/>
    </row>
    <row r="12" spans="1:8" ht="78.75" customHeight="1" x14ac:dyDescent="0.25">
      <c r="A12" s="7" t="s">
        <v>27</v>
      </c>
      <c r="B12" s="4" t="s">
        <v>28</v>
      </c>
      <c r="C12" s="4" t="s">
        <v>29</v>
      </c>
      <c r="D12" s="10">
        <v>9576</v>
      </c>
      <c r="E12" s="10"/>
      <c r="F12" s="10">
        <v>1498.24</v>
      </c>
      <c r="G12" s="22">
        <f>SUM(D12-F12)</f>
        <v>8077.76</v>
      </c>
      <c r="H12" s="3"/>
    </row>
    <row r="13" spans="1:8" ht="78.75" customHeight="1" x14ac:dyDescent="0.25">
      <c r="A13" s="7" t="s">
        <v>314</v>
      </c>
      <c r="B13" s="4" t="s">
        <v>31</v>
      </c>
      <c r="C13" s="4" t="s">
        <v>13</v>
      </c>
      <c r="D13" s="10">
        <v>2779</v>
      </c>
      <c r="E13" s="10"/>
      <c r="F13" s="10">
        <v>52.92</v>
      </c>
      <c r="G13" s="22">
        <f t="shared" ref="G13:G14" si="1">SUM(D13-F13)</f>
        <v>2726.08</v>
      </c>
      <c r="H13" s="3"/>
    </row>
    <row r="14" spans="1:8" ht="78.75" customHeight="1" x14ac:dyDescent="0.25">
      <c r="A14" s="7" t="s">
        <v>35</v>
      </c>
      <c r="B14" s="4" t="s">
        <v>36</v>
      </c>
      <c r="C14" s="4" t="s">
        <v>13</v>
      </c>
      <c r="D14" s="10">
        <v>2779</v>
      </c>
      <c r="E14" s="10"/>
      <c r="F14" s="10">
        <v>52.92</v>
      </c>
      <c r="G14" s="22">
        <f t="shared" si="1"/>
        <v>2726.08</v>
      </c>
      <c r="H14" s="3"/>
    </row>
    <row r="15" spans="1:8" x14ac:dyDescent="0.25">
      <c r="C15" s="6" t="s">
        <v>37</v>
      </c>
      <c r="D15" s="35">
        <f>SUM(D12:D14)</f>
        <v>15134</v>
      </c>
      <c r="E15" s="35"/>
      <c r="F15" s="35">
        <f>SUM(F12:F14)</f>
        <v>1604.0800000000002</v>
      </c>
      <c r="G15" s="73">
        <f>SUM(G12:G14)</f>
        <v>13529.92</v>
      </c>
    </row>
    <row r="16" spans="1:8" x14ac:dyDescent="0.25">
      <c r="C16" s="6" t="s">
        <v>26</v>
      </c>
      <c r="D16" s="47">
        <f>SUM(D15+D8)</f>
        <v>46898</v>
      </c>
      <c r="E16" s="35">
        <f>SUM(E8)</f>
        <v>85.22</v>
      </c>
      <c r="F16" s="35">
        <f>SUM(F15+F8)</f>
        <v>6372.29</v>
      </c>
      <c r="G16" s="73">
        <f>SUM(G15+G8)</f>
        <v>40610.93</v>
      </c>
    </row>
    <row r="17" spans="1:8" x14ac:dyDescent="0.25">
      <c r="B17" s="9"/>
      <c r="C17" s="26"/>
      <c r="D17" s="27"/>
      <c r="E17" s="28"/>
      <c r="F17" s="27"/>
      <c r="G17" s="27"/>
    </row>
    <row r="18" spans="1:8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1" t="s">
        <v>7</v>
      </c>
    </row>
    <row r="19" spans="1:8" x14ac:dyDescent="0.25">
      <c r="A19" s="132" t="s">
        <v>46</v>
      </c>
      <c r="B19" s="132"/>
      <c r="C19" s="132"/>
      <c r="D19" s="132"/>
      <c r="E19" s="132"/>
      <c r="F19" s="132"/>
      <c r="G19" s="132"/>
      <c r="H19" s="132"/>
    </row>
    <row r="20" spans="1:8" ht="69" customHeight="1" x14ac:dyDescent="0.25">
      <c r="A20" s="7" t="s">
        <v>40</v>
      </c>
      <c r="B20" s="4" t="s">
        <v>41</v>
      </c>
      <c r="C20" s="4" t="s">
        <v>42</v>
      </c>
      <c r="D20" s="10">
        <v>4174</v>
      </c>
      <c r="E20" s="10"/>
      <c r="F20" s="10">
        <v>376.93</v>
      </c>
      <c r="G20" s="22">
        <f>SUM(D20-F20)</f>
        <v>3797.07</v>
      </c>
      <c r="H20" s="3"/>
    </row>
    <row r="21" spans="1:8" ht="69" customHeight="1" x14ac:dyDescent="0.25">
      <c r="A21" s="7" t="s">
        <v>43</v>
      </c>
      <c r="B21" s="4" t="s">
        <v>44</v>
      </c>
      <c r="C21" s="4" t="s">
        <v>45</v>
      </c>
      <c r="D21" s="10">
        <v>2779</v>
      </c>
      <c r="E21" s="10"/>
      <c r="F21" s="10">
        <v>52.92</v>
      </c>
      <c r="G21" s="22">
        <f>SUM(D21-F21)</f>
        <v>2726.08</v>
      </c>
      <c r="H21" s="3"/>
    </row>
    <row r="22" spans="1:8" x14ac:dyDescent="0.25">
      <c r="C22" s="2" t="s">
        <v>37</v>
      </c>
      <c r="D22" s="47">
        <f>SUM(D20:D21)</f>
        <v>6953</v>
      </c>
      <c r="E22" s="35"/>
      <c r="F22" s="35">
        <f>SUM(F20:F21)</f>
        <v>429.85</v>
      </c>
      <c r="G22" s="35">
        <f>SUM(G20:G21)</f>
        <v>6523.15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2" t="s">
        <v>6</v>
      </c>
      <c r="H24" s="1" t="s">
        <v>7</v>
      </c>
    </row>
    <row r="25" spans="1:8" x14ac:dyDescent="0.25">
      <c r="A25" s="130" t="s">
        <v>47</v>
      </c>
      <c r="B25" s="130"/>
      <c r="C25" s="130"/>
      <c r="D25" s="130"/>
      <c r="E25" s="130"/>
      <c r="F25" s="130"/>
      <c r="G25" s="130"/>
      <c r="H25" s="130"/>
    </row>
    <row r="26" spans="1:8" ht="63.75" customHeight="1" x14ac:dyDescent="0.25">
      <c r="A26" s="7" t="s">
        <v>48</v>
      </c>
      <c r="B26" s="4" t="s">
        <v>49</v>
      </c>
      <c r="C26" s="4" t="s">
        <v>50</v>
      </c>
      <c r="D26" s="10">
        <v>3748</v>
      </c>
      <c r="E26" s="10"/>
      <c r="F26" s="10">
        <v>308.77</v>
      </c>
      <c r="G26" s="22">
        <f>SUM(D26-F26)</f>
        <v>3439.23</v>
      </c>
      <c r="H26" s="3"/>
    </row>
    <row r="27" spans="1:8" x14ac:dyDescent="0.25">
      <c r="A27" s="9"/>
      <c r="B27" s="9"/>
      <c r="C27" s="2" t="s">
        <v>37</v>
      </c>
      <c r="D27" s="48">
        <f>SUM(D26)</f>
        <v>3748</v>
      </c>
      <c r="E27" s="35"/>
      <c r="F27" s="37">
        <f>SUM(F26)</f>
        <v>308.77</v>
      </c>
      <c r="G27" s="37">
        <f>SUM(G26)</f>
        <v>3439.23</v>
      </c>
      <c r="H27" s="9"/>
    </row>
    <row r="29" spans="1:8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1" t="s">
        <v>7</v>
      </c>
    </row>
    <row r="30" spans="1:8" x14ac:dyDescent="0.25">
      <c r="A30" s="130" t="s">
        <v>51</v>
      </c>
      <c r="B30" s="130"/>
      <c r="C30" s="130"/>
      <c r="D30" s="130"/>
      <c r="E30" s="130"/>
      <c r="F30" s="130"/>
      <c r="G30" s="130"/>
      <c r="H30" s="130"/>
    </row>
    <row r="31" spans="1:8" ht="65.25" customHeight="1" x14ac:dyDescent="0.25">
      <c r="A31" s="7" t="s">
        <v>52</v>
      </c>
      <c r="B31" s="4" t="s">
        <v>53</v>
      </c>
      <c r="C31" s="4" t="s">
        <v>54</v>
      </c>
      <c r="D31" s="10">
        <v>3975</v>
      </c>
      <c r="E31" s="10"/>
      <c r="F31" s="10">
        <v>345.09</v>
      </c>
      <c r="G31" s="22">
        <f>SUM(D31-F31)</f>
        <v>3629.91</v>
      </c>
      <c r="H31" s="3"/>
    </row>
    <row r="32" spans="1:8" x14ac:dyDescent="0.25">
      <c r="C32" s="8" t="s">
        <v>37</v>
      </c>
      <c r="D32" s="48">
        <f>SUM(D31)</f>
        <v>3975</v>
      </c>
      <c r="E32" s="35"/>
      <c r="F32" s="37">
        <f>SUM(F31)</f>
        <v>345.09</v>
      </c>
      <c r="G32" s="37">
        <f>SUM(G31)</f>
        <v>3629.91</v>
      </c>
      <c r="H32" s="9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</row>
    <row r="35" spans="1:8" x14ac:dyDescent="0.25">
      <c r="A35" s="130" t="s">
        <v>55</v>
      </c>
      <c r="B35" s="130"/>
      <c r="C35" s="130"/>
      <c r="D35" s="130"/>
      <c r="E35" s="130"/>
      <c r="F35" s="130"/>
      <c r="G35" s="130"/>
      <c r="H35" s="130"/>
    </row>
    <row r="36" spans="1:8" ht="69" customHeight="1" x14ac:dyDescent="0.25">
      <c r="A36" s="7" t="s">
        <v>56</v>
      </c>
      <c r="B36" s="4" t="s">
        <v>57</v>
      </c>
      <c r="C36" s="4" t="s">
        <v>58</v>
      </c>
      <c r="D36" s="10">
        <v>3608</v>
      </c>
      <c r="E36" s="10"/>
      <c r="F36" s="10">
        <v>181.07</v>
      </c>
      <c r="G36" s="22">
        <f>SUM(D36-F36)</f>
        <v>3426.93</v>
      </c>
      <c r="H36" s="3"/>
    </row>
    <row r="37" spans="1:8" ht="69" customHeight="1" x14ac:dyDescent="0.25">
      <c r="A37" s="7" t="s">
        <v>59</v>
      </c>
      <c r="B37" s="4" t="s">
        <v>60</v>
      </c>
      <c r="C37" s="4" t="s">
        <v>320</v>
      </c>
      <c r="D37" s="66">
        <v>2385</v>
      </c>
      <c r="E37" s="10">
        <v>4.95</v>
      </c>
      <c r="F37" s="10"/>
      <c r="G37" s="22">
        <f>SUM(D37+E37)</f>
        <v>2389.9499999999998</v>
      </c>
      <c r="H37" s="3"/>
    </row>
    <row r="38" spans="1:8" ht="69" customHeight="1" x14ac:dyDescent="0.25">
      <c r="A38" s="7" t="s">
        <v>68</v>
      </c>
      <c r="B38" s="4" t="s">
        <v>69</v>
      </c>
      <c r="C38" s="4" t="s">
        <v>70</v>
      </c>
      <c r="D38" s="10">
        <v>1675</v>
      </c>
      <c r="E38" s="10">
        <v>104.52</v>
      </c>
      <c r="F38" s="10"/>
      <c r="G38" s="22">
        <f>SUM(D38+E38)</f>
        <v>1779.52</v>
      </c>
      <c r="H38" s="3"/>
    </row>
    <row r="39" spans="1:8" x14ac:dyDescent="0.25">
      <c r="C39" s="2" t="s">
        <v>37</v>
      </c>
      <c r="D39" s="47">
        <f>SUM(D36:D38)</f>
        <v>7668</v>
      </c>
      <c r="E39" s="35">
        <f>SUM(E37:E38)</f>
        <v>109.47</v>
      </c>
      <c r="F39" s="35">
        <f>SUM(F36:F38)</f>
        <v>181.07</v>
      </c>
      <c r="G39" s="35">
        <f>SUM(G36:G38)</f>
        <v>7596.4</v>
      </c>
    </row>
    <row r="40" spans="1:8" x14ac:dyDescent="0.25">
      <c r="C40" s="2" t="s">
        <v>26</v>
      </c>
      <c r="D40" s="47">
        <f>SUM(D39+D32+D27+D22)</f>
        <v>22344</v>
      </c>
      <c r="E40" s="35">
        <v>109.47</v>
      </c>
      <c r="F40" s="35">
        <f>SUM(F39+F32+F27+F22)</f>
        <v>1264.78</v>
      </c>
      <c r="G40" s="35">
        <f>SUM(G39+G32+G27+G22)</f>
        <v>21188.69</v>
      </c>
    </row>
    <row r="41" spans="1:8" x14ac:dyDescent="0.25">
      <c r="B41" s="9"/>
      <c r="C41" s="30"/>
      <c r="D41" s="27"/>
      <c r="E41" s="27"/>
      <c r="F41" s="27"/>
      <c r="G41" s="27"/>
    </row>
    <row r="42" spans="1:8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2" t="s">
        <v>6</v>
      </c>
      <c r="H42" s="1" t="s">
        <v>7</v>
      </c>
    </row>
    <row r="43" spans="1:8" x14ac:dyDescent="0.25">
      <c r="A43" s="130" t="s">
        <v>71</v>
      </c>
      <c r="B43" s="130"/>
      <c r="C43" s="130"/>
      <c r="D43" s="130"/>
      <c r="E43" s="130"/>
      <c r="F43" s="130"/>
      <c r="G43" s="130"/>
      <c r="H43" s="130"/>
    </row>
    <row r="44" spans="1:8" ht="60.75" customHeight="1" x14ac:dyDescent="0.25">
      <c r="A44" s="7" t="s">
        <v>72</v>
      </c>
      <c r="B44" s="4" t="s">
        <v>73</v>
      </c>
      <c r="C44" s="4" t="s">
        <v>74</v>
      </c>
      <c r="D44" s="10">
        <v>3542</v>
      </c>
      <c r="E44" s="10"/>
      <c r="F44" s="10">
        <v>173.89</v>
      </c>
      <c r="G44" s="22">
        <f>SUM(D44-F44)</f>
        <v>3368.11</v>
      </c>
      <c r="H44" s="3"/>
    </row>
    <row r="45" spans="1:8" ht="60.75" customHeight="1" x14ac:dyDescent="0.25">
      <c r="A45" s="7" t="s">
        <v>75</v>
      </c>
      <c r="B45" s="4" t="s">
        <v>76</v>
      </c>
      <c r="C45" s="4" t="s">
        <v>13</v>
      </c>
      <c r="D45" s="10">
        <v>2480</v>
      </c>
      <c r="E45" s="10"/>
      <c r="F45" s="10">
        <v>5.39</v>
      </c>
      <c r="G45" s="22">
        <f>SUM(D45-F45)</f>
        <v>2474.61</v>
      </c>
      <c r="H45" s="3"/>
    </row>
    <row r="46" spans="1:8" ht="60.75" customHeight="1" x14ac:dyDescent="0.25">
      <c r="A46" s="7" t="s">
        <v>77</v>
      </c>
      <c r="B46" s="4" t="s">
        <v>78</v>
      </c>
      <c r="C46" s="4" t="s">
        <v>79</v>
      </c>
      <c r="D46" s="10">
        <v>2044</v>
      </c>
      <c r="E46" s="10">
        <v>68.900000000000006</v>
      </c>
      <c r="F46" s="10"/>
      <c r="G46" s="22">
        <f t="shared" ref="G46:G48" si="2">SUM(D46+E46)</f>
        <v>2112.9</v>
      </c>
      <c r="H46" s="3"/>
    </row>
    <row r="47" spans="1:8" ht="60.75" customHeight="1" x14ac:dyDescent="0.25">
      <c r="A47" s="7" t="s">
        <v>83</v>
      </c>
      <c r="B47" s="4" t="s">
        <v>84</v>
      </c>
      <c r="C47" s="4" t="s">
        <v>85</v>
      </c>
      <c r="D47" s="10">
        <v>1420</v>
      </c>
      <c r="E47" s="10">
        <v>120.84</v>
      </c>
      <c r="F47" s="10"/>
      <c r="G47" s="22">
        <f t="shared" si="2"/>
        <v>1540.84</v>
      </c>
      <c r="H47" s="3"/>
    </row>
    <row r="48" spans="1:8" ht="60.75" customHeight="1" x14ac:dyDescent="0.25">
      <c r="A48" s="7" t="s">
        <v>89</v>
      </c>
      <c r="B48" s="4" t="s">
        <v>90</v>
      </c>
      <c r="C48" s="4" t="s">
        <v>91</v>
      </c>
      <c r="D48" s="10">
        <v>1590</v>
      </c>
      <c r="E48" s="10">
        <v>109.96</v>
      </c>
      <c r="F48" s="10"/>
      <c r="G48" s="22">
        <f t="shared" si="2"/>
        <v>1699.96</v>
      </c>
      <c r="H48" s="3"/>
    </row>
    <row r="49" spans="1:8" ht="60.75" customHeight="1" x14ac:dyDescent="0.25">
      <c r="A49" s="7" t="s">
        <v>92</v>
      </c>
      <c r="B49" s="4" t="s">
        <v>93</v>
      </c>
      <c r="C49" s="4" t="s">
        <v>94</v>
      </c>
      <c r="D49" s="10">
        <v>2839</v>
      </c>
      <c r="E49" s="10"/>
      <c r="F49" s="10">
        <v>59.45</v>
      </c>
      <c r="G49" s="22">
        <f>SUM(D49-F49)</f>
        <v>2779.55</v>
      </c>
      <c r="H49" s="3"/>
    </row>
    <row r="50" spans="1:8" x14ac:dyDescent="0.25">
      <c r="C50" s="2" t="s">
        <v>37</v>
      </c>
      <c r="D50" s="47">
        <f>SUM(D44:D49)</f>
        <v>13915</v>
      </c>
      <c r="E50" s="35">
        <f>SUM(E44:E48)</f>
        <v>299.7</v>
      </c>
      <c r="F50" s="35">
        <f>SUM(F44:F49)</f>
        <v>238.72999999999996</v>
      </c>
      <c r="G50" s="35">
        <f>SUM(G44:G49)</f>
        <v>13975.970000000001</v>
      </c>
    </row>
    <row r="52" spans="1:8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1" t="s">
        <v>7</v>
      </c>
    </row>
    <row r="53" spans="1:8" x14ac:dyDescent="0.25">
      <c r="A53" s="130" t="s">
        <v>95</v>
      </c>
      <c r="B53" s="130"/>
      <c r="C53" s="130"/>
      <c r="D53" s="130"/>
      <c r="E53" s="130"/>
      <c r="F53" s="130"/>
      <c r="G53" s="130"/>
      <c r="H53" s="130"/>
    </row>
    <row r="54" spans="1:8" ht="62.25" customHeight="1" x14ac:dyDescent="0.25">
      <c r="A54" s="7" t="s">
        <v>96</v>
      </c>
      <c r="B54" s="4" t="s">
        <v>97</v>
      </c>
      <c r="C54" s="4" t="s">
        <v>98</v>
      </c>
      <c r="D54" s="10">
        <v>11649</v>
      </c>
      <c r="E54" s="10"/>
      <c r="F54" s="10">
        <v>1971.16</v>
      </c>
      <c r="G54" s="22">
        <f>SUM(D54-F54)</f>
        <v>9677.84</v>
      </c>
      <c r="H54" s="3"/>
    </row>
    <row r="55" spans="1:8" ht="62.25" customHeight="1" x14ac:dyDescent="0.25">
      <c r="A55" s="74" t="s">
        <v>328</v>
      </c>
      <c r="B55" s="4" t="s">
        <v>329</v>
      </c>
      <c r="C55" s="65" t="s">
        <v>343</v>
      </c>
      <c r="D55" s="10">
        <v>4160</v>
      </c>
      <c r="E55" s="10"/>
      <c r="F55" s="10">
        <v>374.69</v>
      </c>
      <c r="G55" s="22">
        <f t="shared" ref="G55:G58" si="3">SUM(D55-F55)</f>
        <v>3785.31</v>
      </c>
      <c r="H55" s="3"/>
    </row>
    <row r="56" spans="1:8" ht="62.25" customHeight="1" x14ac:dyDescent="0.25">
      <c r="A56" s="7" t="s">
        <v>102</v>
      </c>
      <c r="B56" s="4" t="s">
        <v>103</v>
      </c>
      <c r="C56" s="4" t="s">
        <v>104</v>
      </c>
      <c r="D56" s="10">
        <v>5179</v>
      </c>
      <c r="E56" s="10"/>
      <c r="F56" s="10">
        <v>559.04999999999995</v>
      </c>
      <c r="G56" s="22">
        <f t="shared" si="3"/>
        <v>4619.95</v>
      </c>
      <c r="H56" s="3"/>
    </row>
    <row r="57" spans="1:8" ht="62.25" customHeight="1" x14ac:dyDescent="0.25">
      <c r="A57" s="7" t="s">
        <v>105</v>
      </c>
      <c r="B57" s="4" t="s">
        <v>106</v>
      </c>
      <c r="C57" s="4" t="s">
        <v>107</v>
      </c>
      <c r="D57" s="10">
        <v>3665</v>
      </c>
      <c r="E57" s="10"/>
      <c r="F57" s="10">
        <v>295.49</v>
      </c>
      <c r="G57" s="22">
        <f t="shared" si="3"/>
        <v>3369.51</v>
      </c>
      <c r="H57" s="3"/>
    </row>
    <row r="58" spans="1:8" ht="62.25" customHeight="1" x14ac:dyDescent="0.25">
      <c r="A58" s="7" t="s">
        <v>108</v>
      </c>
      <c r="B58" s="4" t="s">
        <v>109</v>
      </c>
      <c r="C58" s="5" t="s">
        <v>311</v>
      </c>
      <c r="D58" s="10">
        <v>3608</v>
      </c>
      <c r="E58" s="10"/>
      <c r="F58" s="10">
        <v>181.07</v>
      </c>
      <c r="G58" s="22">
        <f t="shared" si="3"/>
        <v>3426.93</v>
      </c>
      <c r="H58" s="3"/>
    </row>
    <row r="59" spans="1:8" x14ac:dyDescent="0.25">
      <c r="C59" s="2" t="s">
        <v>37</v>
      </c>
      <c r="D59" s="47">
        <f>SUM(D54:D58)</f>
        <v>28261</v>
      </c>
      <c r="E59" s="35"/>
      <c r="F59" s="47">
        <f>SUM(F54:F58)</f>
        <v>3381.4599999999996</v>
      </c>
      <c r="G59" s="47">
        <f>SUM(G54:G58)</f>
        <v>24879.54</v>
      </c>
    </row>
    <row r="60" spans="1:8" x14ac:dyDescent="0.25">
      <c r="C60" s="2" t="s">
        <v>26</v>
      </c>
      <c r="D60" s="47">
        <f>SUM(D59+D50)</f>
        <v>42176</v>
      </c>
      <c r="E60" s="47">
        <f>SUM(E50)</f>
        <v>299.7</v>
      </c>
      <c r="F60" s="47">
        <f>SUM(F59+F50)</f>
        <v>3620.1899999999996</v>
      </c>
      <c r="G60" s="47">
        <f>SUM(G59+G50)</f>
        <v>38855.51</v>
      </c>
    </row>
    <row r="62" spans="1:8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2" t="s">
        <v>6</v>
      </c>
      <c r="H62" s="1" t="s">
        <v>7</v>
      </c>
    </row>
    <row r="63" spans="1:8" x14ac:dyDescent="0.25">
      <c r="A63" s="132" t="s">
        <v>118</v>
      </c>
      <c r="B63" s="132"/>
      <c r="C63" s="132"/>
      <c r="D63" s="132"/>
      <c r="E63" s="132"/>
      <c r="F63" s="132"/>
      <c r="G63" s="132"/>
      <c r="H63" s="132"/>
    </row>
    <row r="64" spans="1:8" ht="56.25" customHeight="1" x14ac:dyDescent="0.25">
      <c r="A64" s="7" t="s">
        <v>111</v>
      </c>
      <c r="B64" s="4" t="s">
        <v>112</v>
      </c>
      <c r="C64" s="4" t="s">
        <v>113</v>
      </c>
      <c r="D64" s="10">
        <v>5058</v>
      </c>
      <c r="E64" s="10"/>
      <c r="F64" s="10">
        <v>533.9</v>
      </c>
      <c r="G64" s="22">
        <f>SUM(D64-F64)</f>
        <v>4524.1000000000004</v>
      </c>
      <c r="H64" s="3"/>
    </row>
    <row r="65" spans="1:8" x14ac:dyDescent="0.25">
      <c r="C65" s="12" t="s">
        <v>37</v>
      </c>
      <c r="D65" s="47">
        <f>SUM(D64:D64)</f>
        <v>5058</v>
      </c>
      <c r="E65" s="35">
        <f>SUM(E64:E64)</f>
        <v>0</v>
      </c>
      <c r="F65" s="35">
        <f>SUM(F64:F64)</f>
        <v>533.9</v>
      </c>
      <c r="G65" s="35">
        <f>SUM(G64:G64)</f>
        <v>4524.1000000000004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3" t="s">
        <v>117</v>
      </c>
      <c r="B68" s="133"/>
      <c r="C68" s="133"/>
      <c r="D68" s="133"/>
      <c r="E68" s="133"/>
      <c r="F68" s="133"/>
      <c r="G68" s="133"/>
      <c r="H68" s="133"/>
    </row>
    <row r="69" spans="1:8" ht="60" customHeight="1" x14ac:dyDescent="0.25">
      <c r="A69" s="64" t="s">
        <v>122</v>
      </c>
      <c r="B69" s="65" t="s">
        <v>123</v>
      </c>
      <c r="C69" s="65" t="s">
        <v>121</v>
      </c>
      <c r="D69" s="66">
        <v>8972</v>
      </c>
      <c r="E69" s="66"/>
      <c r="F69" s="67">
        <v>1369.23</v>
      </c>
      <c r="G69" s="68">
        <f>SUM(D69-F69)</f>
        <v>7602.77</v>
      </c>
      <c r="H69" s="69"/>
    </row>
    <row r="70" spans="1:8" ht="60" customHeight="1" x14ac:dyDescent="0.25">
      <c r="A70" s="11" t="s">
        <v>125</v>
      </c>
      <c r="B70" s="4" t="s">
        <v>126</v>
      </c>
      <c r="C70" s="4" t="s">
        <v>127</v>
      </c>
      <c r="D70" s="10">
        <v>3148</v>
      </c>
      <c r="E70" s="10"/>
      <c r="F70" s="13">
        <v>113.32</v>
      </c>
      <c r="G70" s="68">
        <f t="shared" ref="G70:G77" si="4">SUM(D70-F70)</f>
        <v>3034.68</v>
      </c>
      <c r="H70" s="3"/>
    </row>
    <row r="71" spans="1:8" ht="60" customHeight="1" x14ac:dyDescent="0.25">
      <c r="A71" s="11" t="s">
        <v>338</v>
      </c>
      <c r="B71" s="65" t="s">
        <v>339</v>
      </c>
      <c r="C71" s="4" t="s">
        <v>130</v>
      </c>
      <c r="D71" s="10">
        <v>2839</v>
      </c>
      <c r="E71" s="10"/>
      <c r="F71" s="13">
        <v>59.45</v>
      </c>
      <c r="G71" s="68">
        <f t="shared" si="4"/>
        <v>2779.55</v>
      </c>
      <c r="H71" s="3"/>
    </row>
    <row r="72" spans="1:8" ht="60" customHeight="1" x14ac:dyDescent="0.25">
      <c r="A72" s="11" t="s">
        <v>131</v>
      </c>
      <c r="B72" s="4" t="s">
        <v>132</v>
      </c>
      <c r="C72" s="4" t="s">
        <v>13</v>
      </c>
      <c r="D72" s="10">
        <v>2779</v>
      </c>
      <c r="E72" s="10"/>
      <c r="F72" s="13">
        <v>52.92</v>
      </c>
      <c r="G72" s="68">
        <f t="shared" si="4"/>
        <v>2726.08</v>
      </c>
      <c r="H72" s="3"/>
    </row>
    <row r="73" spans="1:8" ht="60" customHeight="1" x14ac:dyDescent="0.25">
      <c r="A73" s="80" t="s">
        <v>363</v>
      </c>
      <c r="B73" s="81" t="s">
        <v>364</v>
      </c>
      <c r="C73" s="81" t="s">
        <v>135</v>
      </c>
      <c r="D73" s="82">
        <v>2839</v>
      </c>
      <c r="E73" s="82"/>
      <c r="F73" s="83">
        <v>59.45</v>
      </c>
      <c r="G73" s="84">
        <f t="shared" si="4"/>
        <v>2779.55</v>
      </c>
      <c r="H73" s="3"/>
    </row>
    <row r="74" spans="1:8" ht="60" customHeight="1" x14ac:dyDescent="0.25">
      <c r="A74" s="11" t="s">
        <v>136</v>
      </c>
      <c r="B74" s="4" t="s">
        <v>137</v>
      </c>
      <c r="C74" s="4" t="s">
        <v>138</v>
      </c>
      <c r="D74" s="10">
        <v>3148</v>
      </c>
      <c r="E74" s="10"/>
      <c r="F74" s="13">
        <v>113.32</v>
      </c>
      <c r="G74" s="68">
        <f t="shared" si="4"/>
        <v>3034.68</v>
      </c>
      <c r="H74" s="3"/>
    </row>
    <row r="75" spans="1:8" ht="60" customHeight="1" x14ac:dyDescent="0.25">
      <c r="A75" s="11" t="s">
        <v>139</v>
      </c>
      <c r="B75" s="4" t="s">
        <v>140</v>
      </c>
      <c r="C75" s="4" t="s">
        <v>141</v>
      </c>
      <c r="D75" s="10">
        <v>3936</v>
      </c>
      <c r="E75" s="10"/>
      <c r="F75" s="13">
        <v>338.85</v>
      </c>
      <c r="G75" s="68">
        <f t="shared" si="4"/>
        <v>3597.15</v>
      </c>
      <c r="H75" s="3"/>
    </row>
    <row r="76" spans="1:8" ht="60" customHeight="1" x14ac:dyDescent="0.25">
      <c r="A76" s="11" t="s">
        <v>142</v>
      </c>
      <c r="B76" s="4" t="s">
        <v>145</v>
      </c>
      <c r="C76" s="4" t="s">
        <v>146</v>
      </c>
      <c r="D76" s="10">
        <v>3936</v>
      </c>
      <c r="E76" s="10"/>
      <c r="F76" s="13">
        <v>338.85</v>
      </c>
      <c r="G76" s="68">
        <f t="shared" si="4"/>
        <v>3597.15</v>
      </c>
      <c r="H76" s="3"/>
    </row>
    <row r="77" spans="1:8" ht="60" customHeight="1" x14ac:dyDescent="0.25">
      <c r="A77" s="11" t="s">
        <v>143</v>
      </c>
      <c r="B77" s="4" t="s">
        <v>144</v>
      </c>
      <c r="C77" s="4" t="s">
        <v>147</v>
      </c>
      <c r="D77" s="10">
        <v>3936</v>
      </c>
      <c r="E77" s="10"/>
      <c r="F77" s="13">
        <v>338.85</v>
      </c>
      <c r="G77" s="68">
        <f t="shared" si="4"/>
        <v>3597.15</v>
      </c>
      <c r="H77" s="3"/>
    </row>
    <row r="78" spans="1:8" x14ac:dyDescent="0.25">
      <c r="C78" s="2" t="s">
        <v>37</v>
      </c>
      <c r="D78" s="47">
        <f>SUM(D69:D77)</f>
        <v>35533</v>
      </c>
      <c r="E78" s="35"/>
      <c r="F78" s="35">
        <f>SUM(F69:F77)</f>
        <v>2784.24</v>
      </c>
      <c r="G78" s="35">
        <f>SUM(G69:G77)</f>
        <v>32748.760000000006</v>
      </c>
    </row>
    <row r="79" spans="1:8" x14ac:dyDescent="0.25">
      <c r="C79" s="2" t="s">
        <v>26</v>
      </c>
      <c r="D79" s="47">
        <f>SUM(D78+D65)</f>
        <v>40591</v>
      </c>
      <c r="E79" s="35">
        <f>SUM(E65)</f>
        <v>0</v>
      </c>
      <c r="F79" s="35">
        <f>SUM(F78+F65)</f>
        <v>3318.14</v>
      </c>
      <c r="G79" s="35">
        <f>SUM(G78+G65)</f>
        <v>37272.860000000008</v>
      </c>
    </row>
    <row r="81" spans="1:8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6</v>
      </c>
      <c r="H81" s="1" t="s">
        <v>7</v>
      </c>
    </row>
    <row r="82" spans="1:8" x14ac:dyDescent="0.25">
      <c r="A82" s="131" t="s">
        <v>148</v>
      </c>
      <c r="B82" s="131"/>
      <c r="C82" s="131"/>
      <c r="D82" s="131"/>
      <c r="E82" s="131"/>
      <c r="F82" s="131"/>
      <c r="G82" s="131"/>
      <c r="H82" s="131"/>
    </row>
    <row r="83" spans="1:8" ht="54" customHeight="1" x14ac:dyDescent="0.25">
      <c r="A83" s="11" t="s">
        <v>152</v>
      </c>
      <c r="B83" s="4" t="s">
        <v>153</v>
      </c>
      <c r="C83" s="4" t="s">
        <v>344</v>
      </c>
      <c r="D83" s="10">
        <v>2271</v>
      </c>
      <c r="E83" s="10">
        <v>31.75</v>
      </c>
      <c r="F83" s="10"/>
      <c r="G83" s="22">
        <f>SUM(D83+E83)</f>
        <v>2302.75</v>
      </c>
      <c r="H83" s="3"/>
    </row>
    <row r="84" spans="1:8" ht="54" customHeight="1" x14ac:dyDescent="0.25">
      <c r="A84" s="11" t="s">
        <v>154</v>
      </c>
      <c r="B84" s="4" t="s">
        <v>155</v>
      </c>
      <c r="C84" s="4" t="s">
        <v>156</v>
      </c>
      <c r="D84" s="10">
        <v>7382</v>
      </c>
      <c r="E84" s="10"/>
      <c r="F84" s="10">
        <v>1029.6099999999999</v>
      </c>
      <c r="G84" s="22">
        <f>SUM(D84-F84)</f>
        <v>6352.39</v>
      </c>
      <c r="H84" s="3"/>
    </row>
    <row r="85" spans="1:8" ht="54" customHeight="1" x14ac:dyDescent="0.25">
      <c r="A85" s="11" t="s">
        <v>327</v>
      </c>
      <c r="B85" s="4" t="s">
        <v>334</v>
      </c>
      <c r="C85" s="4" t="s">
        <v>323</v>
      </c>
      <c r="D85" s="10">
        <v>2704</v>
      </c>
      <c r="E85" s="10"/>
      <c r="F85" s="10">
        <v>44.76</v>
      </c>
      <c r="G85" s="22">
        <f>SUM(D85-F85)</f>
        <v>2659.24</v>
      </c>
      <c r="H85" s="3"/>
    </row>
    <row r="86" spans="1:8" ht="54" customHeight="1" x14ac:dyDescent="0.25">
      <c r="A86" s="11" t="s">
        <v>157</v>
      </c>
      <c r="B86" s="4" t="s">
        <v>158</v>
      </c>
      <c r="C86" s="4" t="s">
        <v>159</v>
      </c>
      <c r="D86" s="10">
        <v>3148</v>
      </c>
      <c r="E86" s="10"/>
      <c r="F86" s="10">
        <v>113.32</v>
      </c>
      <c r="G86" s="22">
        <f>SUM(D86-F86)</f>
        <v>3034.68</v>
      </c>
      <c r="H86" s="3"/>
    </row>
    <row r="87" spans="1:8" ht="54" customHeight="1" x14ac:dyDescent="0.25">
      <c r="A87" s="11" t="s">
        <v>345</v>
      </c>
      <c r="B87" s="65" t="s">
        <v>348</v>
      </c>
      <c r="C87" s="4" t="s">
        <v>324</v>
      </c>
      <c r="D87" s="10">
        <v>2044</v>
      </c>
      <c r="E87" s="10">
        <v>68.900000000000006</v>
      </c>
      <c r="F87" s="10"/>
      <c r="G87" s="22">
        <f t="shared" ref="G87:G92" si="5">SUM(D87+E87)</f>
        <v>2112.9</v>
      </c>
      <c r="H87" s="3"/>
    </row>
    <row r="88" spans="1:8" ht="54" customHeight="1" x14ac:dyDescent="0.25">
      <c r="A88" s="11" t="s">
        <v>163</v>
      </c>
      <c r="B88" s="4" t="s">
        <v>164</v>
      </c>
      <c r="C88" s="4" t="s">
        <v>91</v>
      </c>
      <c r="D88" s="10">
        <v>2773</v>
      </c>
      <c r="E88" s="10"/>
      <c r="F88" s="10">
        <v>52.32</v>
      </c>
      <c r="G88" s="22">
        <f>SUM(D88-F88)</f>
        <v>2720.68</v>
      </c>
      <c r="H88" s="3"/>
    </row>
    <row r="89" spans="1:8" ht="54" customHeight="1" x14ac:dyDescent="0.25">
      <c r="A89" s="11" t="s">
        <v>332</v>
      </c>
      <c r="B89" s="4" t="s">
        <v>333</v>
      </c>
      <c r="C89" s="4" t="s">
        <v>325</v>
      </c>
      <c r="D89" s="10">
        <v>2488</v>
      </c>
      <c r="E89" s="10"/>
      <c r="F89" s="10">
        <v>6.26</v>
      </c>
      <c r="G89" s="22">
        <f>SUM(D89-F89)</f>
        <v>2481.7399999999998</v>
      </c>
      <c r="H89" s="3"/>
    </row>
    <row r="90" spans="1:8" ht="54" customHeight="1" x14ac:dyDescent="0.25">
      <c r="A90" s="11" t="s">
        <v>165</v>
      </c>
      <c r="B90" s="4" t="s">
        <v>166</v>
      </c>
      <c r="C90" s="4" t="s">
        <v>167</v>
      </c>
      <c r="D90" s="10">
        <v>3109</v>
      </c>
      <c r="E90" s="10"/>
      <c r="F90" s="10">
        <v>109.08</v>
      </c>
      <c r="G90" s="22">
        <f>SUM(D90-F90)</f>
        <v>2999.92</v>
      </c>
      <c r="H90" s="3"/>
    </row>
    <row r="91" spans="1:8" ht="54" customHeight="1" x14ac:dyDescent="0.25">
      <c r="A91" s="11" t="s">
        <v>171</v>
      </c>
      <c r="B91" s="4" t="s">
        <v>172</v>
      </c>
      <c r="C91" s="4" t="s">
        <v>173</v>
      </c>
      <c r="D91" s="10">
        <v>1894</v>
      </c>
      <c r="E91" s="10">
        <v>78.5</v>
      </c>
      <c r="F91" s="10"/>
      <c r="G91" s="22">
        <f t="shared" si="5"/>
        <v>1972.5</v>
      </c>
      <c r="H91" s="3"/>
    </row>
    <row r="92" spans="1:8" ht="54" customHeight="1" x14ac:dyDescent="0.25">
      <c r="A92" s="11" t="s">
        <v>174</v>
      </c>
      <c r="B92" s="4" t="s">
        <v>175</v>
      </c>
      <c r="C92" s="4" t="s">
        <v>173</v>
      </c>
      <c r="D92" s="10">
        <v>1894</v>
      </c>
      <c r="E92" s="10">
        <v>78.5</v>
      </c>
      <c r="F92" s="10"/>
      <c r="G92" s="22">
        <f t="shared" si="5"/>
        <v>1972.5</v>
      </c>
      <c r="H92" s="3"/>
    </row>
    <row r="93" spans="1:8" ht="54" customHeight="1" x14ac:dyDescent="0.25">
      <c r="A93" s="11" t="s">
        <v>176</v>
      </c>
      <c r="B93" s="4" t="s">
        <v>177</v>
      </c>
      <c r="C93" s="4" t="s">
        <v>178</v>
      </c>
      <c r="D93" s="10">
        <v>3358</v>
      </c>
      <c r="E93" s="10"/>
      <c r="F93" s="10">
        <v>136.16999999999999</v>
      </c>
      <c r="G93" s="22">
        <f>SUM(D93-F93)</f>
        <v>3221.83</v>
      </c>
      <c r="H93" s="3"/>
    </row>
    <row r="94" spans="1:8" ht="54" customHeight="1" x14ac:dyDescent="0.25">
      <c r="A94" s="11" t="s">
        <v>179</v>
      </c>
      <c r="B94" s="4" t="s">
        <v>180</v>
      </c>
      <c r="C94" s="4" t="s">
        <v>181</v>
      </c>
      <c r="D94" s="10">
        <v>3358</v>
      </c>
      <c r="E94" s="10"/>
      <c r="F94" s="10">
        <v>136.16999999999999</v>
      </c>
      <c r="G94" s="22">
        <f>SUM(D94-F94)</f>
        <v>3221.83</v>
      </c>
      <c r="H94" s="3"/>
    </row>
    <row r="95" spans="1:8" ht="54" customHeight="1" x14ac:dyDescent="0.25">
      <c r="A95" s="11" t="s">
        <v>182</v>
      </c>
      <c r="B95" s="4" t="s">
        <v>183</v>
      </c>
      <c r="C95" s="4" t="s">
        <v>265</v>
      </c>
      <c r="D95" s="10">
        <v>2885</v>
      </c>
      <c r="E95" s="10"/>
      <c r="F95" s="10">
        <v>64.45</v>
      </c>
      <c r="G95" s="22">
        <f>SUM(D95-F95)</f>
        <v>2820.55</v>
      </c>
      <c r="H95" s="3"/>
    </row>
    <row r="96" spans="1:8" ht="54" customHeight="1" x14ac:dyDescent="0.25">
      <c r="A96" s="11" t="s">
        <v>309</v>
      </c>
      <c r="B96" s="4" t="s">
        <v>310</v>
      </c>
      <c r="C96" s="5" t="s">
        <v>326</v>
      </c>
      <c r="D96" s="10">
        <v>2704</v>
      </c>
      <c r="E96" s="10"/>
      <c r="F96" s="10">
        <v>44.76</v>
      </c>
      <c r="G96" s="22">
        <f>SUM(D96-F96)</f>
        <v>2659.24</v>
      </c>
      <c r="H96" s="3"/>
    </row>
    <row r="97" spans="1:8" x14ac:dyDescent="0.25">
      <c r="C97" s="46" t="s">
        <v>26</v>
      </c>
      <c r="D97" s="49">
        <f>SUM(D83:D96)</f>
        <v>42012</v>
      </c>
      <c r="E97" s="31">
        <v>257.64999999999998</v>
      </c>
      <c r="F97" s="31">
        <f>SUM(F83:F96)</f>
        <v>1736.8999999999999</v>
      </c>
      <c r="G97" s="31">
        <f>SUM(G83:G96)</f>
        <v>40532.75</v>
      </c>
    </row>
    <row r="99" spans="1:8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2" t="s">
        <v>6</v>
      </c>
      <c r="H99" s="1" t="s">
        <v>7</v>
      </c>
    </row>
    <row r="100" spans="1:8" x14ac:dyDescent="0.25">
      <c r="A100" s="130" t="s">
        <v>187</v>
      </c>
      <c r="B100" s="130"/>
      <c r="C100" s="130"/>
      <c r="D100" s="130"/>
      <c r="E100" s="130"/>
      <c r="F100" s="130"/>
      <c r="G100" s="130"/>
      <c r="H100" s="130"/>
    </row>
    <row r="101" spans="1:8" ht="78" customHeight="1" x14ac:dyDescent="0.25">
      <c r="A101" s="7" t="s">
        <v>188</v>
      </c>
      <c r="B101" s="4" t="s">
        <v>189</v>
      </c>
      <c r="C101" s="4" t="s">
        <v>190</v>
      </c>
      <c r="D101" s="10">
        <v>4059</v>
      </c>
      <c r="E101" s="10"/>
      <c r="F101" s="10">
        <v>358.53</v>
      </c>
      <c r="G101" s="22">
        <f>SUM(D101-F101)</f>
        <v>3700.4700000000003</v>
      </c>
      <c r="H101" s="3"/>
    </row>
    <row r="102" spans="1:8" ht="78" customHeight="1" x14ac:dyDescent="0.25">
      <c r="A102" s="7" t="s">
        <v>191</v>
      </c>
      <c r="B102" s="4" t="s">
        <v>192</v>
      </c>
      <c r="C102" s="4" t="s">
        <v>193</v>
      </c>
      <c r="D102" s="10">
        <v>2504</v>
      </c>
      <c r="E102" s="10"/>
      <c r="F102" s="10">
        <v>8</v>
      </c>
      <c r="G102" s="22">
        <f>SUM(D102-F102)</f>
        <v>2496</v>
      </c>
      <c r="H102" s="3"/>
    </row>
    <row r="103" spans="1:8" ht="78" customHeight="1" x14ac:dyDescent="0.25">
      <c r="A103" s="7" t="s">
        <v>194</v>
      </c>
      <c r="B103" s="4" t="s">
        <v>195</v>
      </c>
      <c r="C103" s="4" t="s">
        <v>193</v>
      </c>
      <c r="D103" s="10">
        <v>2504</v>
      </c>
      <c r="E103" s="10"/>
      <c r="F103" s="10">
        <v>8</v>
      </c>
      <c r="G103" s="22">
        <f t="shared" ref="G103" si="6">SUM(D103-F103)</f>
        <v>2496</v>
      </c>
      <c r="H103" s="3"/>
    </row>
    <row r="104" spans="1:8" x14ac:dyDescent="0.25">
      <c r="C104" s="12" t="s">
        <v>37</v>
      </c>
      <c r="D104" s="50">
        <f>SUM(D101:D103)</f>
        <v>9067</v>
      </c>
      <c r="E104" s="38">
        <f>SUM(E101:E103)</f>
        <v>0</v>
      </c>
      <c r="F104" s="38">
        <f>SUM(F101:F103)</f>
        <v>374.53</v>
      </c>
      <c r="G104" s="38">
        <f>SUM(G101:G103)</f>
        <v>8692.4700000000012</v>
      </c>
    </row>
    <row r="106" spans="1:8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2" t="s">
        <v>6</v>
      </c>
      <c r="H106" s="1" t="s">
        <v>7</v>
      </c>
    </row>
    <row r="107" spans="1:8" x14ac:dyDescent="0.25">
      <c r="A107" s="130" t="s">
        <v>196</v>
      </c>
      <c r="B107" s="130"/>
      <c r="C107" s="130"/>
      <c r="D107" s="130"/>
      <c r="E107" s="130"/>
      <c r="F107" s="130"/>
      <c r="G107" s="130"/>
      <c r="H107" s="130"/>
    </row>
    <row r="108" spans="1:8" ht="73.5" customHeight="1" x14ac:dyDescent="0.25">
      <c r="A108" s="7" t="s">
        <v>197</v>
      </c>
      <c r="B108" s="4" t="s">
        <v>198</v>
      </c>
      <c r="C108" s="4" t="s">
        <v>199</v>
      </c>
      <c r="D108" s="13">
        <v>1750</v>
      </c>
      <c r="E108" s="13">
        <v>87.72</v>
      </c>
      <c r="F108" s="13"/>
      <c r="G108" s="22">
        <f>SUM(D108+E108)</f>
        <v>1837.72</v>
      </c>
      <c r="H108" s="3"/>
    </row>
    <row r="109" spans="1:8" ht="73.5" customHeight="1" x14ac:dyDescent="0.25">
      <c r="A109" s="7" t="s">
        <v>200</v>
      </c>
      <c r="B109" s="4" t="s">
        <v>201</v>
      </c>
      <c r="C109" s="4" t="s">
        <v>202</v>
      </c>
      <c r="D109" s="13">
        <v>1288</v>
      </c>
      <c r="E109" s="13">
        <v>129.29</v>
      </c>
      <c r="F109" s="13"/>
      <c r="G109" s="22">
        <f t="shared" ref="G109:G111" si="7">SUM(D109+E109)</f>
        <v>1417.29</v>
      </c>
      <c r="H109" s="3"/>
    </row>
    <row r="110" spans="1:8" ht="73.5" customHeight="1" x14ac:dyDescent="0.25">
      <c r="A110" s="7" t="s">
        <v>206</v>
      </c>
      <c r="B110" s="4" t="s">
        <v>207</v>
      </c>
      <c r="C110" s="4" t="s">
        <v>88</v>
      </c>
      <c r="D110" s="13">
        <v>2381</v>
      </c>
      <c r="E110" s="13">
        <v>5.38</v>
      </c>
      <c r="F110" s="13"/>
      <c r="G110" s="22">
        <f t="shared" si="7"/>
        <v>2386.38</v>
      </c>
      <c r="H110" s="3"/>
    </row>
    <row r="111" spans="1:8" ht="73.5" customHeight="1" x14ac:dyDescent="0.25">
      <c r="A111" s="7" t="s">
        <v>208</v>
      </c>
      <c r="B111" s="4" t="s">
        <v>209</v>
      </c>
      <c r="C111" s="4" t="s">
        <v>210</v>
      </c>
      <c r="D111" s="13">
        <v>1704</v>
      </c>
      <c r="E111" s="13">
        <v>102.66</v>
      </c>
      <c r="F111" s="13"/>
      <c r="G111" s="22">
        <f t="shared" si="7"/>
        <v>1806.66</v>
      </c>
      <c r="H111" s="3"/>
    </row>
    <row r="112" spans="1:8" x14ac:dyDescent="0.25">
      <c r="C112" s="12" t="s">
        <v>37</v>
      </c>
      <c r="D112" s="35">
        <f>SUM(D108:D111)</f>
        <v>7123</v>
      </c>
      <c r="E112" s="35">
        <f>SUM(E108:E111)</f>
        <v>325.04999999999995</v>
      </c>
      <c r="F112" s="35"/>
      <c r="G112" s="35">
        <f>SUM(G108:G111)</f>
        <v>7448.05</v>
      </c>
      <c r="H112" s="9"/>
    </row>
    <row r="113" spans="1:8" x14ac:dyDescent="0.25">
      <c r="C113" s="12" t="s">
        <v>26</v>
      </c>
      <c r="D113" s="47">
        <f>SUM(D112+D104)</f>
        <v>16190</v>
      </c>
      <c r="E113" s="35">
        <f>SUM(E112+E104)</f>
        <v>325.04999999999995</v>
      </c>
      <c r="F113" s="35">
        <f>SUM(F104)</f>
        <v>374.53</v>
      </c>
      <c r="G113" s="35">
        <f>SUM(G112+G104)</f>
        <v>16140.52</v>
      </c>
      <c r="H113" s="9"/>
    </row>
    <row r="115" spans="1:8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2" t="s">
        <v>6</v>
      </c>
      <c r="H115" s="1" t="s">
        <v>7</v>
      </c>
    </row>
    <row r="116" spans="1:8" x14ac:dyDescent="0.25">
      <c r="A116" s="131" t="s">
        <v>211</v>
      </c>
      <c r="B116" s="131"/>
      <c r="C116" s="131"/>
      <c r="D116" s="131"/>
      <c r="E116" s="131"/>
      <c r="F116" s="131"/>
      <c r="G116" s="131"/>
      <c r="H116" s="131"/>
    </row>
    <row r="117" spans="1:8" ht="70.5" customHeight="1" x14ac:dyDescent="0.25">
      <c r="A117" s="7" t="s">
        <v>212</v>
      </c>
      <c r="B117" s="4" t="s">
        <v>213</v>
      </c>
      <c r="C117" s="4" t="s">
        <v>214</v>
      </c>
      <c r="D117" s="13">
        <v>9054</v>
      </c>
      <c r="E117" s="13"/>
      <c r="F117" s="13">
        <v>1386.75</v>
      </c>
      <c r="G117" s="22">
        <f>SUM(D117-F117)</f>
        <v>7667.25</v>
      </c>
      <c r="H117" s="3"/>
    </row>
    <row r="118" spans="1:8" ht="70.5" customHeight="1" x14ac:dyDescent="0.25">
      <c r="A118" s="7" t="s">
        <v>306</v>
      </c>
      <c r="B118" s="4" t="s">
        <v>216</v>
      </c>
      <c r="C118" s="4" t="s">
        <v>217</v>
      </c>
      <c r="D118" s="13">
        <v>4174</v>
      </c>
      <c r="E118" s="13"/>
      <c r="F118" s="13">
        <v>376.93</v>
      </c>
      <c r="G118" s="22">
        <f t="shared" ref="G118:G126" si="8">SUM(D118-F118)</f>
        <v>3797.07</v>
      </c>
      <c r="H118" s="3"/>
    </row>
    <row r="119" spans="1:8" ht="70.5" customHeight="1" x14ac:dyDescent="0.25">
      <c r="A119" s="7" t="s">
        <v>218</v>
      </c>
      <c r="B119" s="4" t="s">
        <v>219</v>
      </c>
      <c r="C119" s="4" t="s">
        <v>217</v>
      </c>
      <c r="D119" s="13">
        <v>4174</v>
      </c>
      <c r="E119" s="13"/>
      <c r="F119" s="13">
        <v>376.93</v>
      </c>
      <c r="G119" s="22">
        <f t="shared" si="8"/>
        <v>3797.07</v>
      </c>
      <c r="H119" s="3"/>
    </row>
    <row r="120" spans="1:8" ht="70.5" customHeight="1" x14ac:dyDescent="0.25">
      <c r="A120" s="7" t="s">
        <v>220</v>
      </c>
      <c r="B120" s="4" t="s">
        <v>221</v>
      </c>
      <c r="C120" s="4" t="s">
        <v>217</v>
      </c>
      <c r="D120" s="13">
        <v>4174</v>
      </c>
      <c r="E120" s="13"/>
      <c r="F120" s="13">
        <v>376.93</v>
      </c>
      <c r="G120" s="22">
        <f t="shared" si="8"/>
        <v>3797.07</v>
      </c>
      <c r="H120" s="3"/>
    </row>
    <row r="121" spans="1:8" ht="70.5" customHeight="1" x14ac:dyDescent="0.25">
      <c r="A121" s="7" t="s">
        <v>222</v>
      </c>
      <c r="B121" s="4" t="s">
        <v>223</v>
      </c>
      <c r="C121" s="4" t="s">
        <v>217</v>
      </c>
      <c r="D121" s="13">
        <v>4174</v>
      </c>
      <c r="E121" s="13"/>
      <c r="F121" s="13">
        <v>376.93</v>
      </c>
      <c r="G121" s="22">
        <f t="shared" si="8"/>
        <v>3797.07</v>
      </c>
      <c r="H121" s="3"/>
    </row>
    <row r="122" spans="1:8" ht="70.5" customHeight="1" x14ac:dyDescent="0.25">
      <c r="A122" s="7" t="s">
        <v>226</v>
      </c>
      <c r="B122" s="4" t="s">
        <v>227</v>
      </c>
      <c r="C122" s="4" t="s">
        <v>217</v>
      </c>
      <c r="D122" s="13">
        <v>4174</v>
      </c>
      <c r="E122" s="13"/>
      <c r="F122" s="13">
        <v>376.93</v>
      </c>
      <c r="G122" s="22">
        <f t="shared" si="8"/>
        <v>3797.07</v>
      </c>
      <c r="H122" s="3"/>
    </row>
    <row r="123" spans="1:8" ht="70.5" customHeight="1" x14ac:dyDescent="0.25">
      <c r="A123" s="7" t="s">
        <v>316</v>
      </c>
      <c r="B123" s="4" t="s">
        <v>315</v>
      </c>
      <c r="C123" s="4" t="s">
        <v>217</v>
      </c>
      <c r="D123" s="13">
        <v>4174</v>
      </c>
      <c r="E123" s="13"/>
      <c r="F123" s="13">
        <v>376.93</v>
      </c>
      <c r="G123" s="22">
        <f t="shared" si="8"/>
        <v>3797.07</v>
      </c>
      <c r="H123" s="3"/>
    </row>
    <row r="124" spans="1:8" ht="70.5" customHeight="1" x14ac:dyDescent="0.25">
      <c r="A124" s="7" t="s">
        <v>228</v>
      </c>
      <c r="B124" s="4" t="s">
        <v>229</v>
      </c>
      <c r="C124" s="4" t="s">
        <v>217</v>
      </c>
      <c r="D124" s="13">
        <v>4174</v>
      </c>
      <c r="E124" s="13"/>
      <c r="F124" s="13">
        <v>376.93</v>
      </c>
      <c r="G124" s="22">
        <f t="shared" si="8"/>
        <v>3797.07</v>
      </c>
      <c r="H124" s="3"/>
    </row>
    <row r="125" spans="1:8" ht="70.5" customHeight="1" x14ac:dyDescent="0.25">
      <c r="A125" s="7" t="s">
        <v>230</v>
      </c>
      <c r="B125" s="4" t="s">
        <v>231</v>
      </c>
      <c r="C125" s="4" t="s">
        <v>217</v>
      </c>
      <c r="D125" s="13">
        <v>4174</v>
      </c>
      <c r="E125" s="13"/>
      <c r="F125" s="13">
        <v>376.93</v>
      </c>
      <c r="G125" s="22">
        <f t="shared" si="8"/>
        <v>3797.07</v>
      </c>
      <c r="H125" s="3"/>
    </row>
    <row r="126" spans="1:8" ht="70.5" customHeight="1" x14ac:dyDescent="0.25">
      <c r="A126" s="7" t="s">
        <v>232</v>
      </c>
      <c r="B126" s="4" t="s">
        <v>233</v>
      </c>
      <c r="C126" s="4" t="s">
        <v>217</v>
      </c>
      <c r="D126" s="13">
        <v>4174</v>
      </c>
      <c r="E126" s="13"/>
      <c r="F126" s="13">
        <v>376.93</v>
      </c>
      <c r="G126" s="22">
        <f t="shared" si="8"/>
        <v>3797.07</v>
      </c>
      <c r="H126" s="3"/>
    </row>
    <row r="127" spans="1:8" x14ac:dyDescent="0.25">
      <c r="A127" s="16"/>
      <c r="B127" s="17"/>
      <c r="C127" s="2" t="s">
        <v>26</v>
      </c>
      <c r="D127" s="51">
        <f>SUM(D117:D126)</f>
        <v>46620</v>
      </c>
      <c r="E127" s="39"/>
      <c r="F127" s="51">
        <f>SUM(F117:F126)</f>
        <v>4779.12</v>
      </c>
      <c r="G127" s="51">
        <f>SUM(G117:G126)</f>
        <v>41840.879999999997</v>
      </c>
      <c r="H127" s="9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x14ac:dyDescent="0.25">
      <c r="A130" s="131" t="s">
        <v>234</v>
      </c>
      <c r="B130" s="131"/>
      <c r="C130" s="131"/>
      <c r="D130" s="131"/>
      <c r="E130" s="131"/>
      <c r="F130" s="131"/>
      <c r="G130" s="131"/>
      <c r="H130" s="131"/>
    </row>
    <row r="131" spans="1:8" ht="69" customHeight="1" x14ac:dyDescent="0.25">
      <c r="A131" s="41" t="s">
        <v>235</v>
      </c>
      <c r="B131" s="42" t="s">
        <v>236</v>
      </c>
      <c r="C131" s="42" t="s">
        <v>237</v>
      </c>
      <c r="D131" s="43">
        <v>7950</v>
      </c>
      <c r="E131" s="44"/>
      <c r="F131" s="43">
        <v>1150.93</v>
      </c>
      <c r="G131" s="45">
        <f>SUM(D131-F131)</f>
        <v>6799.07</v>
      </c>
      <c r="H131" s="44"/>
    </row>
    <row r="132" spans="1:8" ht="69" customHeight="1" x14ac:dyDescent="0.25">
      <c r="A132" s="64" t="s">
        <v>351</v>
      </c>
      <c r="B132" s="65" t="s">
        <v>352</v>
      </c>
      <c r="C132" s="65" t="s">
        <v>13</v>
      </c>
      <c r="D132" s="10">
        <v>2779</v>
      </c>
      <c r="E132" s="3"/>
      <c r="F132" s="10">
        <v>52.92</v>
      </c>
      <c r="G132" s="45">
        <f t="shared" ref="G132:G139" si="9">SUM(D132-F132)</f>
        <v>2726.08</v>
      </c>
      <c r="H132" s="3"/>
    </row>
    <row r="133" spans="1:8" ht="69" customHeight="1" x14ac:dyDescent="0.25">
      <c r="A133" s="41" t="s">
        <v>340</v>
      </c>
      <c r="B133" s="42" t="s">
        <v>341</v>
      </c>
      <c r="C133" s="4" t="s">
        <v>240</v>
      </c>
      <c r="D133" s="10">
        <v>4383</v>
      </c>
      <c r="E133" s="3"/>
      <c r="F133" s="10">
        <v>412.94</v>
      </c>
      <c r="G133" s="45">
        <f t="shared" si="9"/>
        <v>3970.06</v>
      </c>
      <c r="H133" s="34"/>
    </row>
    <row r="134" spans="1:8" ht="69" customHeight="1" x14ac:dyDescent="0.25">
      <c r="A134" s="11" t="s">
        <v>244</v>
      </c>
      <c r="B134" s="4" t="s">
        <v>245</v>
      </c>
      <c r="C134" s="4" t="s">
        <v>243</v>
      </c>
      <c r="D134" s="10">
        <v>3190</v>
      </c>
      <c r="E134" s="3"/>
      <c r="F134" s="10">
        <v>117.89</v>
      </c>
      <c r="G134" s="45">
        <f t="shared" si="9"/>
        <v>3072.11</v>
      </c>
      <c r="H134" s="3"/>
    </row>
    <row r="135" spans="1:8" ht="69" customHeight="1" x14ac:dyDescent="0.25">
      <c r="A135" s="11" t="s">
        <v>246</v>
      </c>
      <c r="B135" s="4" t="s">
        <v>247</v>
      </c>
      <c r="C135" s="4" t="s">
        <v>243</v>
      </c>
      <c r="D135" s="10">
        <v>3190</v>
      </c>
      <c r="E135" s="3"/>
      <c r="F135" s="10">
        <v>117.89</v>
      </c>
      <c r="G135" s="45">
        <f t="shared" si="9"/>
        <v>3072.11</v>
      </c>
      <c r="H135" s="3"/>
    </row>
    <row r="136" spans="1:8" ht="69" customHeight="1" x14ac:dyDescent="0.25">
      <c r="A136" s="11" t="s">
        <v>353</v>
      </c>
      <c r="B136" s="4" t="s">
        <v>354</v>
      </c>
      <c r="C136" s="4" t="s">
        <v>243</v>
      </c>
      <c r="D136" s="76">
        <v>3190</v>
      </c>
      <c r="E136" s="3"/>
      <c r="F136" s="10">
        <v>117.89</v>
      </c>
      <c r="G136" s="45">
        <f t="shared" si="9"/>
        <v>3072.11</v>
      </c>
      <c r="H136" s="3"/>
    </row>
    <row r="137" spans="1:8" ht="69" customHeight="1" x14ac:dyDescent="0.25">
      <c r="A137" s="11" t="s">
        <v>365</v>
      </c>
      <c r="B137" s="4" t="s">
        <v>251</v>
      </c>
      <c r="C137" s="4" t="s">
        <v>243</v>
      </c>
      <c r="D137" s="10">
        <v>3190</v>
      </c>
      <c r="E137" s="85"/>
      <c r="F137" s="10">
        <v>117.89</v>
      </c>
      <c r="G137" s="45">
        <f t="shared" si="9"/>
        <v>3072.11</v>
      </c>
      <c r="H137" s="3"/>
    </row>
    <row r="138" spans="1:8" ht="69" customHeight="1" x14ac:dyDescent="0.25">
      <c r="A138" s="11" t="s">
        <v>359</v>
      </c>
      <c r="B138" s="4" t="s">
        <v>360</v>
      </c>
      <c r="C138" s="4" t="s">
        <v>243</v>
      </c>
      <c r="D138" s="10">
        <v>3190</v>
      </c>
      <c r="E138" s="85"/>
      <c r="F138" s="10">
        <v>117.89</v>
      </c>
      <c r="G138" s="45">
        <f t="shared" si="9"/>
        <v>3072.11</v>
      </c>
      <c r="H138" s="3"/>
    </row>
    <row r="139" spans="1:8" ht="69" customHeight="1" x14ac:dyDescent="0.25">
      <c r="A139" s="11" t="s">
        <v>361</v>
      </c>
      <c r="B139" s="4" t="s">
        <v>362</v>
      </c>
      <c r="C139" s="4" t="s">
        <v>243</v>
      </c>
      <c r="D139" s="10">
        <v>3190</v>
      </c>
      <c r="E139" s="85"/>
      <c r="F139" s="10">
        <v>117.89</v>
      </c>
      <c r="G139" s="45">
        <f t="shared" si="9"/>
        <v>3072.11</v>
      </c>
      <c r="H139" s="3"/>
    </row>
    <row r="140" spans="1:8" x14ac:dyDescent="0.25">
      <c r="A140" s="14"/>
      <c r="C140" s="29" t="s">
        <v>26</v>
      </c>
      <c r="D140" s="49">
        <f>SUM(D131:D139)</f>
        <v>34252</v>
      </c>
      <c r="E140" s="40"/>
      <c r="F140" s="49">
        <f>SUM(F131:F139)</f>
        <v>2324.13</v>
      </c>
      <c r="G140" s="47">
        <f>SUM(G131:G139)</f>
        <v>31927.870000000003</v>
      </c>
    </row>
    <row r="141" spans="1:8" x14ac:dyDescent="0.25">
      <c r="A141" s="32"/>
    </row>
    <row r="142" spans="1:8" x14ac:dyDescent="0.2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2" t="s">
        <v>6</v>
      </c>
      <c r="H142" s="1" t="s">
        <v>7</v>
      </c>
    </row>
    <row r="143" spans="1:8" ht="77.25" customHeight="1" x14ac:dyDescent="0.25">
      <c r="A143" s="7" t="s">
        <v>276</v>
      </c>
      <c r="B143" s="4" t="s">
        <v>275</v>
      </c>
      <c r="C143" s="4" t="s">
        <v>292</v>
      </c>
      <c r="D143" s="10">
        <v>836</v>
      </c>
      <c r="E143" s="13">
        <v>158.36000000000001</v>
      </c>
      <c r="F143" s="11"/>
      <c r="G143" s="22">
        <f>SUM(D143+E143)</f>
        <v>994.36</v>
      </c>
      <c r="H143" s="3"/>
    </row>
    <row r="144" spans="1:8" ht="77.25" customHeight="1" x14ac:dyDescent="0.25">
      <c r="A144" s="7" t="s">
        <v>277</v>
      </c>
      <c r="B144" s="4" t="s">
        <v>302</v>
      </c>
      <c r="C144" s="4" t="s">
        <v>293</v>
      </c>
      <c r="D144" s="10">
        <v>836</v>
      </c>
      <c r="E144" s="13">
        <v>158.36000000000001</v>
      </c>
      <c r="F144" s="3"/>
      <c r="G144" s="22">
        <f t="shared" ref="G144:G151" si="10">SUM(D144+E144)</f>
        <v>994.36</v>
      </c>
      <c r="H144" s="3"/>
    </row>
    <row r="145" spans="1:8" ht="77.25" customHeight="1" x14ac:dyDescent="0.25">
      <c r="A145" s="7" t="s">
        <v>278</v>
      </c>
      <c r="B145" s="4" t="s">
        <v>279</v>
      </c>
      <c r="C145" s="4" t="s">
        <v>294</v>
      </c>
      <c r="D145" s="10">
        <v>836</v>
      </c>
      <c r="E145" s="13">
        <v>158.36000000000001</v>
      </c>
      <c r="F145" s="3"/>
      <c r="G145" s="22">
        <f t="shared" si="10"/>
        <v>994.36</v>
      </c>
      <c r="H145" s="3"/>
    </row>
    <row r="146" spans="1:8" ht="77.25" customHeight="1" x14ac:dyDescent="0.25">
      <c r="A146" s="7" t="s">
        <v>280</v>
      </c>
      <c r="B146" s="4" t="s">
        <v>281</v>
      </c>
      <c r="C146" s="4" t="s">
        <v>295</v>
      </c>
      <c r="D146" s="10">
        <v>836</v>
      </c>
      <c r="E146" s="13">
        <v>158.36000000000001</v>
      </c>
      <c r="F146" s="3"/>
      <c r="G146" s="22">
        <f t="shared" si="10"/>
        <v>994.36</v>
      </c>
      <c r="H146" s="3"/>
    </row>
    <row r="147" spans="1:8" ht="77.25" customHeight="1" x14ac:dyDescent="0.25">
      <c r="A147" s="7" t="s">
        <v>282</v>
      </c>
      <c r="B147" s="4" t="s">
        <v>283</v>
      </c>
      <c r="C147" s="4" t="s">
        <v>296</v>
      </c>
      <c r="D147" s="10">
        <v>836</v>
      </c>
      <c r="E147" s="13">
        <v>158.36000000000001</v>
      </c>
      <c r="F147" s="3"/>
      <c r="G147" s="22">
        <f t="shared" si="10"/>
        <v>994.36</v>
      </c>
      <c r="H147" s="3"/>
    </row>
    <row r="148" spans="1:8" ht="77.25" customHeight="1" x14ac:dyDescent="0.25">
      <c r="A148" s="7" t="s">
        <v>284</v>
      </c>
      <c r="B148" s="4" t="s">
        <v>285</v>
      </c>
      <c r="C148" s="4" t="s">
        <v>297</v>
      </c>
      <c r="D148" s="10">
        <v>836</v>
      </c>
      <c r="E148" s="13">
        <v>158.36000000000001</v>
      </c>
      <c r="F148" s="3"/>
      <c r="G148" s="22">
        <f t="shared" si="10"/>
        <v>994.36</v>
      </c>
      <c r="H148" s="3"/>
    </row>
    <row r="149" spans="1:8" ht="77.25" customHeight="1" x14ac:dyDescent="0.25">
      <c r="A149" s="7" t="s">
        <v>286</v>
      </c>
      <c r="B149" s="4" t="s">
        <v>287</v>
      </c>
      <c r="C149" s="4" t="s">
        <v>298</v>
      </c>
      <c r="D149" s="10">
        <v>836</v>
      </c>
      <c r="E149" s="13">
        <v>158.36000000000001</v>
      </c>
      <c r="F149" s="3"/>
      <c r="G149" s="22">
        <f t="shared" si="10"/>
        <v>994.36</v>
      </c>
      <c r="H149" s="3"/>
    </row>
    <row r="150" spans="1:8" ht="77.25" customHeight="1" x14ac:dyDescent="0.25">
      <c r="A150" s="7" t="s">
        <v>288</v>
      </c>
      <c r="B150" s="4" t="s">
        <v>289</v>
      </c>
      <c r="C150" s="4" t="s">
        <v>299</v>
      </c>
      <c r="D150" s="10">
        <v>836</v>
      </c>
      <c r="E150" s="13">
        <v>158.36000000000001</v>
      </c>
      <c r="F150" s="3"/>
      <c r="G150" s="22">
        <f t="shared" si="10"/>
        <v>994.36</v>
      </c>
      <c r="H150" s="3"/>
    </row>
    <row r="151" spans="1:8" ht="77.25" customHeight="1" x14ac:dyDescent="0.25">
      <c r="A151" s="7" t="s">
        <v>290</v>
      </c>
      <c r="B151" s="4" t="s">
        <v>291</v>
      </c>
      <c r="C151" s="4" t="s">
        <v>300</v>
      </c>
      <c r="D151" s="10">
        <v>836</v>
      </c>
      <c r="E151" s="13">
        <v>158.36000000000001</v>
      </c>
      <c r="F151" s="3"/>
      <c r="G151" s="22">
        <f t="shared" si="10"/>
        <v>994.36</v>
      </c>
      <c r="H151" s="3"/>
    </row>
    <row r="152" spans="1:8" x14ac:dyDescent="0.25">
      <c r="C152" s="2" t="s">
        <v>26</v>
      </c>
      <c r="D152" s="47">
        <f>SUM(D143:D151)</f>
        <v>7524</v>
      </c>
      <c r="E152" s="35">
        <f>SUM(E143:E151)</f>
        <v>1425.2400000000002</v>
      </c>
      <c r="F152" s="35"/>
      <c r="G152" s="35">
        <f>SUM(G143:G151)</f>
        <v>8949.24</v>
      </c>
    </row>
  </sheetData>
  <mergeCells count="15">
    <mergeCell ref="A107:H107"/>
    <mergeCell ref="A116:H116"/>
    <mergeCell ref="A130:H130"/>
    <mergeCell ref="A43:H43"/>
    <mergeCell ref="A53:H53"/>
    <mergeCell ref="A63:H63"/>
    <mergeCell ref="A68:H68"/>
    <mergeCell ref="A82:H82"/>
    <mergeCell ref="A100:H100"/>
    <mergeCell ref="A35:H35"/>
    <mergeCell ref="A2:H2"/>
    <mergeCell ref="A11:H11"/>
    <mergeCell ref="A19:H19"/>
    <mergeCell ref="A25:H25"/>
    <mergeCell ref="A30:H30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&amp;CNOMINA DE EMPLEADOS DEL H. AYUNTAMIENTO DE ATENGO, JAL
CORRESPONDIENTE AL PERIODO DE    01     AL    15   DE SEPTIEMBRE DE 2015.</oddHeader>
    <oddFooter>&amp;C____________________________________________________
C.D. ROSENDO PEREZ LEPE
PRESIDENTE MUNICIPAL</oddFooter>
  </headerFooter>
  <rowBreaks count="8" manualBreakCount="8">
    <brk id="16" max="16383" man="1"/>
    <brk id="40" max="16383" man="1"/>
    <brk id="60" max="16383" man="1"/>
    <brk id="79" max="16383" man="1"/>
    <brk id="97" max="16383" man="1"/>
    <brk id="113" max="16383" man="1"/>
    <brk id="127" max="7" man="1"/>
    <brk id="140" max="7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view="pageLayout" topLeftCell="A85" zoomScale="80" zoomScaleNormal="100" zoomScalePageLayoutView="80" workbookViewId="0">
      <selection activeCell="E89" sqref="E89"/>
    </sheetView>
  </sheetViews>
  <sheetFormatPr baseColWidth="10" defaultRowHeight="15" x14ac:dyDescent="0.25"/>
  <cols>
    <col min="1" max="1" width="39.5703125" customWidth="1"/>
    <col min="2" max="2" width="13.5703125" customWidth="1"/>
    <col min="3" max="3" width="37.7109375" customWidth="1"/>
    <col min="4" max="4" width="19.28515625" customWidth="1"/>
    <col min="5" max="5" width="23.42578125" customWidth="1"/>
    <col min="6" max="6" width="45.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503</v>
      </c>
      <c r="E1" s="2" t="s">
        <v>504</v>
      </c>
      <c r="F1" s="122" t="s">
        <v>505</v>
      </c>
    </row>
    <row r="2" spans="1:6" x14ac:dyDescent="0.25">
      <c r="A2" s="132" t="s">
        <v>39</v>
      </c>
      <c r="B2" s="132"/>
      <c r="C2" s="132"/>
      <c r="D2" s="132"/>
      <c r="E2" s="132"/>
      <c r="F2" s="132"/>
    </row>
    <row r="3" spans="1:6" ht="76.5" customHeight="1" x14ac:dyDescent="0.55000000000000004">
      <c r="A3" s="7" t="s">
        <v>366</v>
      </c>
      <c r="B3" s="4" t="s">
        <v>431</v>
      </c>
      <c r="C3" s="4" t="s">
        <v>10</v>
      </c>
      <c r="D3" s="10">
        <v>21897.47</v>
      </c>
      <c r="E3" s="22">
        <f>D3*2/30*37</f>
        <v>54013.759333333335</v>
      </c>
      <c r="F3" s="121"/>
    </row>
    <row r="4" spans="1:6" ht="76.5" customHeight="1" x14ac:dyDescent="0.25">
      <c r="A4" s="7" t="s">
        <v>430</v>
      </c>
      <c r="B4" s="4" t="s">
        <v>403</v>
      </c>
      <c r="C4" s="4" t="s">
        <v>16</v>
      </c>
      <c r="D4" s="10">
        <v>3125.71</v>
      </c>
      <c r="E4" s="22">
        <f t="shared" ref="E4:E6" si="0">D4*2/30*37</f>
        <v>7710.0846666666666</v>
      </c>
      <c r="F4" s="120"/>
    </row>
    <row r="5" spans="1:6" ht="76.5" customHeight="1" x14ac:dyDescent="0.25">
      <c r="A5" s="7" t="s">
        <v>370</v>
      </c>
      <c r="B5" s="4" t="s">
        <v>422</v>
      </c>
      <c r="C5" s="4" t="s">
        <v>22</v>
      </c>
      <c r="D5" s="10">
        <v>3125.71</v>
      </c>
      <c r="E5" s="22">
        <f t="shared" si="0"/>
        <v>7710.0846666666666</v>
      </c>
      <c r="F5" s="3"/>
    </row>
    <row r="6" spans="1:6" ht="76.5" customHeight="1" x14ac:dyDescent="0.25">
      <c r="A6" s="7" t="s">
        <v>23</v>
      </c>
      <c r="B6" s="4" t="s">
        <v>24</v>
      </c>
      <c r="C6" s="5" t="s">
        <v>25</v>
      </c>
      <c r="D6" s="10">
        <v>2099.46</v>
      </c>
      <c r="E6" s="22">
        <f t="shared" si="0"/>
        <v>5178.6679999999997</v>
      </c>
      <c r="F6" s="3"/>
    </row>
    <row r="7" spans="1:6" x14ac:dyDescent="0.25">
      <c r="C7" s="2" t="s">
        <v>37</v>
      </c>
      <c r="D7" s="47">
        <f>SUM(D3:D6)</f>
        <v>30248.35</v>
      </c>
      <c r="E7" s="72">
        <f>SUM(E3:E6)</f>
        <v>74612.596666666679</v>
      </c>
    </row>
    <row r="8" spans="1:6" x14ac:dyDescent="0.25">
      <c r="B8" s="9"/>
      <c r="C8" s="30"/>
      <c r="D8" s="27"/>
      <c r="E8" s="27"/>
      <c r="F8" s="9"/>
    </row>
    <row r="9" spans="1:6" x14ac:dyDescent="0.25">
      <c r="A9" s="1" t="s">
        <v>0</v>
      </c>
      <c r="B9" s="1" t="s">
        <v>1</v>
      </c>
      <c r="C9" s="1" t="s">
        <v>2</v>
      </c>
      <c r="D9" s="1" t="s">
        <v>3</v>
      </c>
      <c r="E9" s="2" t="s">
        <v>6</v>
      </c>
      <c r="F9" s="1" t="s">
        <v>7</v>
      </c>
    </row>
    <row r="10" spans="1:6" x14ac:dyDescent="0.25">
      <c r="A10" s="132" t="s">
        <v>38</v>
      </c>
      <c r="B10" s="132"/>
      <c r="C10" s="132"/>
      <c r="D10" s="132"/>
      <c r="E10" s="132"/>
      <c r="F10" s="132"/>
    </row>
    <row r="11" spans="1:6" ht="59.25" customHeight="1" x14ac:dyDescent="0.25">
      <c r="A11" s="128" t="s">
        <v>52</v>
      </c>
      <c r="B11" s="81" t="s">
        <v>480</v>
      </c>
      <c r="C11" s="81" t="s">
        <v>29</v>
      </c>
      <c r="D11" s="82">
        <v>10257.81</v>
      </c>
      <c r="E11" s="22">
        <v>19831.759999999998</v>
      </c>
      <c r="F11" s="119"/>
    </row>
    <row r="12" spans="1:6" ht="79.5" customHeight="1" x14ac:dyDescent="0.25">
      <c r="A12" s="7" t="s">
        <v>450</v>
      </c>
      <c r="B12" s="4" t="s">
        <v>451</v>
      </c>
      <c r="C12" s="4" t="s">
        <v>455</v>
      </c>
      <c r="D12" s="10">
        <v>4326</v>
      </c>
      <c r="E12" s="22">
        <f t="shared" ref="E12:E14" si="1">D12*2/30*37</f>
        <v>10670.8</v>
      </c>
      <c r="F12" s="3"/>
    </row>
    <row r="13" spans="1:6" ht="79.5" customHeight="1" x14ac:dyDescent="0.25">
      <c r="A13" s="7" t="s">
        <v>35</v>
      </c>
      <c r="B13" s="4" t="s">
        <v>432</v>
      </c>
      <c r="C13" s="4" t="s">
        <v>13</v>
      </c>
      <c r="D13" s="10">
        <v>3125.71</v>
      </c>
      <c r="E13" s="22">
        <f t="shared" si="1"/>
        <v>7710.0846666666666</v>
      </c>
      <c r="F13" s="3"/>
    </row>
    <row r="14" spans="1:6" ht="79.5" customHeight="1" x14ac:dyDescent="0.25">
      <c r="A14" s="7" t="s">
        <v>472</v>
      </c>
      <c r="B14" s="4" t="s">
        <v>417</v>
      </c>
      <c r="C14" s="4" t="s">
        <v>456</v>
      </c>
      <c r="D14" s="10">
        <v>4666.49</v>
      </c>
      <c r="E14" s="22">
        <f t="shared" si="1"/>
        <v>11510.675333333333</v>
      </c>
      <c r="F14" s="3"/>
    </row>
    <row r="15" spans="1:6" x14ac:dyDescent="0.25">
      <c r="A15" s="9"/>
      <c r="C15" s="93" t="s">
        <v>37</v>
      </c>
      <c r="D15" s="40">
        <f>SUM(D11:D14)</f>
        <v>22376.010000000002</v>
      </c>
      <c r="E15" s="94">
        <f>SUM(E11:E14)</f>
        <v>49723.32</v>
      </c>
    </row>
    <row r="16" spans="1:6" x14ac:dyDescent="0.25">
      <c r="A16" s="9"/>
      <c r="C16" s="6" t="s">
        <v>26</v>
      </c>
      <c r="D16" s="47">
        <f>SUM(D15+D7)</f>
        <v>52624.36</v>
      </c>
      <c r="E16" s="123">
        <f>SUM(E15+E7)</f>
        <v>124335.91666666669</v>
      </c>
    </row>
    <row r="17" spans="1:6" x14ac:dyDescent="0.25">
      <c r="B17" s="9"/>
      <c r="C17" s="26"/>
      <c r="D17" s="27"/>
      <c r="E17" s="27"/>
    </row>
    <row r="18" spans="1:6" x14ac:dyDescent="0.25">
      <c r="A18" s="1" t="s">
        <v>0</v>
      </c>
      <c r="B18" s="1" t="s">
        <v>1</v>
      </c>
      <c r="C18" s="1" t="s">
        <v>2</v>
      </c>
      <c r="D18" s="1" t="s">
        <v>3</v>
      </c>
      <c r="E18" s="2" t="s">
        <v>6</v>
      </c>
      <c r="F18" s="1" t="s">
        <v>7</v>
      </c>
    </row>
    <row r="19" spans="1:6" x14ac:dyDescent="0.25">
      <c r="A19" s="132" t="s">
        <v>46</v>
      </c>
      <c r="B19" s="132"/>
      <c r="C19" s="132"/>
      <c r="D19" s="132"/>
      <c r="E19" s="132"/>
      <c r="F19" s="132"/>
    </row>
    <row r="20" spans="1:6" ht="72.75" customHeight="1" x14ac:dyDescent="0.25">
      <c r="A20" s="7" t="s">
        <v>368</v>
      </c>
      <c r="B20" s="4" t="s">
        <v>44</v>
      </c>
      <c r="C20" s="4" t="s">
        <v>42</v>
      </c>
      <c r="D20" s="10">
        <v>4471.1899999999996</v>
      </c>
      <c r="E20" s="22">
        <f>D20*2/30*37</f>
        <v>11028.935333333331</v>
      </c>
      <c r="F20" s="3"/>
    </row>
    <row r="21" spans="1:6" x14ac:dyDescent="0.25">
      <c r="C21" s="2" t="s">
        <v>37</v>
      </c>
      <c r="D21" s="47">
        <f>SUM(D20:D20)</f>
        <v>4471.1899999999996</v>
      </c>
      <c r="E21" s="35">
        <f>E20</f>
        <v>11028.935333333331</v>
      </c>
    </row>
    <row r="23" spans="1:6" x14ac:dyDescent="0.25">
      <c r="A23" s="130" t="s">
        <v>47</v>
      </c>
      <c r="B23" s="130"/>
      <c r="C23" s="130"/>
      <c r="D23" s="130"/>
      <c r="E23" s="130"/>
      <c r="F23" s="130"/>
    </row>
    <row r="25" spans="1:6" x14ac:dyDescent="0.25">
      <c r="A25" s="1" t="s">
        <v>0</v>
      </c>
      <c r="B25" s="1" t="s">
        <v>1</v>
      </c>
      <c r="C25" s="1" t="s">
        <v>2</v>
      </c>
      <c r="D25" s="1" t="s">
        <v>3</v>
      </c>
      <c r="E25" s="2" t="s">
        <v>6</v>
      </c>
      <c r="F25" s="1" t="s">
        <v>7</v>
      </c>
    </row>
    <row r="26" spans="1:6" x14ac:dyDescent="0.25">
      <c r="A26" s="130" t="s">
        <v>51</v>
      </c>
      <c r="B26" s="130"/>
      <c r="C26" s="130"/>
      <c r="D26" s="130"/>
      <c r="E26" s="130"/>
      <c r="F26" s="130"/>
    </row>
    <row r="27" spans="1:6" ht="66" customHeight="1" x14ac:dyDescent="0.25">
      <c r="A27" s="95" t="s">
        <v>376</v>
      </c>
      <c r="B27" s="105" t="s">
        <v>473</v>
      </c>
      <c r="C27" s="88" t="s">
        <v>474</v>
      </c>
      <c r="D27" s="10">
        <v>5086.1499999999996</v>
      </c>
      <c r="E27" s="22">
        <f>D27*2/30*37</f>
        <v>12545.836666666666</v>
      </c>
      <c r="F27" s="3"/>
    </row>
    <row r="28" spans="1:6" ht="66" customHeight="1" x14ac:dyDescent="0.25">
      <c r="A28" s="7" t="s">
        <v>457</v>
      </c>
      <c r="B28" s="104" t="s">
        <v>461</v>
      </c>
      <c r="C28" s="88" t="s">
        <v>471</v>
      </c>
      <c r="D28" s="10">
        <v>4471.1899999999996</v>
      </c>
      <c r="E28" s="22">
        <f>D28*2/30*37</f>
        <v>11028.935333333331</v>
      </c>
      <c r="F28" s="3"/>
    </row>
    <row r="29" spans="1:6" x14ac:dyDescent="0.25">
      <c r="A29" s="9"/>
      <c r="C29" s="8" t="s">
        <v>37</v>
      </c>
      <c r="D29" s="48">
        <f>SUM(D27:D28)</f>
        <v>9557.34</v>
      </c>
      <c r="E29" s="37">
        <f>SUM(E27:E28)</f>
        <v>23574.771999999997</v>
      </c>
      <c r="F29" s="9"/>
    </row>
    <row r="31" spans="1:6" x14ac:dyDescent="0.25">
      <c r="A31" s="1" t="s">
        <v>0</v>
      </c>
      <c r="B31" s="1" t="s">
        <v>1</v>
      </c>
      <c r="C31" s="1" t="s">
        <v>2</v>
      </c>
      <c r="D31" s="1" t="s">
        <v>3</v>
      </c>
      <c r="E31" s="2" t="s">
        <v>6</v>
      </c>
      <c r="F31" s="1" t="s">
        <v>7</v>
      </c>
    </row>
    <row r="32" spans="1:6" x14ac:dyDescent="0.25">
      <c r="A32" s="130" t="s">
        <v>55</v>
      </c>
      <c r="B32" s="130"/>
      <c r="C32" s="130"/>
      <c r="D32" s="130"/>
      <c r="E32" s="130"/>
      <c r="F32" s="130"/>
    </row>
    <row r="33" spans="1:6" ht="69.75" customHeight="1" x14ac:dyDescent="0.25">
      <c r="A33" s="7" t="s">
        <v>56</v>
      </c>
      <c r="B33" s="4" t="s">
        <v>57</v>
      </c>
      <c r="C33" s="4" t="s">
        <v>58</v>
      </c>
      <c r="D33" s="10">
        <v>4470.92</v>
      </c>
      <c r="E33" s="22">
        <f>D33*2/30*37</f>
        <v>11028.269333333334</v>
      </c>
      <c r="F33" s="3"/>
    </row>
    <row r="34" spans="1:6" ht="69.75" customHeight="1" x14ac:dyDescent="0.25">
      <c r="A34" s="7" t="s">
        <v>475</v>
      </c>
      <c r="B34" s="4" t="s">
        <v>476</v>
      </c>
      <c r="C34" s="4" t="s">
        <v>320</v>
      </c>
      <c r="D34" s="10">
        <v>3125.71</v>
      </c>
      <c r="E34" s="22">
        <f t="shared" ref="E34:E36" si="2">D34*2/30*37</f>
        <v>7710.0846666666666</v>
      </c>
      <c r="F34" s="3"/>
    </row>
    <row r="35" spans="1:6" ht="69.75" customHeight="1" x14ac:dyDescent="0.25">
      <c r="A35" s="7" t="s">
        <v>59</v>
      </c>
      <c r="B35" s="4" t="s">
        <v>60</v>
      </c>
      <c r="C35" s="4" t="s">
        <v>320</v>
      </c>
      <c r="D35" s="66">
        <v>3125.71</v>
      </c>
      <c r="E35" s="22">
        <f t="shared" si="2"/>
        <v>7710.0846666666666</v>
      </c>
      <c r="F35" s="3"/>
    </row>
    <row r="36" spans="1:6" ht="69.75" customHeight="1" x14ac:dyDescent="0.25">
      <c r="A36" s="7" t="s">
        <v>68</v>
      </c>
      <c r="B36" s="4" t="s">
        <v>69</v>
      </c>
      <c r="C36" s="4" t="s">
        <v>70</v>
      </c>
      <c r="D36" s="10">
        <v>1884.69</v>
      </c>
      <c r="E36" s="22">
        <f t="shared" si="2"/>
        <v>4648.902</v>
      </c>
      <c r="F36" s="3"/>
    </row>
    <row r="37" spans="1:6" x14ac:dyDescent="0.25">
      <c r="A37" s="134"/>
      <c r="B37" s="134"/>
      <c r="C37" s="2" t="s">
        <v>37</v>
      </c>
      <c r="D37" s="47">
        <f>SUM(D33:D36)</f>
        <v>12607.03</v>
      </c>
      <c r="E37" s="35">
        <f>SUM(E33:E36)</f>
        <v>31097.340666666663</v>
      </c>
      <c r="F37" s="134"/>
    </row>
    <row r="38" spans="1:6" x14ac:dyDescent="0.25">
      <c r="A38" s="135"/>
      <c r="B38" s="136"/>
      <c r="C38" s="2" t="s">
        <v>26</v>
      </c>
      <c r="D38" s="47">
        <f>SUM(D37+D29+D21)</f>
        <v>26635.56</v>
      </c>
      <c r="E38" s="124">
        <f>SUM(E37+E29+E21)</f>
        <v>65701.047999999995</v>
      </c>
      <c r="F38" s="136"/>
    </row>
    <row r="39" spans="1:6" ht="59.25" customHeight="1" x14ac:dyDescent="0.25">
      <c r="A39" s="135"/>
      <c r="B39" s="136"/>
      <c r="C39" s="30"/>
      <c r="D39" s="98"/>
      <c r="E39" s="99"/>
      <c r="F39" s="136"/>
    </row>
    <row r="40" spans="1:6" x14ac:dyDescent="0.25">
      <c r="A40" s="135"/>
      <c r="B40" s="136"/>
      <c r="C40" s="30"/>
      <c r="D40" s="98"/>
      <c r="E40" s="99"/>
      <c r="F40" s="136"/>
    </row>
    <row r="41" spans="1:6" x14ac:dyDescent="0.25">
      <c r="A41" s="135"/>
      <c r="B41" s="136"/>
      <c r="C41" s="30"/>
      <c r="D41" s="98"/>
      <c r="E41" s="99"/>
      <c r="F41" s="136"/>
    </row>
    <row r="42" spans="1:6" x14ac:dyDescent="0.25">
      <c r="A42" s="1" t="s">
        <v>0</v>
      </c>
      <c r="B42" s="1" t="s">
        <v>1</v>
      </c>
      <c r="C42" s="1" t="s">
        <v>2</v>
      </c>
      <c r="D42" s="1" t="s">
        <v>3</v>
      </c>
      <c r="E42" s="2" t="s">
        <v>6</v>
      </c>
      <c r="F42" s="1" t="s">
        <v>7</v>
      </c>
    </row>
    <row r="43" spans="1:6" x14ac:dyDescent="0.25">
      <c r="A43" s="132" t="s">
        <v>71</v>
      </c>
      <c r="B43" s="132"/>
      <c r="C43" s="132"/>
      <c r="D43" s="132"/>
      <c r="E43" s="132"/>
      <c r="F43" s="132"/>
    </row>
    <row r="44" spans="1:6" ht="57" customHeight="1" x14ac:dyDescent="0.25">
      <c r="A44" s="7" t="s">
        <v>232</v>
      </c>
      <c r="B44" s="4" t="s">
        <v>233</v>
      </c>
      <c r="C44" s="4" t="s">
        <v>74</v>
      </c>
      <c r="D44" s="10">
        <v>4213.75</v>
      </c>
      <c r="E44" s="22">
        <f>D44*2/30*37</f>
        <v>10393.916666666668</v>
      </c>
      <c r="F44" s="3"/>
    </row>
    <row r="45" spans="1:6" ht="57" customHeight="1" x14ac:dyDescent="0.25">
      <c r="A45" s="7" t="s">
        <v>75</v>
      </c>
      <c r="B45" s="4" t="s">
        <v>76</v>
      </c>
      <c r="C45" s="4" t="s">
        <v>13</v>
      </c>
      <c r="D45" s="10">
        <v>3125.71</v>
      </c>
      <c r="E45" s="22">
        <f t="shared" ref="E45:E49" si="3">D45*2/30*37</f>
        <v>7710.0846666666666</v>
      </c>
      <c r="F45" s="3"/>
    </row>
    <row r="46" spans="1:6" ht="57" customHeight="1" x14ac:dyDescent="0.25">
      <c r="A46" s="7" t="s">
        <v>372</v>
      </c>
      <c r="B46" s="4" t="s">
        <v>405</v>
      </c>
      <c r="C46" s="4" t="s">
        <v>79</v>
      </c>
      <c r="D46" s="10">
        <v>2299.0100000000002</v>
      </c>
      <c r="E46" s="22">
        <f t="shared" si="3"/>
        <v>5670.8913333333339</v>
      </c>
      <c r="F46" s="3"/>
    </row>
    <row r="47" spans="1:6" ht="57" customHeight="1" x14ac:dyDescent="0.25">
      <c r="A47" s="7" t="s">
        <v>373</v>
      </c>
      <c r="B47" s="4" t="s">
        <v>406</v>
      </c>
      <c r="C47" s="4" t="s">
        <v>85</v>
      </c>
      <c r="D47" s="10">
        <v>1596.6</v>
      </c>
      <c r="E47" s="22">
        <f t="shared" si="3"/>
        <v>3938.2799999999997</v>
      </c>
      <c r="F47" s="3"/>
    </row>
    <row r="48" spans="1:6" s="118" customFormat="1" ht="57" customHeight="1" x14ac:dyDescent="0.25">
      <c r="A48" s="112" t="s">
        <v>497</v>
      </c>
      <c r="B48" s="113" t="s">
        <v>498</v>
      </c>
      <c r="C48" s="113" t="s">
        <v>496</v>
      </c>
      <c r="D48" s="116">
        <v>2987</v>
      </c>
      <c r="E48" s="22">
        <f t="shared" si="3"/>
        <v>7367.9333333333334</v>
      </c>
      <c r="F48" s="117"/>
    </row>
    <row r="49" spans="1:6" ht="57" customHeight="1" x14ac:dyDescent="0.25">
      <c r="A49" s="7" t="s">
        <v>374</v>
      </c>
      <c r="B49" s="4" t="s">
        <v>407</v>
      </c>
      <c r="C49" s="4" t="s">
        <v>94</v>
      </c>
      <c r="D49" s="10">
        <v>3193.2</v>
      </c>
      <c r="E49" s="22">
        <f t="shared" si="3"/>
        <v>7876.5599999999995</v>
      </c>
      <c r="F49" s="3"/>
    </row>
    <row r="50" spans="1:6" x14ac:dyDescent="0.25">
      <c r="C50" s="2" t="s">
        <v>37</v>
      </c>
      <c r="D50" s="47">
        <f>SUM(D44:D49)</f>
        <v>17415.27</v>
      </c>
      <c r="E50" s="35">
        <f>SUM(E44:E49)</f>
        <v>42957.665999999997</v>
      </c>
    </row>
    <row r="52" spans="1:6" x14ac:dyDescent="0.25">
      <c r="A52" s="1" t="s">
        <v>0</v>
      </c>
      <c r="B52" s="1" t="s">
        <v>1</v>
      </c>
      <c r="C52" s="1" t="s">
        <v>2</v>
      </c>
      <c r="D52" s="1" t="s">
        <v>3</v>
      </c>
      <c r="E52" s="2" t="s">
        <v>6</v>
      </c>
      <c r="F52" s="1" t="s">
        <v>7</v>
      </c>
    </row>
    <row r="53" spans="1:6" x14ac:dyDescent="0.25">
      <c r="A53" s="132" t="s">
        <v>95</v>
      </c>
      <c r="B53" s="132"/>
      <c r="C53" s="132"/>
      <c r="D53" s="132"/>
      <c r="E53" s="132"/>
      <c r="F53" s="132"/>
    </row>
    <row r="54" spans="1:6" ht="59.25" customHeight="1" x14ac:dyDescent="0.25">
      <c r="A54" s="7" t="s">
        <v>375</v>
      </c>
      <c r="B54" s="4" t="s">
        <v>408</v>
      </c>
      <c r="C54" s="4" t="s">
        <v>98</v>
      </c>
      <c r="D54" s="10">
        <v>12478.41</v>
      </c>
      <c r="E54" s="22">
        <f>D54*2/30*37</f>
        <v>30780.078000000001</v>
      </c>
      <c r="F54" s="3"/>
    </row>
    <row r="55" spans="1:6" ht="59.25" customHeight="1" x14ac:dyDescent="0.25">
      <c r="A55" s="7" t="s">
        <v>452</v>
      </c>
      <c r="B55" s="4" t="s">
        <v>453</v>
      </c>
      <c r="C55" s="4" t="s">
        <v>454</v>
      </c>
      <c r="D55" s="76">
        <v>5547.74</v>
      </c>
      <c r="E55" s="22">
        <f t="shared" ref="E55:E58" si="4">D55*2/30*37</f>
        <v>13684.425333333333</v>
      </c>
      <c r="F55" s="3"/>
    </row>
    <row r="56" spans="1:6" ht="59.25" customHeight="1" x14ac:dyDescent="0.25">
      <c r="A56" s="7" t="s">
        <v>470</v>
      </c>
      <c r="B56" s="87" t="s">
        <v>458</v>
      </c>
      <c r="C56" s="4" t="s">
        <v>107</v>
      </c>
      <c r="D56" s="10">
        <v>5547.74</v>
      </c>
      <c r="E56" s="22">
        <f t="shared" si="4"/>
        <v>13684.425333333333</v>
      </c>
      <c r="F56" s="3"/>
    </row>
    <row r="57" spans="1:6" ht="59.25" customHeight="1" x14ac:dyDescent="0.25">
      <c r="A57" s="7" t="s">
        <v>378</v>
      </c>
      <c r="B57" s="4" t="s">
        <v>409</v>
      </c>
      <c r="C57" s="5" t="s">
        <v>311</v>
      </c>
      <c r="D57" s="10">
        <v>3864.89</v>
      </c>
      <c r="E57" s="22">
        <f t="shared" si="4"/>
        <v>9533.3953333333338</v>
      </c>
      <c r="F57" s="3"/>
    </row>
    <row r="58" spans="1:6" ht="59.25" customHeight="1" x14ac:dyDescent="0.25">
      <c r="A58" s="7" t="s">
        <v>482</v>
      </c>
      <c r="B58" s="4" t="s">
        <v>486</v>
      </c>
      <c r="C58" s="5" t="s">
        <v>483</v>
      </c>
      <c r="D58" s="10">
        <v>3125.71</v>
      </c>
      <c r="E58" s="22">
        <f t="shared" si="4"/>
        <v>7710.0846666666666</v>
      </c>
      <c r="F58" s="107"/>
    </row>
    <row r="59" spans="1:6" ht="23.25" customHeight="1" x14ac:dyDescent="0.25">
      <c r="C59" s="29" t="s">
        <v>37</v>
      </c>
      <c r="D59" s="49">
        <f>SUM(D54:D58)</f>
        <v>30564.489999999998</v>
      </c>
      <c r="E59" s="49">
        <f>SUM(E54:E58)</f>
        <v>75392.408666666655</v>
      </c>
    </row>
    <row r="60" spans="1:6" ht="25.5" customHeight="1" x14ac:dyDescent="0.25">
      <c r="C60" s="2" t="s">
        <v>26</v>
      </c>
      <c r="D60" s="47">
        <f>SUM(D59+D50)</f>
        <v>47979.759999999995</v>
      </c>
      <c r="E60" s="125">
        <f>SUM(E59+E50)</f>
        <v>118350.07466666665</v>
      </c>
    </row>
    <row r="61" spans="1:6" ht="16.5" customHeight="1" x14ac:dyDescent="0.25">
      <c r="C61" s="2"/>
      <c r="D61" s="47"/>
      <c r="E61" s="47"/>
    </row>
    <row r="62" spans="1:6" ht="21" customHeight="1" x14ac:dyDescent="0.25">
      <c r="A62" s="1" t="s">
        <v>0</v>
      </c>
      <c r="B62" s="1" t="s">
        <v>1</v>
      </c>
      <c r="C62" s="1" t="s">
        <v>2</v>
      </c>
      <c r="D62" s="1" t="s">
        <v>3</v>
      </c>
      <c r="E62" s="2" t="s">
        <v>6</v>
      </c>
      <c r="F62" s="1" t="s">
        <v>7</v>
      </c>
    </row>
    <row r="63" spans="1:6" x14ac:dyDescent="0.25">
      <c r="A63" s="132" t="s">
        <v>118</v>
      </c>
      <c r="B63" s="132"/>
      <c r="C63" s="132"/>
      <c r="D63" s="132"/>
      <c r="E63" s="132"/>
      <c r="F63" s="132"/>
    </row>
    <row r="64" spans="1:6" ht="63.75" customHeight="1" x14ac:dyDescent="0.25">
      <c r="A64" s="7" t="s">
        <v>379</v>
      </c>
      <c r="B64" s="4" t="s">
        <v>410</v>
      </c>
      <c r="C64" s="4" t="s">
        <v>113</v>
      </c>
      <c r="D64" s="10">
        <v>5418.13</v>
      </c>
      <c r="E64" s="22">
        <f>D64*2/30*37</f>
        <v>13364.720666666666</v>
      </c>
      <c r="F64" s="3"/>
    </row>
    <row r="65" spans="1:6" ht="63.75" customHeight="1" x14ac:dyDescent="0.25">
      <c r="A65" s="7" t="s">
        <v>477</v>
      </c>
      <c r="B65" s="4" t="s">
        <v>478</v>
      </c>
      <c r="C65" s="4" t="s">
        <v>116</v>
      </c>
      <c r="D65" s="10">
        <v>3125.71</v>
      </c>
      <c r="E65" s="22">
        <f>D65*2/30*37</f>
        <v>7710.0846666666666</v>
      </c>
      <c r="F65" s="3"/>
    </row>
    <row r="66" spans="1:6" x14ac:dyDescent="0.25">
      <c r="C66" s="12" t="s">
        <v>37</v>
      </c>
      <c r="D66" s="47">
        <f>SUM(D64:D65)</f>
        <v>8543.84</v>
      </c>
      <c r="E66" s="96">
        <f>SUM(E64:E65)</f>
        <v>21074.805333333334</v>
      </c>
      <c r="F66" s="3"/>
    </row>
    <row r="67" spans="1:6" x14ac:dyDescent="0.25">
      <c r="F67" s="3"/>
    </row>
    <row r="68" spans="1:6" x14ac:dyDescent="0.25">
      <c r="A68" s="1" t="s">
        <v>0</v>
      </c>
      <c r="B68" s="1" t="s">
        <v>1</v>
      </c>
      <c r="C68" s="1" t="s">
        <v>2</v>
      </c>
      <c r="D68" s="1" t="s">
        <v>3</v>
      </c>
      <c r="E68" s="97" t="s">
        <v>6</v>
      </c>
      <c r="F68" s="1" t="s">
        <v>7</v>
      </c>
    </row>
    <row r="69" spans="1:6" x14ac:dyDescent="0.25">
      <c r="A69" s="1"/>
      <c r="B69" s="1"/>
      <c r="C69" s="1"/>
      <c r="D69" s="1"/>
      <c r="E69" s="2"/>
      <c r="F69" s="1"/>
    </row>
    <row r="70" spans="1:6" ht="60" customHeight="1" x14ac:dyDescent="0.25">
      <c r="A70" s="64" t="s">
        <v>122</v>
      </c>
      <c r="B70" s="65" t="s">
        <v>126</v>
      </c>
      <c r="C70" s="65" t="s">
        <v>121</v>
      </c>
      <c r="D70" s="66">
        <v>9610.81</v>
      </c>
      <c r="E70" s="22">
        <f>D70*2/30*37</f>
        <v>23706.664666666664</v>
      </c>
      <c r="F70" s="69"/>
    </row>
    <row r="71" spans="1:6" ht="60" customHeight="1" x14ac:dyDescent="0.25">
      <c r="A71" s="64" t="s">
        <v>338</v>
      </c>
      <c r="B71" s="65" t="s">
        <v>339</v>
      </c>
      <c r="C71" s="65" t="s">
        <v>124</v>
      </c>
      <c r="D71" s="66">
        <v>4708.3900000000003</v>
      </c>
      <c r="E71" s="22">
        <f t="shared" ref="E71:E78" si="5">D71*2/30*37</f>
        <v>11614.028666666667</v>
      </c>
      <c r="F71" s="69"/>
    </row>
    <row r="72" spans="1:6" ht="60" customHeight="1" x14ac:dyDescent="0.25">
      <c r="A72" s="11" t="s">
        <v>487</v>
      </c>
      <c r="B72" s="4" t="s">
        <v>488</v>
      </c>
      <c r="C72" s="4" t="s">
        <v>127</v>
      </c>
      <c r="D72" s="10">
        <v>3372.14</v>
      </c>
      <c r="E72" s="22">
        <f t="shared" si="5"/>
        <v>8317.9453333333331</v>
      </c>
      <c r="F72" s="3"/>
    </row>
    <row r="73" spans="1:6" ht="60" customHeight="1" x14ac:dyDescent="0.25">
      <c r="A73" s="11" t="s">
        <v>381</v>
      </c>
      <c r="B73" s="65" t="s">
        <v>414</v>
      </c>
      <c r="C73" s="4" t="s">
        <v>130</v>
      </c>
      <c r="D73" s="10">
        <v>4233.54</v>
      </c>
      <c r="E73" s="22">
        <f t="shared" si="5"/>
        <v>10442.732</v>
      </c>
      <c r="F73" s="3"/>
    </row>
    <row r="74" spans="1:6" ht="60" customHeight="1" x14ac:dyDescent="0.25">
      <c r="A74" s="11" t="s">
        <v>382</v>
      </c>
      <c r="B74" s="4" t="s">
        <v>411</v>
      </c>
      <c r="C74" s="4" t="s">
        <v>13</v>
      </c>
      <c r="D74" s="10">
        <v>3125.71</v>
      </c>
      <c r="E74" s="22">
        <f t="shared" si="5"/>
        <v>7710.0846666666666</v>
      </c>
      <c r="F74" s="3"/>
    </row>
    <row r="75" spans="1:6" ht="60" customHeight="1" x14ac:dyDescent="0.25">
      <c r="A75" s="11" t="s">
        <v>136</v>
      </c>
      <c r="B75" s="4" t="s">
        <v>137</v>
      </c>
      <c r="C75" s="4" t="s">
        <v>138</v>
      </c>
      <c r="D75" s="10">
        <v>4031.94</v>
      </c>
      <c r="E75" s="22">
        <f t="shared" si="5"/>
        <v>9945.4519999999993</v>
      </c>
      <c r="F75" s="3"/>
    </row>
    <row r="76" spans="1:6" ht="60" customHeight="1" x14ac:dyDescent="0.25">
      <c r="A76" s="11" t="s">
        <v>139</v>
      </c>
      <c r="B76" s="4" t="s">
        <v>140</v>
      </c>
      <c r="C76" s="4" t="s">
        <v>141</v>
      </c>
      <c r="D76" s="10">
        <v>4031.94</v>
      </c>
      <c r="E76" s="22">
        <f t="shared" si="5"/>
        <v>9945.4519999999993</v>
      </c>
      <c r="F76" s="3"/>
    </row>
    <row r="77" spans="1:6" ht="60" customHeight="1" x14ac:dyDescent="0.25">
      <c r="A77" s="11" t="s">
        <v>142</v>
      </c>
      <c r="B77" s="4" t="s">
        <v>145</v>
      </c>
      <c r="C77" s="4" t="s">
        <v>146</v>
      </c>
      <c r="D77" s="10">
        <v>4031.94</v>
      </c>
      <c r="E77" s="22">
        <f t="shared" si="5"/>
        <v>9945.4519999999993</v>
      </c>
      <c r="F77" s="3"/>
    </row>
    <row r="78" spans="1:6" ht="60" customHeight="1" x14ac:dyDescent="0.25">
      <c r="A78" s="11" t="s">
        <v>143</v>
      </c>
      <c r="B78" s="4" t="s">
        <v>144</v>
      </c>
      <c r="C78" s="4" t="s">
        <v>147</v>
      </c>
      <c r="D78" s="10">
        <v>4031.94</v>
      </c>
      <c r="E78" s="22">
        <f t="shared" si="5"/>
        <v>9945.4519999999993</v>
      </c>
      <c r="F78" s="3"/>
    </row>
    <row r="79" spans="1:6" x14ac:dyDescent="0.25">
      <c r="C79" s="89" t="s">
        <v>37</v>
      </c>
      <c r="D79" s="90">
        <f>SUM(D70:D78)</f>
        <v>41178.350000000006</v>
      </c>
      <c r="E79" s="91">
        <f>SUM(E70:E78)</f>
        <v>101573.26333333335</v>
      </c>
    </row>
    <row r="80" spans="1:6" x14ac:dyDescent="0.25">
      <c r="C80" s="2" t="s">
        <v>26</v>
      </c>
      <c r="D80" s="47">
        <f>SUM(D79+D66)</f>
        <v>49722.19</v>
      </c>
      <c r="E80" s="124">
        <f>SUM(E79+E66)</f>
        <v>122648.06866666669</v>
      </c>
    </row>
    <row r="81" spans="1:6" x14ac:dyDescent="0.25">
      <c r="A81" s="1" t="s">
        <v>0</v>
      </c>
      <c r="B81" s="1" t="s">
        <v>1</v>
      </c>
      <c r="C81" s="1" t="s">
        <v>2</v>
      </c>
      <c r="D81" s="1" t="s">
        <v>3</v>
      </c>
      <c r="E81" s="2" t="s">
        <v>6</v>
      </c>
      <c r="F81" s="1" t="s">
        <v>7</v>
      </c>
    </row>
    <row r="82" spans="1:6" x14ac:dyDescent="0.25">
      <c r="A82" s="3"/>
      <c r="B82" s="3"/>
      <c r="C82" s="2" t="s">
        <v>460</v>
      </c>
      <c r="D82" s="47"/>
      <c r="E82" s="35"/>
      <c r="F82" s="3"/>
    </row>
    <row r="83" spans="1:6" ht="38.25" customHeight="1" x14ac:dyDescent="0.25">
      <c r="A83" s="11" t="s">
        <v>307</v>
      </c>
      <c r="B83" s="4" t="s">
        <v>216</v>
      </c>
      <c r="C83" s="5" t="s">
        <v>502</v>
      </c>
      <c r="D83" s="101">
        <v>4470.92</v>
      </c>
      <c r="E83" s="22">
        <v>8643.77</v>
      </c>
      <c r="F83" s="3"/>
    </row>
    <row r="84" spans="1:6" ht="38.25" customHeight="1" x14ac:dyDescent="0.25">
      <c r="A84" s="11" t="s">
        <v>459</v>
      </c>
      <c r="B84" s="4" t="s">
        <v>175</v>
      </c>
      <c r="C84" s="5" t="s">
        <v>491</v>
      </c>
      <c r="D84" s="101">
        <v>3125.71</v>
      </c>
      <c r="E84" s="22">
        <v>7710.08</v>
      </c>
      <c r="F84" s="3"/>
    </row>
    <row r="85" spans="1:6" ht="42.75" customHeight="1" x14ac:dyDescent="0.25">
      <c r="A85" s="11" t="s">
        <v>304</v>
      </c>
      <c r="B85" s="4"/>
      <c r="C85" s="81" t="s">
        <v>491</v>
      </c>
      <c r="D85" s="101">
        <v>3125.71</v>
      </c>
      <c r="E85" s="22">
        <f>D85*2/30*37</f>
        <v>7710.0846666666666</v>
      </c>
      <c r="F85" s="3"/>
    </row>
    <row r="86" spans="1:6" ht="18" customHeight="1" x14ac:dyDescent="0.25">
      <c r="A86" s="11"/>
      <c r="B86" s="3"/>
      <c r="C86" s="2" t="s">
        <v>37</v>
      </c>
      <c r="D86" s="92">
        <f>SUM(D83:D85)</f>
        <v>10722.34</v>
      </c>
      <c r="E86" s="92">
        <f>SUM(E83:E85)</f>
        <v>24063.934666666668</v>
      </c>
      <c r="F86" s="3"/>
    </row>
    <row r="87" spans="1:6" x14ac:dyDescent="0.25">
      <c r="A87" s="1" t="s">
        <v>0</v>
      </c>
      <c r="B87" s="1" t="s">
        <v>1</v>
      </c>
      <c r="C87" s="1" t="s">
        <v>2</v>
      </c>
      <c r="D87" s="1" t="s">
        <v>3</v>
      </c>
      <c r="E87" s="2" t="s">
        <v>6</v>
      </c>
      <c r="F87" s="1" t="s">
        <v>7</v>
      </c>
    </row>
    <row r="88" spans="1:6" x14ac:dyDescent="0.25">
      <c r="A88" s="133" t="s">
        <v>148</v>
      </c>
      <c r="B88" s="133"/>
      <c r="C88" s="133"/>
      <c r="D88" s="133"/>
      <c r="E88" s="133"/>
      <c r="F88" s="133"/>
    </row>
    <row r="89" spans="1:6" ht="48.75" customHeight="1" x14ac:dyDescent="0.25">
      <c r="A89" s="11" t="s">
        <v>383</v>
      </c>
      <c r="B89" s="4" t="s">
        <v>412</v>
      </c>
      <c r="C89" s="4" t="s">
        <v>344</v>
      </c>
      <c r="D89" s="10">
        <v>4166.1099999999997</v>
      </c>
      <c r="E89" s="22">
        <f>D89*2/30*37</f>
        <v>10276.404666666665</v>
      </c>
      <c r="F89" s="3"/>
    </row>
    <row r="90" spans="1:6" ht="48.75" customHeight="1" x14ac:dyDescent="0.25">
      <c r="A90" s="129" t="s">
        <v>479</v>
      </c>
      <c r="B90" s="4" t="s">
        <v>480</v>
      </c>
      <c r="C90" s="4" t="s">
        <v>506</v>
      </c>
      <c r="D90" s="10">
        <v>4516.2299999999996</v>
      </c>
      <c r="E90" s="22">
        <v>11140.3</v>
      </c>
      <c r="F90" s="3"/>
    </row>
    <row r="91" spans="1:6" ht="48.75" customHeight="1" x14ac:dyDescent="0.25">
      <c r="A91" s="11" t="s">
        <v>484</v>
      </c>
      <c r="B91" s="4" t="s">
        <v>485</v>
      </c>
      <c r="C91" s="4" t="s">
        <v>159</v>
      </c>
      <c r="D91" s="10">
        <v>3772.23</v>
      </c>
      <c r="E91" s="22">
        <f t="shared" ref="E91:E102" si="6">D91*2/30*37</f>
        <v>9304.8340000000007</v>
      </c>
      <c r="F91" s="3"/>
    </row>
    <row r="92" spans="1:6" ht="48.75" customHeight="1" x14ac:dyDescent="0.25">
      <c r="A92" s="11" t="s">
        <v>385</v>
      </c>
      <c r="B92" s="65" t="s">
        <v>348</v>
      </c>
      <c r="C92" s="4" t="s">
        <v>324</v>
      </c>
      <c r="D92" s="10">
        <v>2299.0100000000002</v>
      </c>
      <c r="E92" s="22">
        <f t="shared" si="6"/>
        <v>5670.8913333333339</v>
      </c>
      <c r="F92" s="3"/>
    </row>
    <row r="93" spans="1:6" ht="48.75" customHeight="1" x14ac:dyDescent="0.25">
      <c r="A93" s="11" t="s">
        <v>163</v>
      </c>
      <c r="B93" s="4" t="s">
        <v>164</v>
      </c>
      <c r="C93" s="4" t="s">
        <v>91</v>
      </c>
      <c r="D93" s="10">
        <v>3119.52</v>
      </c>
      <c r="E93" s="22">
        <f t="shared" si="6"/>
        <v>7694.8159999999998</v>
      </c>
      <c r="F93" s="3"/>
    </row>
    <row r="94" spans="1:6" ht="48.75" customHeight="1" x14ac:dyDescent="0.25">
      <c r="A94" s="11" t="s">
        <v>246</v>
      </c>
      <c r="B94" s="4" t="s">
        <v>247</v>
      </c>
      <c r="C94" s="4" t="s">
        <v>496</v>
      </c>
      <c r="D94" s="10">
        <v>1400</v>
      </c>
      <c r="E94" s="22">
        <f t="shared" si="6"/>
        <v>3453.333333333333</v>
      </c>
      <c r="F94" s="3"/>
    </row>
    <row r="95" spans="1:6" s="111" customFormat="1" ht="48.75" customHeight="1" x14ac:dyDescent="0.25">
      <c r="A95" s="64" t="s">
        <v>386</v>
      </c>
      <c r="B95" s="65" t="s">
        <v>413</v>
      </c>
      <c r="C95" s="65" t="s">
        <v>387</v>
      </c>
      <c r="D95" s="66">
        <v>2797.84</v>
      </c>
      <c r="E95" s="22">
        <f t="shared" si="6"/>
        <v>6901.3386666666675</v>
      </c>
      <c r="F95" s="69"/>
    </row>
    <row r="96" spans="1:6" ht="48.75" customHeight="1" x14ac:dyDescent="0.25">
      <c r="A96" s="11" t="s">
        <v>400</v>
      </c>
      <c r="B96" s="4" t="s">
        <v>418</v>
      </c>
      <c r="C96" s="4" t="s">
        <v>167</v>
      </c>
      <c r="D96" s="10">
        <v>3329.83</v>
      </c>
      <c r="E96" s="22">
        <f t="shared" si="6"/>
        <v>8213.5806666666667</v>
      </c>
      <c r="F96" s="3"/>
    </row>
    <row r="97" spans="1:6" ht="48.75" customHeight="1" x14ac:dyDescent="0.25">
      <c r="A97" s="11" t="s">
        <v>171</v>
      </c>
      <c r="B97" s="4" t="s">
        <v>172</v>
      </c>
      <c r="C97" s="4" t="s">
        <v>173</v>
      </c>
      <c r="D97" s="10">
        <v>2343.94</v>
      </c>
      <c r="E97" s="22">
        <f t="shared" si="6"/>
        <v>5781.7186666666666</v>
      </c>
      <c r="F97" s="3"/>
    </row>
    <row r="98" spans="1:6" ht="48.75" customHeight="1" x14ac:dyDescent="0.25">
      <c r="A98" s="11" t="s">
        <v>174</v>
      </c>
      <c r="B98" s="4" t="s">
        <v>175</v>
      </c>
      <c r="C98" s="4" t="s">
        <v>173</v>
      </c>
      <c r="D98" s="10">
        <v>2343.94</v>
      </c>
      <c r="E98" s="22">
        <f t="shared" si="6"/>
        <v>5781.7186666666666</v>
      </c>
      <c r="F98" s="3"/>
    </row>
    <row r="99" spans="1:6" ht="48.75" customHeight="1" x14ac:dyDescent="0.25">
      <c r="A99" s="11" t="s">
        <v>176</v>
      </c>
      <c r="B99" s="4" t="s">
        <v>177</v>
      </c>
      <c r="C99" s="4" t="s">
        <v>323</v>
      </c>
      <c r="D99" s="10">
        <v>3776.95</v>
      </c>
      <c r="E99" s="22">
        <f t="shared" si="6"/>
        <v>9316.4766666666656</v>
      </c>
      <c r="F99" s="3"/>
    </row>
    <row r="100" spans="1:6" ht="48.75" customHeight="1" x14ac:dyDescent="0.25">
      <c r="A100" s="11" t="s">
        <v>499</v>
      </c>
      <c r="B100" s="4" t="s">
        <v>500</v>
      </c>
      <c r="C100" s="4" t="s">
        <v>501</v>
      </c>
      <c r="D100" s="10">
        <v>3597.09</v>
      </c>
      <c r="E100" s="22">
        <f t="shared" si="6"/>
        <v>8872.8220000000001</v>
      </c>
      <c r="F100" s="3"/>
    </row>
    <row r="101" spans="1:6" ht="48.75" customHeight="1" x14ac:dyDescent="0.25">
      <c r="A101" s="11" t="s">
        <v>309</v>
      </c>
      <c r="B101" s="4" t="s">
        <v>310</v>
      </c>
      <c r="C101" s="4" t="s">
        <v>178</v>
      </c>
      <c r="D101" s="10">
        <v>3597.09</v>
      </c>
      <c r="E101" s="22">
        <f t="shared" si="6"/>
        <v>8872.8220000000001</v>
      </c>
      <c r="F101" s="3"/>
    </row>
    <row r="102" spans="1:6" ht="48.75" customHeight="1" x14ac:dyDescent="0.25">
      <c r="A102" s="11" t="s">
        <v>179</v>
      </c>
      <c r="B102" s="4" t="s">
        <v>180</v>
      </c>
      <c r="C102" s="4" t="s">
        <v>181</v>
      </c>
      <c r="D102" s="10">
        <v>3597.09</v>
      </c>
      <c r="E102" s="22">
        <f t="shared" si="6"/>
        <v>8872.8220000000001</v>
      </c>
      <c r="F102" s="3"/>
    </row>
    <row r="103" spans="1:6" ht="48.75" customHeight="1" x14ac:dyDescent="0.25">
      <c r="A103" s="11" t="s">
        <v>182</v>
      </c>
      <c r="B103" s="4" t="s">
        <v>183</v>
      </c>
      <c r="C103" s="4" t="s">
        <v>265</v>
      </c>
      <c r="D103" s="10">
        <v>3245.5</v>
      </c>
      <c r="E103" s="22">
        <f>D103*2/30*37</f>
        <v>8005.5666666666666</v>
      </c>
      <c r="F103" s="3"/>
    </row>
    <row r="104" spans="1:6" ht="48.75" customHeight="1" x14ac:dyDescent="0.25">
      <c r="A104" s="11" t="s">
        <v>401</v>
      </c>
      <c r="B104" s="4" t="s">
        <v>415</v>
      </c>
      <c r="C104" s="5" t="s">
        <v>326</v>
      </c>
      <c r="D104" s="10">
        <v>3041.35</v>
      </c>
      <c r="E104" s="22">
        <f>D104*2/30*37</f>
        <v>7501.996666666666</v>
      </c>
      <c r="F104" s="3"/>
    </row>
    <row r="105" spans="1:6" ht="48.75" customHeight="1" x14ac:dyDescent="0.25">
      <c r="A105" s="100"/>
      <c r="B105" s="17"/>
      <c r="C105" s="103" t="s">
        <v>37</v>
      </c>
      <c r="D105" s="102">
        <f>SUM(D89:D104)</f>
        <v>50943.719999999979</v>
      </c>
      <c r="E105" s="22">
        <f>SUM(E89:E104)</f>
        <v>125661.44200000001</v>
      </c>
      <c r="F105" s="9"/>
    </row>
    <row r="106" spans="1:6" x14ac:dyDescent="0.25">
      <c r="C106" s="46" t="s">
        <v>26</v>
      </c>
      <c r="D106" s="49">
        <f>SUM(D105+D86)</f>
        <v>61666.059999999983</v>
      </c>
      <c r="E106" s="126">
        <f>SUM(E105+E86)</f>
        <v>149725.37666666668</v>
      </c>
    </row>
    <row r="108" spans="1:6" x14ac:dyDescent="0.25">
      <c r="A108" s="1" t="s">
        <v>0</v>
      </c>
      <c r="B108" s="1" t="s">
        <v>1</v>
      </c>
      <c r="C108" s="1" t="s">
        <v>2</v>
      </c>
      <c r="D108" s="1" t="s">
        <v>3</v>
      </c>
      <c r="E108" s="2" t="s">
        <v>6</v>
      </c>
      <c r="F108" s="1" t="s">
        <v>7</v>
      </c>
    </row>
    <row r="109" spans="1:6" x14ac:dyDescent="0.25">
      <c r="A109" s="132" t="s">
        <v>187</v>
      </c>
      <c r="B109" s="132"/>
      <c r="C109" s="132"/>
      <c r="D109" s="132"/>
      <c r="E109" s="132"/>
      <c r="F109" s="132"/>
    </row>
    <row r="110" spans="1:6" ht="75" customHeight="1" x14ac:dyDescent="0.25">
      <c r="A110" s="7" t="s">
        <v>188</v>
      </c>
      <c r="B110" s="4" t="s">
        <v>189</v>
      </c>
      <c r="C110" s="4" t="s">
        <v>190</v>
      </c>
      <c r="D110" s="10">
        <v>4348</v>
      </c>
      <c r="E110" s="22">
        <f>D110*2/30*37</f>
        <v>10725.066666666668</v>
      </c>
      <c r="F110" s="3"/>
    </row>
    <row r="111" spans="1:6" s="111" customFormat="1" ht="75" customHeight="1" x14ac:dyDescent="0.25">
      <c r="A111" s="74" t="s">
        <v>494</v>
      </c>
      <c r="B111" s="65" t="s">
        <v>495</v>
      </c>
      <c r="C111" s="65" t="s">
        <v>193</v>
      </c>
      <c r="D111" s="66">
        <v>3008.4</v>
      </c>
      <c r="E111" s="22">
        <f t="shared" ref="E111:E112" si="7">D111*2/30*37</f>
        <v>7420.72</v>
      </c>
      <c r="F111" s="69"/>
    </row>
    <row r="112" spans="1:6" ht="75" customHeight="1" x14ac:dyDescent="0.25">
      <c r="A112" s="7" t="s">
        <v>194</v>
      </c>
      <c r="B112" s="4" t="s">
        <v>195</v>
      </c>
      <c r="C112" s="4" t="s">
        <v>193</v>
      </c>
      <c r="D112" s="10">
        <v>3008.4</v>
      </c>
      <c r="E112" s="22">
        <f t="shared" si="7"/>
        <v>7420.72</v>
      </c>
      <c r="F112" s="3"/>
    </row>
    <row r="113" spans="1:6" x14ac:dyDescent="0.25">
      <c r="C113" s="12" t="s">
        <v>37</v>
      </c>
      <c r="D113" s="50">
        <f>SUM(D110:D112)</f>
        <v>10364.799999999999</v>
      </c>
      <c r="E113" s="38">
        <f>SUM(E110:E112)</f>
        <v>25566.506666666668</v>
      </c>
    </row>
    <row r="115" spans="1:6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2" t="s">
        <v>6</v>
      </c>
      <c r="F115" s="1" t="s">
        <v>7</v>
      </c>
    </row>
    <row r="116" spans="1:6" x14ac:dyDescent="0.25">
      <c r="A116" s="132" t="s">
        <v>196</v>
      </c>
      <c r="B116" s="132"/>
      <c r="C116" s="132"/>
      <c r="D116" s="132"/>
      <c r="E116" s="132"/>
      <c r="F116" s="132"/>
    </row>
    <row r="117" spans="1:6" ht="54" customHeight="1" x14ac:dyDescent="0.25">
      <c r="A117" s="110" t="s">
        <v>197</v>
      </c>
      <c r="B117" s="5" t="s">
        <v>198</v>
      </c>
      <c r="C117" s="5" t="s">
        <v>490</v>
      </c>
      <c r="D117" s="109">
        <v>1968.33</v>
      </c>
      <c r="E117" s="22">
        <f>D117*2/30*37</f>
        <v>4855.2139999999999</v>
      </c>
      <c r="F117" s="108"/>
    </row>
    <row r="118" spans="1:6" ht="70.5" customHeight="1" x14ac:dyDescent="0.25">
      <c r="A118" s="7" t="s">
        <v>388</v>
      </c>
      <c r="B118" s="4" t="s">
        <v>421</v>
      </c>
      <c r="C118" s="4" t="s">
        <v>202</v>
      </c>
      <c r="D118" s="13">
        <v>1448.13</v>
      </c>
      <c r="E118" s="22">
        <f t="shared" ref="E118:E121" si="8">D118*2/30*37</f>
        <v>3572.0540000000001</v>
      </c>
      <c r="F118" s="3"/>
    </row>
    <row r="119" spans="1:6" ht="70.5" customHeight="1" x14ac:dyDescent="0.25">
      <c r="A119" s="7" t="s">
        <v>492</v>
      </c>
      <c r="B119" s="4" t="s">
        <v>192</v>
      </c>
      <c r="C119" s="4" t="s">
        <v>88</v>
      </c>
      <c r="D119" s="13">
        <v>2852.17</v>
      </c>
      <c r="E119" s="22">
        <f t="shared" si="8"/>
        <v>7035.3526666666667</v>
      </c>
      <c r="F119" s="3"/>
    </row>
    <row r="120" spans="1:6" ht="70.5" customHeight="1" x14ac:dyDescent="0.25">
      <c r="A120" s="7" t="s">
        <v>332</v>
      </c>
      <c r="B120" s="4" t="s">
        <v>333</v>
      </c>
      <c r="C120" s="4" t="s">
        <v>88</v>
      </c>
      <c r="D120" s="13">
        <v>2852.17</v>
      </c>
      <c r="E120" s="22">
        <f t="shared" si="8"/>
        <v>7035.3526666666667</v>
      </c>
      <c r="F120" s="3"/>
    </row>
    <row r="121" spans="1:6" ht="70.5" customHeight="1" x14ac:dyDescent="0.25">
      <c r="A121" s="7" t="s">
        <v>208</v>
      </c>
      <c r="B121" s="4" t="s">
        <v>209</v>
      </c>
      <c r="C121" s="4" t="s">
        <v>210</v>
      </c>
      <c r="D121" s="13">
        <v>1916.03</v>
      </c>
      <c r="E121" s="22">
        <f t="shared" si="8"/>
        <v>4726.2073333333328</v>
      </c>
      <c r="F121" s="3"/>
    </row>
    <row r="122" spans="1:6" x14ac:dyDescent="0.25">
      <c r="C122" s="12" t="s">
        <v>37</v>
      </c>
      <c r="D122" s="35">
        <f>SUM(D117:D121)</f>
        <v>11036.83</v>
      </c>
      <c r="E122" s="35">
        <f>SUM(E117:E121)</f>
        <v>27224.180666666663</v>
      </c>
      <c r="F122" s="9"/>
    </row>
    <row r="123" spans="1:6" x14ac:dyDescent="0.25">
      <c r="C123" s="12" t="s">
        <v>26</v>
      </c>
      <c r="D123" s="47">
        <f>SUM(D122+D113)</f>
        <v>21401.629999999997</v>
      </c>
      <c r="E123" s="124">
        <f>SUM(E122+E113)</f>
        <v>52790.687333333335</v>
      </c>
      <c r="F123" s="9"/>
    </row>
    <row r="125" spans="1:6" x14ac:dyDescent="0.25">
      <c r="A125" s="1" t="s">
        <v>0</v>
      </c>
      <c r="B125" s="1" t="s">
        <v>1</v>
      </c>
      <c r="C125" s="1" t="s">
        <v>2</v>
      </c>
      <c r="D125" s="1" t="s">
        <v>3</v>
      </c>
      <c r="E125" s="2" t="s">
        <v>6</v>
      </c>
      <c r="F125" s="1" t="s">
        <v>7</v>
      </c>
    </row>
    <row r="126" spans="1:6" x14ac:dyDescent="0.25">
      <c r="A126" s="133" t="s">
        <v>211</v>
      </c>
      <c r="B126" s="133"/>
      <c r="C126" s="133"/>
      <c r="D126" s="133"/>
      <c r="E126" s="133"/>
      <c r="F126" s="133"/>
    </row>
    <row r="127" spans="1:6" ht="70.5" customHeight="1" x14ac:dyDescent="0.25">
      <c r="A127" s="7" t="s">
        <v>389</v>
      </c>
      <c r="B127" s="87" t="s">
        <v>462</v>
      </c>
      <c r="C127" s="4" t="s">
        <v>214</v>
      </c>
      <c r="D127" s="13">
        <v>10257.81</v>
      </c>
      <c r="E127" s="22">
        <f>D127*2/30*37</f>
        <v>25302.597999999998</v>
      </c>
      <c r="F127" s="3"/>
    </row>
    <row r="128" spans="1:6" ht="70.5" customHeight="1" x14ac:dyDescent="0.25">
      <c r="A128" s="7" t="s">
        <v>395</v>
      </c>
      <c r="B128" s="4" t="s">
        <v>419</v>
      </c>
      <c r="C128" s="4" t="s">
        <v>217</v>
      </c>
      <c r="D128" s="13">
        <v>4729.1400000000003</v>
      </c>
      <c r="E128" s="22">
        <v>9143.0400000000009</v>
      </c>
      <c r="F128" s="3"/>
    </row>
    <row r="129" spans="1:6" ht="70.5" customHeight="1" x14ac:dyDescent="0.25">
      <c r="A129" s="7" t="s">
        <v>390</v>
      </c>
      <c r="B129" s="4" t="s">
        <v>447</v>
      </c>
      <c r="C129" s="4" t="s">
        <v>217</v>
      </c>
      <c r="D129" s="13">
        <v>4729.1400000000003</v>
      </c>
      <c r="E129" s="22">
        <f t="shared" ref="E129:E136" si="9">D129*2/30*37</f>
        <v>11665.212</v>
      </c>
      <c r="F129" s="3"/>
    </row>
    <row r="130" spans="1:6" ht="70.5" customHeight="1" x14ac:dyDescent="0.25">
      <c r="A130" s="7" t="s">
        <v>391</v>
      </c>
      <c r="B130" s="4" t="s">
        <v>424</v>
      </c>
      <c r="C130" s="4" t="s">
        <v>217</v>
      </c>
      <c r="D130" s="13">
        <v>4729.1400000000003</v>
      </c>
      <c r="E130" s="22">
        <f t="shared" si="9"/>
        <v>11665.212</v>
      </c>
      <c r="F130" s="3"/>
    </row>
    <row r="131" spans="1:6" ht="70.5" customHeight="1" x14ac:dyDescent="0.25">
      <c r="A131" s="7" t="s">
        <v>392</v>
      </c>
      <c r="B131" s="4" t="s">
        <v>429</v>
      </c>
      <c r="C131" s="4" t="s">
        <v>217</v>
      </c>
      <c r="D131" s="13">
        <v>4729.1400000000003</v>
      </c>
      <c r="E131" s="22">
        <f t="shared" si="9"/>
        <v>11665.212</v>
      </c>
      <c r="F131" s="3"/>
    </row>
    <row r="132" spans="1:6" ht="70.5" customHeight="1" x14ac:dyDescent="0.25">
      <c r="A132" s="7" t="s">
        <v>448</v>
      </c>
      <c r="B132" s="4" t="s">
        <v>420</v>
      </c>
      <c r="C132" s="4" t="s">
        <v>217</v>
      </c>
      <c r="D132" s="13">
        <v>4729.1400000000003</v>
      </c>
      <c r="E132" s="22">
        <f t="shared" si="9"/>
        <v>11665.212</v>
      </c>
      <c r="F132" s="3"/>
    </row>
    <row r="133" spans="1:6" ht="70.5" customHeight="1" x14ac:dyDescent="0.25">
      <c r="A133" s="7" t="s">
        <v>393</v>
      </c>
      <c r="B133" s="4" t="s">
        <v>427</v>
      </c>
      <c r="C133" s="4" t="s">
        <v>217</v>
      </c>
      <c r="D133" s="13">
        <v>4729.1400000000003</v>
      </c>
      <c r="E133" s="22">
        <f t="shared" si="9"/>
        <v>11665.212</v>
      </c>
      <c r="F133" s="3"/>
    </row>
    <row r="134" spans="1:6" ht="70.5" customHeight="1" x14ac:dyDescent="0.25">
      <c r="A134" s="7" t="s">
        <v>394</v>
      </c>
      <c r="B134" s="4" t="s">
        <v>425</v>
      </c>
      <c r="C134" s="4" t="s">
        <v>217</v>
      </c>
      <c r="D134" s="13">
        <v>4729.1400000000003</v>
      </c>
      <c r="E134" s="22">
        <f t="shared" si="9"/>
        <v>11665.212</v>
      </c>
      <c r="F134" s="3"/>
    </row>
    <row r="135" spans="1:6" ht="70.5" customHeight="1" x14ac:dyDescent="0.25">
      <c r="A135" s="7" t="s">
        <v>397</v>
      </c>
      <c r="B135" s="4" t="s">
        <v>449</v>
      </c>
      <c r="C135" s="4" t="s">
        <v>217</v>
      </c>
      <c r="D135" s="13">
        <v>4729.1400000000003</v>
      </c>
      <c r="E135" s="22">
        <f t="shared" si="9"/>
        <v>11665.212</v>
      </c>
      <c r="F135" s="3"/>
    </row>
    <row r="136" spans="1:6" ht="70.5" customHeight="1" x14ac:dyDescent="0.25">
      <c r="A136" s="7" t="s">
        <v>398</v>
      </c>
      <c r="B136" s="4" t="s">
        <v>423</v>
      </c>
      <c r="C136" s="4" t="s">
        <v>217</v>
      </c>
      <c r="D136" s="13">
        <v>4729.1400000000003</v>
      </c>
      <c r="E136" s="22">
        <f t="shared" si="9"/>
        <v>11665.212</v>
      </c>
      <c r="F136" s="3"/>
    </row>
    <row r="137" spans="1:6" x14ac:dyDescent="0.25">
      <c r="A137" s="16"/>
      <c r="B137" s="17"/>
      <c r="C137" s="2" t="s">
        <v>26</v>
      </c>
      <c r="D137" s="51">
        <f>SUM(D127:D136)</f>
        <v>52820.07</v>
      </c>
      <c r="E137" s="127">
        <f>SUM(E127:E136)</f>
        <v>127767.334</v>
      </c>
      <c r="F137" s="9"/>
    </row>
    <row r="138" spans="1:6" x14ac:dyDescent="0.25">
      <c r="E138" s="106"/>
    </row>
    <row r="139" spans="1:6" x14ac:dyDescent="0.25">
      <c r="A139" s="1" t="s">
        <v>0</v>
      </c>
      <c r="B139" s="1" t="s">
        <v>1</v>
      </c>
      <c r="C139" s="1" t="s">
        <v>2</v>
      </c>
      <c r="D139" s="1" t="s">
        <v>3</v>
      </c>
      <c r="E139" s="2" t="s">
        <v>6</v>
      </c>
      <c r="F139" s="1" t="s">
        <v>7</v>
      </c>
    </row>
    <row r="140" spans="1:6" x14ac:dyDescent="0.25">
      <c r="A140" s="133" t="s">
        <v>234</v>
      </c>
      <c r="B140" s="133"/>
      <c r="C140" s="133"/>
      <c r="D140" s="133"/>
      <c r="E140" s="133"/>
      <c r="F140" s="133"/>
    </row>
    <row r="141" spans="1:6" s="111" customFormat="1" ht="78" customHeight="1" x14ac:dyDescent="0.25">
      <c r="A141" s="112" t="s">
        <v>105</v>
      </c>
      <c r="B141" s="113" t="s">
        <v>106</v>
      </c>
      <c r="C141" s="113" t="s">
        <v>493</v>
      </c>
      <c r="D141" s="114">
        <v>3125.71</v>
      </c>
      <c r="E141" s="22">
        <f>D141*2/30*37</f>
        <v>7710.0846666666666</v>
      </c>
      <c r="F141" s="115"/>
    </row>
    <row r="142" spans="1:6" ht="72.75" customHeight="1" x14ac:dyDescent="0.25">
      <c r="A142" s="11" t="s">
        <v>465</v>
      </c>
      <c r="B142" s="4" t="s">
        <v>466</v>
      </c>
      <c r="C142" s="42" t="s">
        <v>481</v>
      </c>
      <c r="D142" s="10">
        <v>4929.26</v>
      </c>
      <c r="E142" s="22">
        <f t="shared" ref="E142:E146" si="10">D142*2/30*37</f>
        <v>12158.841333333334</v>
      </c>
      <c r="F142" s="3"/>
    </row>
    <row r="143" spans="1:6" ht="72.75" customHeight="1" x14ac:dyDescent="0.25">
      <c r="A143" s="11" t="s">
        <v>244</v>
      </c>
      <c r="B143" s="4" t="s">
        <v>245</v>
      </c>
      <c r="C143" s="4" t="s">
        <v>243</v>
      </c>
      <c r="D143" s="10">
        <v>3794.98</v>
      </c>
      <c r="E143" s="22">
        <f t="shared" si="10"/>
        <v>9360.9506666666675</v>
      </c>
      <c r="F143" s="3"/>
    </row>
    <row r="144" spans="1:6" ht="72.75" customHeight="1" x14ac:dyDescent="0.25">
      <c r="A144" s="11" t="s">
        <v>250</v>
      </c>
      <c r="B144" s="4" t="s">
        <v>489</v>
      </c>
      <c r="C144" s="4" t="s">
        <v>243</v>
      </c>
      <c r="D144" s="10">
        <v>3794.98</v>
      </c>
      <c r="E144" s="22">
        <f t="shared" si="10"/>
        <v>9360.9506666666675</v>
      </c>
      <c r="F144" s="3"/>
    </row>
    <row r="145" spans="1:6" ht="72.75" customHeight="1" x14ac:dyDescent="0.25">
      <c r="A145" s="11" t="s">
        <v>468</v>
      </c>
      <c r="B145" s="4" t="s">
        <v>469</v>
      </c>
      <c r="C145" s="4" t="s">
        <v>243</v>
      </c>
      <c r="D145" s="10">
        <v>3794.98</v>
      </c>
      <c r="E145" s="22">
        <f t="shared" si="10"/>
        <v>9360.9506666666675</v>
      </c>
      <c r="F145" s="3"/>
    </row>
    <row r="146" spans="1:6" ht="72.75" customHeight="1" x14ac:dyDescent="0.25">
      <c r="A146" s="11" t="s">
        <v>361</v>
      </c>
      <c r="B146" s="4" t="s">
        <v>362</v>
      </c>
      <c r="C146" s="4" t="s">
        <v>243</v>
      </c>
      <c r="D146" s="10">
        <v>3794.98</v>
      </c>
      <c r="E146" s="22">
        <f t="shared" si="10"/>
        <v>9360.9506666666675</v>
      </c>
      <c r="F146" s="3"/>
    </row>
    <row r="147" spans="1:6" x14ac:dyDescent="0.25">
      <c r="A147" s="14"/>
      <c r="C147" s="29" t="s">
        <v>26</v>
      </c>
      <c r="D147" s="49">
        <f>SUM(D141:D146)</f>
        <v>23234.89</v>
      </c>
      <c r="E147" s="125">
        <f>SUM(E141:E146)</f>
        <v>57312.728666666677</v>
      </c>
    </row>
    <row r="148" spans="1:6" x14ac:dyDescent="0.25">
      <c r="A148" s="32"/>
    </row>
    <row r="149" spans="1:6" x14ac:dyDescent="0.25">
      <c r="A149" s="1" t="s">
        <v>0</v>
      </c>
      <c r="B149" s="1" t="s">
        <v>1</v>
      </c>
      <c r="C149" s="1" t="s">
        <v>2</v>
      </c>
      <c r="D149" s="1" t="s">
        <v>3</v>
      </c>
      <c r="E149" s="2" t="s">
        <v>6</v>
      </c>
      <c r="F149" s="1" t="s">
        <v>7</v>
      </c>
    </row>
    <row r="150" spans="1:6" ht="74.25" customHeight="1" x14ac:dyDescent="0.25">
      <c r="A150" s="7" t="s">
        <v>433</v>
      </c>
      <c r="B150" s="4" t="s">
        <v>440</v>
      </c>
      <c r="C150" s="4" t="s">
        <v>292</v>
      </c>
      <c r="D150" s="10">
        <v>904.13</v>
      </c>
      <c r="E150" s="22">
        <f>D150*2/30*37</f>
        <v>2230.1873333333333</v>
      </c>
      <c r="F150" s="3"/>
    </row>
    <row r="151" spans="1:6" ht="74.25" customHeight="1" x14ac:dyDescent="0.25">
      <c r="A151" s="7" t="s">
        <v>434</v>
      </c>
      <c r="B151" s="4" t="s">
        <v>441</v>
      </c>
      <c r="C151" s="4" t="s">
        <v>293</v>
      </c>
      <c r="D151" s="10">
        <v>904.13</v>
      </c>
      <c r="E151" s="22">
        <f t="shared" ref="E151:E158" si="11">D151*2/30*37</f>
        <v>2230.1873333333333</v>
      </c>
      <c r="F151" s="3"/>
    </row>
    <row r="152" spans="1:6" ht="74.25" customHeight="1" x14ac:dyDescent="0.25">
      <c r="A152" s="7" t="s">
        <v>278</v>
      </c>
      <c r="B152" s="4" t="s">
        <v>279</v>
      </c>
      <c r="C152" s="4" t="s">
        <v>294</v>
      </c>
      <c r="D152" s="10">
        <v>904.13</v>
      </c>
      <c r="E152" s="22">
        <f t="shared" si="11"/>
        <v>2230.1873333333333</v>
      </c>
      <c r="F152" s="3"/>
    </row>
    <row r="153" spans="1:6" ht="74.25" customHeight="1" x14ac:dyDescent="0.25">
      <c r="A153" s="7" t="s">
        <v>435</v>
      </c>
      <c r="B153" s="4" t="s">
        <v>442</v>
      </c>
      <c r="C153" s="4" t="s">
        <v>295</v>
      </c>
      <c r="D153" s="10">
        <v>904.13</v>
      </c>
      <c r="E153" s="22">
        <f t="shared" si="11"/>
        <v>2230.1873333333333</v>
      </c>
      <c r="F153" s="3"/>
    </row>
    <row r="154" spans="1:6" ht="74.25" customHeight="1" x14ac:dyDescent="0.25">
      <c r="A154" s="7" t="s">
        <v>436</v>
      </c>
      <c r="B154" s="4" t="s">
        <v>443</v>
      </c>
      <c r="C154" s="4" t="s">
        <v>296</v>
      </c>
      <c r="D154" s="10">
        <v>904.13</v>
      </c>
      <c r="E154" s="22">
        <f t="shared" si="11"/>
        <v>2230.1873333333333</v>
      </c>
      <c r="F154" s="3"/>
    </row>
    <row r="155" spans="1:6" ht="74.25" customHeight="1" x14ac:dyDescent="0.25">
      <c r="A155" s="7" t="s">
        <v>437</v>
      </c>
      <c r="B155" s="4" t="s">
        <v>444</v>
      </c>
      <c r="C155" s="4" t="s">
        <v>297</v>
      </c>
      <c r="D155" s="10">
        <v>904.13</v>
      </c>
      <c r="E155" s="22">
        <f t="shared" si="11"/>
        <v>2230.1873333333333</v>
      </c>
      <c r="F155" s="3"/>
    </row>
    <row r="156" spans="1:6" ht="74.25" customHeight="1" x14ac:dyDescent="0.25">
      <c r="A156" s="7" t="s">
        <v>438</v>
      </c>
      <c r="B156" s="4" t="s">
        <v>445</v>
      </c>
      <c r="C156" s="4" t="s">
        <v>298</v>
      </c>
      <c r="D156" s="10">
        <v>904.13</v>
      </c>
      <c r="E156" s="22">
        <f t="shared" si="11"/>
        <v>2230.1873333333333</v>
      </c>
      <c r="F156" s="3"/>
    </row>
    <row r="157" spans="1:6" ht="74.25" customHeight="1" x14ac:dyDescent="0.25">
      <c r="A157" s="7" t="s">
        <v>463</v>
      </c>
      <c r="B157" s="4" t="s">
        <v>464</v>
      </c>
      <c r="C157" s="4" t="s">
        <v>299</v>
      </c>
      <c r="D157" s="10">
        <v>904.13</v>
      </c>
      <c r="E157" s="22">
        <f t="shared" si="11"/>
        <v>2230.1873333333333</v>
      </c>
      <c r="F157" s="3"/>
    </row>
    <row r="158" spans="1:6" ht="74.25" customHeight="1" x14ac:dyDescent="0.25">
      <c r="A158" s="7" t="s">
        <v>439</v>
      </c>
      <c r="B158" s="4" t="s">
        <v>446</v>
      </c>
      <c r="C158" s="4" t="s">
        <v>300</v>
      </c>
      <c r="D158" s="10">
        <v>904.13</v>
      </c>
      <c r="E158" s="22">
        <f t="shared" si="11"/>
        <v>2230.1873333333333</v>
      </c>
      <c r="F158" s="3"/>
    </row>
    <row r="159" spans="1:6" x14ac:dyDescent="0.25">
      <c r="C159" s="2" t="s">
        <v>26</v>
      </c>
      <c r="D159" s="47">
        <f>SUM(D150:D158)</f>
        <v>8137.17</v>
      </c>
      <c r="E159" s="124">
        <f>SUM(E150:E158)</f>
        <v>20071.686000000002</v>
      </c>
    </row>
    <row r="160" spans="1:6" x14ac:dyDescent="0.25">
      <c r="E160" s="111"/>
    </row>
    <row r="161" spans="5:5" x14ac:dyDescent="0.25">
      <c r="E161" s="111"/>
    </row>
    <row r="162" spans="5:5" x14ac:dyDescent="0.25">
      <c r="E162" s="111"/>
    </row>
    <row r="163" spans="5:5" x14ac:dyDescent="0.25">
      <c r="E163" s="111"/>
    </row>
    <row r="164" spans="5:5" x14ac:dyDescent="0.25">
      <c r="E164" s="111"/>
    </row>
  </sheetData>
  <mergeCells count="16">
    <mergeCell ref="A116:F116"/>
    <mergeCell ref="A126:F126"/>
    <mergeCell ref="A140:F140"/>
    <mergeCell ref="A43:F43"/>
    <mergeCell ref="A53:F53"/>
    <mergeCell ref="A63:F63"/>
    <mergeCell ref="A88:F88"/>
    <mergeCell ref="A109:F109"/>
    <mergeCell ref="A37:B41"/>
    <mergeCell ref="F37:F41"/>
    <mergeCell ref="A32:F32"/>
    <mergeCell ref="A2:F2"/>
    <mergeCell ref="A10:F10"/>
    <mergeCell ref="A19:F19"/>
    <mergeCell ref="A23:F23"/>
    <mergeCell ref="A26:F26"/>
  </mergeCells>
  <pageMargins left="0.70866141732283472" right="0.70866141732283472" top="1.0914583333333334" bottom="0.74803149606299213" header="0.31496062992125984" footer="0.31496062992125984"/>
  <pageSetup scale="62" orientation="landscape" r:id="rId1"/>
  <headerFooter>
    <oddHeader>&amp;CAGUINALDO DE EMPLEADOS DEL H. AYUNTAMIENTO DE ATENGO, JAL.
CORRESPONDIENTE AL PERIODO DEL    01 DE ENERO  AL  30  DE SEPTIEMPRE  DE 2018.</oddHeader>
    <oddFooter>&amp;C____________________________________________________
LIC. JOSÉ DE LA CRUZ GONZALEZ REGALADO
PRESIDENTE MUNICIPAL</oddFooter>
  </headerFooter>
  <rowBreaks count="5" manualBreakCount="5">
    <brk id="16" max="16383" man="1"/>
    <brk id="106" max="16383" man="1"/>
    <brk id="123" max="16383" man="1"/>
    <brk id="137" max="7" man="1"/>
    <brk id="147" max="7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view="pageLayout" zoomScaleNormal="100" workbookViewId="0">
      <selection activeCell="C4" sqref="C4"/>
    </sheetView>
  </sheetViews>
  <sheetFormatPr baseColWidth="10" defaultRowHeight="15" x14ac:dyDescent="0.25"/>
  <cols>
    <col min="1" max="1" width="38" customWidth="1"/>
    <col min="2" max="2" width="14.85546875" customWidth="1"/>
    <col min="3" max="3" width="37.28515625" customWidth="1"/>
    <col min="7" max="7" width="13.5703125" customWidth="1"/>
    <col min="8" max="8" width="49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27.75" customHeight="1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57" customHeight="1" x14ac:dyDescent="0.25">
      <c r="A3" s="7" t="s">
        <v>366</v>
      </c>
      <c r="B3" s="4" t="s">
        <v>402</v>
      </c>
      <c r="C3" s="4" t="s">
        <v>10</v>
      </c>
      <c r="D3" s="10">
        <v>20442</v>
      </c>
      <c r="E3" s="10"/>
      <c r="F3" s="10">
        <v>4317.28</v>
      </c>
      <c r="G3" s="22">
        <f>SUM(D3-F3)</f>
        <v>16124.720000000001</v>
      </c>
      <c r="H3" s="3"/>
    </row>
    <row r="4" spans="1:8" ht="59.25" customHeight="1" x14ac:dyDescent="0.25">
      <c r="A4" s="7" t="s">
        <v>367</v>
      </c>
      <c r="B4" s="4" t="s">
        <v>403</v>
      </c>
      <c r="C4" s="4" t="s">
        <v>16</v>
      </c>
      <c r="D4" s="10">
        <v>2779</v>
      </c>
      <c r="E4" s="10"/>
      <c r="F4" s="10">
        <v>52.92</v>
      </c>
      <c r="G4" s="22">
        <f t="shared" ref="G4:G5" si="0">SUM(D4-F4)</f>
        <v>2726.08</v>
      </c>
      <c r="H4" s="3"/>
    </row>
    <row r="5" spans="1:8" ht="60.75" customHeight="1" x14ac:dyDescent="0.25">
      <c r="A5" s="7" t="s">
        <v>370</v>
      </c>
      <c r="B5" s="4" t="s">
        <v>422</v>
      </c>
      <c r="C5" s="4" t="s">
        <v>22</v>
      </c>
      <c r="D5" s="10">
        <v>2779</v>
      </c>
      <c r="E5" s="10"/>
      <c r="F5" s="10">
        <v>52.92</v>
      </c>
      <c r="G5" s="22">
        <f t="shared" si="0"/>
        <v>2726.08</v>
      </c>
      <c r="H5" s="3"/>
    </row>
    <row r="6" spans="1:8" ht="61.5" customHeight="1" x14ac:dyDescent="0.25">
      <c r="A6" s="7" t="s">
        <v>23</v>
      </c>
      <c r="B6" s="4" t="s">
        <v>24</v>
      </c>
      <c r="C6" s="5" t="s">
        <v>25</v>
      </c>
      <c r="D6" s="10">
        <v>1789</v>
      </c>
      <c r="E6" s="10">
        <v>85.22</v>
      </c>
      <c r="F6" s="10"/>
      <c r="G6" s="22">
        <f>SUM(D6+E6)</f>
        <v>1874.22</v>
      </c>
      <c r="H6" s="3"/>
    </row>
    <row r="7" spans="1:8" x14ac:dyDescent="0.25">
      <c r="C7" s="2" t="s">
        <v>37</v>
      </c>
      <c r="D7" s="47">
        <f>SUM(D3:D6)</f>
        <v>27789</v>
      </c>
      <c r="E7" s="47">
        <f>SUM(E3:E6)</f>
        <v>85.22</v>
      </c>
      <c r="F7" s="47">
        <f>SUM(F3:F6)</f>
        <v>4423.12</v>
      </c>
      <c r="G7" s="72">
        <f>SUM(G3:G6)</f>
        <v>23451.100000000006</v>
      </c>
    </row>
    <row r="8" spans="1:8" x14ac:dyDescent="0.25">
      <c r="B8" s="9"/>
      <c r="C8" s="30"/>
      <c r="D8" s="27"/>
      <c r="E8" s="27"/>
      <c r="F8" s="27"/>
      <c r="G8" s="27"/>
      <c r="H8" s="9"/>
    </row>
    <row r="9" spans="1:8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2" t="s">
        <v>6</v>
      </c>
      <c r="H9" s="1" t="s">
        <v>7</v>
      </c>
    </row>
    <row r="10" spans="1:8" x14ac:dyDescent="0.25">
      <c r="A10" s="132" t="s">
        <v>38</v>
      </c>
      <c r="B10" s="132"/>
      <c r="C10" s="132"/>
      <c r="D10" s="132"/>
      <c r="E10" s="132"/>
      <c r="F10" s="132"/>
      <c r="G10" s="132"/>
      <c r="H10" s="132"/>
    </row>
    <row r="11" spans="1:8" ht="60" customHeight="1" x14ac:dyDescent="0.25">
      <c r="A11" s="7" t="s">
        <v>52</v>
      </c>
      <c r="B11" s="4" t="s">
        <v>53</v>
      </c>
      <c r="C11" s="4" t="s">
        <v>29</v>
      </c>
      <c r="D11" s="10">
        <v>9576</v>
      </c>
      <c r="E11" s="10"/>
      <c r="F11" s="10">
        <v>1498.24</v>
      </c>
      <c r="G11" s="22">
        <f>SUM(D11-F11)</f>
        <v>8077.76</v>
      </c>
      <c r="H11" s="3"/>
    </row>
    <row r="12" spans="1:8" ht="60.75" customHeight="1" x14ac:dyDescent="0.25">
      <c r="A12" s="7" t="s">
        <v>35</v>
      </c>
      <c r="B12" s="4" t="s">
        <v>36</v>
      </c>
      <c r="C12" s="4" t="s">
        <v>13</v>
      </c>
      <c r="D12" s="10">
        <v>2779</v>
      </c>
      <c r="E12" s="10"/>
      <c r="F12" s="10">
        <v>52.92</v>
      </c>
      <c r="G12" s="22">
        <f t="shared" ref="G12" si="1">SUM(D12-F12)</f>
        <v>2726.08</v>
      </c>
      <c r="H12" s="3"/>
    </row>
    <row r="13" spans="1:8" x14ac:dyDescent="0.25">
      <c r="C13" s="6" t="s">
        <v>37</v>
      </c>
      <c r="D13" s="35">
        <f>SUM(D11:D12)</f>
        <v>12355</v>
      </c>
      <c r="E13" s="35"/>
      <c r="F13" s="35">
        <f>SUM(F11:F12)</f>
        <v>1551.16</v>
      </c>
      <c r="G13" s="73">
        <f>SUM(G11:G12)</f>
        <v>10803.84</v>
      </c>
    </row>
    <row r="14" spans="1:8" x14ac:dyDescent="0.25">
      <c r="C14" s="6" t="s">
        <v>26</v>
      </c>
      <c r="D14" s="47">
        <f>SUM(D13+D7)</f>
        <v>40144</v>
      </c>
      <c r="E14" s="35">
        <f>SUM(E7)</f>
        <v>85.22</v>
      </c>
      <c r="F14" s="35">
        <f>SUM(F13+F7)</f>
        <v>5974.28</v>
      </c>
      <c r="G14" s="73">
        <f>SUM(G13+G7)</f>
        <v>34254.94</v>
      </c>
    </row>
    <row r="15" spans="1:8" x14ac:dyDescent="0.25">
      <c r="B15" s="9"/>
      <c r="C15" s="26"/>
      <c r="D15" s="27"/>
      <c r="E15" s="28"/>
      <c r="F15" s="27"/>
      <c r="G15" s="27"/>
    </row>
    <row r="16" spans="1:8" x14ac:dyDescent="0.25">
      <c r="A16" s="132" t="s">
        <v>46</v>
      </c>
      <c r="B16" s="132"/>
      <c r="C16" s="132"/>
      <c r="D16" s="132"/>
      <c r="E16" s="132"/>
      <c r="F16" s="132"/>
      <c r="G16" s="132"/>
      <c r="H16" s="132"/>
    </row>
    <row r="17" spans="1:10" ht="57.75" customHeight="1" x14ac:dyDescent="0.25">
      <c r="A17" s="7" t="s">
        <v>368</v>
      </c>
      <c r="B17" s="4" t="s">
        <v>44</v>
      </c>
      <c r="C17" s="4" t="s">
        <v>42</v>
      </c>
      <c r="D17" s="10">
        <v>4174</v>
      </c>
      <c r="E17" s="10"/>
      <c r="F17" s="10">
        <v>376.93</v>
      </c>
      <c r="G17" s="22">
        <f>SUM(D17-F17)</f>
        <v>3797.07</v>
      </c>
      <c r="H17" s="3"/>
    </row>
    <row r="18" spans="1:10" x14ac:dyDescent="0.25">
      <c r="C18" s="2" t="s">
        <v>37</v>
      </c>
      <c r="D18" s="47">
        <f>SUM(D17:D17)</f>
        <v>4174</v>
      </c>
      <c r="E18" s="35"/>
      <c r="F18" s="35">
        <f>SUM(F17:F17)</f>
        <v>376.93</v>
      </c>
      <c r="G18" s="35">
        <f>SUM(G17:G17)</f>
        <v>3797.07</v>
      </c>
    </row>
    <row r="20" spans="1:10" x14ac:dyDescent="0.25">
      <c r="C20" s="137" t="s">
        <v>51</v>
      </c>
      <c r="D20" s="137"/>
      <c r="E20" s="137"/>
      <c r="F20" s="137"/>
      <c r="G20" s="137"/>
      <c r="H20" s="137"/>
      <c r="I20" s="137"/>
      <c r="J20" s="137"/>
    </row>
    <row r="21" spans="1:1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2" t="s">
        <v>6</v>
      </c>
      <c r="H21" s="1" t="s">
        <v>7</v>
      </c>
    </row>
    <row r="22" spans="1:10" ht="25.5" x14ac:dyDescent="0.25">
      <c r="A22" s="7" t="s">
        <v>304</v>
      </c>
      <c r="B22" s="86" t="s">
        <v>404</v>
      </c>
      <c r="C22" s="86" t="s">
        <v>369</v>
      </c>
      <c r="D22" s="10">
        <v>3975</v>
      </c>
      <c r="E22" s="10"/>
      <c r="F22" s="10">
        <v>345.09</v>
      </c>
      <c r="G22" s="22">
        <f>SUM(D22-F22)</f>
        <v>3629.91</v>
      </c>
      <c r="H22" s="3"/>
    </row>
    <row r="23" spans="1:10" x14ac:dyDescent="0.25">
      <c r="C23" s="8" t="s">
        <v>37</v>
      </c>
      <c r="D23" s="48">
        <f>SUM(D22)</f>
        <v>3975</v>
      </c>
      <c r="E23" s="35"/>
      <c r="F23" s="37">
        <f>SUM(F22)</f>
        <v>345.09</v>
      </c>
      <c r="G23" s="37">
        <f>SUM(G22)</f>
        <v>3629.91</v>
      </c>
      <c r="H23" s="9"/>
    </row>
    <row r="26" spans="1:10" x14ac:dyDescent="0.25">
      <c r="A26" s="130" t="s">
        <v>55</v>
      </c>
      <c r="B26" s="130"/>
      <c r="C26" s="130"/>
      <c r="D26" s="130"/>
      <c r="E26" s="130"/>
      <c r="F26" s="130"/>
      <c r="G26" s="130"/>
      <c r="H26" s="130"/>
    </row>
    <row r="27" spans="1:10" ht="60.75" customHeight="1" x14ac:dyDescent="0.25">
      <c r="A27" s="7" t="s">
        <v>56</v>
      </c>
      <c r="B27" s="4" t="s">
        <v>57</v>
      </c>
      <c r="C27" s="4" t="s">
        <v>58</v>
      </c>
      <c r="D27" s="10">
        <v>3608</v>
      </c>
      <c r="E27" s="10"/>
      <c r="F27" s="10">
        <v>181.07</v>
      </c>
      <c r="G27" s="22">
        <f>SUM(D27-F27)</f>
        <v>3426.93</v>
      </c>
      <c r="H27" s="3"/>
    </row>
    <row r="28" spans="1:10" ht="60" customHeight="1" x14ac:dyDescent="0.25">
      <c r="A28" s="7" t="s">
        <v>59</v>
      </c>
      <c r="B28" s="4" t="s">
        <v>60</v>
      </c>
      <c r="C28" s="4" t="s">
        <v>320</v>
      </c>
      <c r="D28" s="66">
        <v>2385</v>
      </c>
      <c r="E28" s="10">
        <v>4.95</v>
      </c>
      <c r="F28" s="10"/>
      <c r="G28" s="22">
        <f>SUM(D28+E28)</f>
        <v>2389.9499999999998</v>
      </c>
      <c r="H28" s="3"/>
    </row>
    <row r="29" spans="1:10" ht="57.75" customHeight="1" x14ac:dyDescent="0.25">
      <c r="A29" s="7" t="s">
        <v>68</v>
      </c>
      <c r="B29" s="4" t="s">
        <v>69</v>
      </c>
      <c r="C29" s="4" t="s">
        <v>70</v>
      </c>
      <c r="D29" s="10">
        <v>1675</v>
      </c>
      <c r="E29" s="10">
        <v>104.52</v>
      </c>
      <c r="F29" s="10"/>
      <c r="G29" s="22">
        <f>SUM(D29+E29)</f>
        <v>1779.52</v>
      </c>
      <c r="H29" s="3"/>
    </row>
    <row r="30" spans="1:10" x14ac:dyDescent="0.25">
      <c r="C30" s="2" t="s">
        <v>37</v>
      </c>
      <c r="D30" s="47">
        <f>SUM(D27:D29)</f>
        <v>7668</v>
      </c>
      <c r="E30" s="35">
        <f>SUM(E28:E29)</f>
        <v>109.47</v>
      </c>
      <c r="F30" s="35">
        <f>SUM(F27:F29)</f>
        <v>181.07</v>
      </c>
      <c r="G30" s="35">
        <f>SUM(G27:G29)</f>
        <v>7596.4</v>
      </c>
    </row>
    <row r="31" spans="1:10" x14ac:dyDescent="0.25">
      <c r="B31" s="9"/>
      <c r="C31" s="137" t="s">
        <v>71</v>
      </c>
      <c r="D31" s="137"/>
      <c r="E31" s="137"/>
      <c r="F31" s="137"/>
      <c r="G31" s="137"/>
      <c r="H31" s="137"/>
      <c r="I31" s="137"/>
      <c r="J31" s="137"/>
    </row>
    <row r="32" spans="1:1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2" t="s">
        <v>6</v>
      </c>
      <c r="H32" s="1" t="s">
        <v>7</v>
      </c>
    </row>
    <row r="33" spans="1:10" ht="60" customHeight="1" x14ac:dyDescent="0.25">
      <c r="A33" s="7" t="s">
        <v>371</v>
      </c>
      <c r="B33" s="4" t="s">
        <v>93</v>
      </c>
      <c r="C33" s="4" t="s">
        <v>74</v>
      </c>
      <c r="D33" s="10">
        <v>3542</v>
      </c>
      <c r="E33" s="10"/>
      <c r="F33" s="10">
        <v>173.89</v>
      </c>
      <c r="G33" s="22">
        <f>SUM(D33-F33)</f>
        <v>3368.11</v>
      </c>
      <c r="H33" s="3"/>
    </row>
    <row r="34" spans="1:10" ht="59.25" customHeight="1" x14ac:dyDescent="0.25">
      <c r="A34" s="7" t="s">
        <v>75</v>
      </c>
      <c r="B34" s="4" t="s">
        <v>76</v>
      </c>
      <c r="C34" s="4" t="s">
        <v>13</v>
      </c>
      <c r="D34" s="10">
        <v>2480</v>
      </c>
      <c r="E34" s="10"/>
      <c r="F34" s="10">
        <v>5.39</v>
      </c>
      <c r="G34" s="22">
        <f>SUM(D34-F34)</f>
        <v>2474.61</v>
      </c>
      <c r="H34" s="3"/>
    </row>
    <row r="35" spans="1:10" ht="59.25" customHeight="1" x14ac:dyDescent="0.25">
      <c r="A35" s="7" t="s">
        <v>372</v>
      </c>
      <c r="B35" s="4" t="s">
        <v>405</v>
      </c>
      <c r="C35" s="4" t="s">
        <v>79</v>
      </c>
      <c r="D35" s="10">
        <v>2044</v>
      </c>
      <c r="E35" s="10">
        <v>68.900000000000006</v>
      </c>
      <c r="F35" s="10"/>
      <c r="G35" s="22">
        <f t="shared" ref="G35:G37" si="2">SUM(D35+E35)</f>
        <v>2112.9</v>
      </c>
      <c r="H35" s="3"/>
    </row>
    <row r="36" spans="1:10" ht="60.75" customHeight="1" x14ac:dyDescent="0.25">
      <c r="A36" s="7" t="s">
        <v>373</v>
      </c>
      <c r="B36" s="4" t="s">
        <v>406</v>
      </c>
      <c r="C36" s="4" t="s">
        <v>85</v>
      </c>
      <c r="D36" s="10">
        <v>1420</v>
      </c>
      <c r="E36" s="10">
        <v>120.84</v>
      </c>
      <c r="F36" s="10"/>
      <c r="G36" s="22">
        <f t="shared" si="2"/>
        <v>1540.84</v>
      </c>
      <c r="H36" s="3"/>
    </row>
    <row r="37" spans="1:10" ht="60" customHeight="1" x14ac:dyDescent="0.25">
      <c r="A37" s="7" t="s">
        <v>89</v>
      </c>
      <c r="B37" s="4" t="s">
        <v>90</v>
      </c>
      <c r="C37" s="4" t="s">
        <v>91</v>
      </c>
      <c r="D37" s="10">
        <v>1590</v>
      </c>
      <c r="E37" s="10">
        <v>109.96</v>
      </c>
      <c r="F37" s="10"/>
      <c r="G37" s="22">
        <f t="shared" si="2"/>
        <v>1699.96</v>
      </c>
      <c r="H37" s="3"/>
    </row>
    <row r="38" spans="1:10" ht="59.25" customHeight="1" x14ac:dyDescent="0.25">
      <c r="A38" s="7" t="s">
        <v>374</v>
      </c>
      <c r="B38" s="4" t="s">
        <v>407</v>
      </c>
      <c r="C38" s="4" t="s">
        <v>94</v>
      </c>
      <c r="D38" s="10">
        <v>2839</v>
      </c>
      <c r="E38" s="10"/>
      <c r="F38" s="10">
        <v>59.45</v>
      </c>
      <c r="G38" s="22">
        <f>SUM(D38-F38)</f>
        <v>2779.55</v>
      </c>
      <c r="H38" s="3"/>
    </row>
    <row r="39" spans="1:10" x14ac:dyDescent="0.25">
      <c r="C39" s="2" t="s">
        <v>37</v>
      </c>
      <c r="D39" s="47">
        <f>SUM(D33:D38)</f>
        <v>13915</v>
      </c>
      <c r="E39" s="35">
        <f>SUM(E33:E37)</f>
        <v>299.7</v>
      </c>
      <c r="F39" s="35">
        <f>SUM(F33:F38)</f>
        <v>238.72999999999996</v>
      </c>
      <c r="G39" s="35">
        <f>SUM(G33:G38)</f>
        <v>13975.970000000001</v>
      </c>
    </row>
    <row r="40" spans="1:10" x14ac:dyDescent="0.25">
      <c r="C40" s="138" t="s">
        <v>95</v>
      </c>
      <c r="D40" s="138"/>
      <c r="E40" s="138"/>
      <c r="F40" s="138"/>
      <c r="G40" s="138"/>
      <c r="H40" s="138"/>
      <c r="I40" s="138"/>
      <c r="J40" s="138"/>
    </row>
    <row r="41" spans="1:10" x14ac:dyDescent="0.2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2" t="s">
        <v>6</v>
      </c>
      <c r="H41" s="1" t="s">
        <v>7</v>
      </c>
    </row>
    <row r="42" spans="1:10" x14ac:dyDescent="0.25">
      <c r="A42" s="130"/>
      <c r="B42" s="130"/>
      <c r="C42" s="130"/>
      <c r="D42" s="130"/>
      <c r="E42" s="130"/>
      <c r="F42" s="130"/>
      <c r="G42" s="130"/>
      <c r="H42" s="130"/>
    </row>
    <row r="43" spans="1:10" ht="59.25" customHeight="1" x14ac:dyDescent="0.25">
      <c r="A43" s="7" t="s">
        <v>375</v>
      </c>
      <c r="B43" s="4" t="s">
        <v>408</v>
      </c>
      <c r="C43" s="4" t="s">
        <v>98</v>
      </c>
      <c r="D43" s="10">
        <v>11649</v>
      </c>
      <c r="E43" s="10"/>
      <c r="F43" s="10">
        <v>1971.16</v>
      </c>
      <c r="G43" s="22">
        <f>SUM(D43-F43)</f>
        <v>9677.84</v>
      </c>
      <c r="H43" s="3"/>
    </row>
    <row r="44" spans="1:10" ht="60" customHeight="1" x14ac:dyDescent="0.25">
      <c r="A44" s="7" t="s">
        <v>376</v>
      </c>
      <c r="B44" s="87" t="s">
        <v>377</v>
      </c>
      <c r="C44" s="4" t="s">
        <v>107</v>
      </c>
      <c r="D44" s="10">
        <v>5179</v>
      </c>
      <c r="E44" s="10"/>
      <c r="F44" s="10">
        <v>559.04999999999995</v>
      </c>
      <c r="G44" s="22">
        <f t="shared" ref="G44:G45" si="3">SUM(D44-F44)</f>
        <v>4619.95</v>
      </c>
      <c r="H44" s="3"/>
    </row>
    <row r="45" spans="1:10" ht="58.5" customHeight="1" x14ac:dyDescent="0.25">
      <c r="A45" s="7" t="s">
        <v>378</v>
      </c>
      <c r="B45" s="4" t="s">
        <v>409</v>
      </c>
      <c r="C45" s="5" t="s">
        <v>311</v>
      </c>
      <c r="D45" s="10">
        <v>3608</v>
      </c>
      <c r="E45" s="10"/>
      <c r="F45" s="10">
        <v>181.07</v>
      </c>
      <c r="G45" s="22">
        <f t="shared" si="3"/>
        <v>3426.93</v>
      </c>
      <c r="H45" s="3"/>
    </row>
    <row r="46" spans="1:10" x14ac:dyDescent="0.25">
      <c r="C46" s="2" t="s">
        <v>37</v>
      </c>
      <c r="D46" s="47">
        <f>SUM(D43:D45)</f>
        <v>20436</v>
      </c>
      <c r="E46" s="35"/>
      <c r="F46" s="47">
        <f>SUM(F43:F45)</f>
        <v>2711.28</v>
      </c>
      <c r="G46" s="47">
        <f>SUM(G43:G45)</f>
        <v>17724.72</v>
      </c>
    </row>
    <row r="47" spans="1:10" x14ac:dyDescent="0.25">
      <c r="C47" s="2" t="s">
        <v>26</v>
      </c>
      <c r="D47" s="47">
        <f>SUM(D46+D39)</f>
        <v>34351</v>
      </c>
      <c r="E47" s="47">
        <f>SUM(E39)</f>
        <v>299.7</v>
      </c>
      <c r="F47" s="47">
        <f>SUM(F46+F39)</f>
        <v>2950.01</v>
      </c>
      <c r="G47" s="47">
        <f>SUM(G46+G39)</f>
        <v>31700.690000000002</v>
      </c>
    </row>
    <row r="49" spans="1:8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2" t="s">
        <v>6</v>
      </c>
      <c r="H49" s="1" t="s">
        <v>7</v>
      </c>
    </row>
    <row r="50" spans="1:8" x14ac:dyDescent="0.25">
      <c r="A50" s="132" t="s">
        <v>118</v>
      </c>
      <c r="B50" s="132"/>
      <c r="C50" s="132"/>
      <c r="D50" s="132"/>
      <c r="E50" s="132"/>
      <c r="F50" s="132"/>
      <c r="G50" s="132"/>
      <c r="H50" s="132"/>
    </row>
    <row r="51" spans="1:8" ht="58.5" customHeight="1" x14ac:dyDescent="0.25">
      <c r="A51" s="7" t="s">
        <v>379</v>
      </c>
      <c r="B51" s="4" t="s">
        <v>410</v>
      </c>
      <c r="C51" s="4" t="s">
        <v>113</v>
      </c>
      <c r="D51" s="10">
        <v>5058</v>
      </c>
      <c r="E51" s="10"/>
      <c r="F51" s="10">
        <v>533.9</v>
      </c>
      <c r="G51" s="22">
        <f>SUM(D51-F51)</f>
        <v>4524.1000000000004</v>
      </c>
      <c r="H51" s="3"/>
    </row>
    <row r="52" spans="1:8" x14ac:dyDescent="0.25">
      <c r="C52" s="12" t="s">
        <v>37</v>
      </c>
      <c r="D52" s="47">
        <f>SUM(D51:D51)</f>
        <v>5058</v>
      </c>
      <c r="E52" s="35">
        <f>SUM(E51:E51)</f>
        <v>0</v>
      </c>
      <c r="F52" s="35">
        <f>SUM(F51:F51)</f>
        <v>533.9</v>
      </c>
      <c r="G52" s="35">
        <f>SUM(G51:G51)</f>
        <v>4524.1000000000004</v>
      </c>
    </row>
    <row r="54" spans="1:8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1" t="s">
        <v>7</v>
      </c>
    </row>
    <row r="55" spans="1:8" x14ac:dyDescent="0.25">
      <c r="A55" s="133" t="s">
        <v>117</v>
      </c>
      <c r="B55" s="133"/>
      <c r="C55" s="133"/>
      <c r="D55" s="133"/>
      <c r="E55" s="133"/>
      <c r="F55" s="133"/>
      <c r="G55" s="133"/>
      <c r="H55" s="133"/>
    </row>
    <row r="56" spans="1:8" ht="59.25" customHeight="1" x14ac:dyDescent="0.25">
      <c r="A56" s="64" t="s">
        <v>380</v>
      </c>
      <c r="B56" s="65" t="s">
        <v>426</v>
      </c>
      <c r="C56" s="65" t="s">
        <v>121</v>
      </c>
      <c r="D56" s="66">
        <v>8972</v>
      </c>
      <c r="E56" s="66"/>
      <c r="F56" s="67">
        <v>1369.23</v>
      </c>
      <c r="G56" s="68">
        <f>SUM(D56-F56)</f>
        <v>7602.77</v>
      </c>
      <c r="H56" s="69"/>
    </row>
    <row r="57" spans="1:8" ht="58.5" customHeight="1" x14ac:dyDescent="0.25">
      <c r="A57" s="64" t="s">
        <v>122</v>
      </c>
      <c r="B57" s="65" t="s">
        <v>126</v>
      </c>
      <c r="C57" s="65" t="s">
        <v>124</v>
      </c>
      <c r="D57" s="66">
        <v>3148</v>
      </c>
      <c r="E57" s="66"/>
      <c r="F57" s="67">
        <v>113.32</v>
      </c>
      <c r="G57" s="68">
        <v>4367.38</v>
      </c>
      <c r="H57" s="69"/>
    </row>
    <row r="58" spans="1:8" ht="60" customHeight="1" x14ac:dyDescent="0.25">
      <c r="A58" s="11" t="s">
        <v>338</v>
      </c>
      <c r="B58" s="4" t="s">
        <v>339</v>
      </c>
      <c r="C58" s="4" t="s">
        <v>127</v>
      </c>
      <c r="D58" s="10">
        <v>3148</v>
      </c>
      <c r="E58" s="10"/>
      <c r="F58" s="13">
        <v>113.32</v>
      </c>
      <c r="G58" s="68">
        <f t="shared" ref="G58:G64" si="4">SUM(D58-F58)</f>
        <v>3034.68</v>
      </c>
      <c r="H58" s="3"/>
    </row>
    <row r="59" spans="1:8" ht="56.25" customHeight="1" x14ac:dyDescent="0.25">
      <c r="A59" s="11" t="s">
        <v>381</v>
      </c>
      <c r="B59" s="65" t="s">
        <v>414</v>
      </c>
      <c r="C59" s="4" t="s">
        <v>130</v>
      </c>
      <c r="D59" s="10">
        <v>2839</v>
      </c>
      <c r="E59" s="10"/>
      <c r="F59" s="13">
        <v>59.45</v>
      </c>
      <c r="G59" s="68">
        <f t="shared" si="4"/>
        <v>2779.55</v>
      </c>
      <c r="H59" s="3"/>
    </row>
    <row r="60" spans="1:8" ht="58.5" customHeight="1" x14ac:dyDescent="0.25">
      <c r="A60" s="11" t="s">
        <v>382</v>
      </c>
      <c r="B60" s="4" t="s">
        <v>411</v>
      </c>
      <c r="C60" s="4" t="s">
        <v>13</v>
      </c>
      <c r="D60" s="10">
        <v>2779</v>
      </c>
      <c r="E60" s="10"/>
      <c r="F60" s="13">
        <v>52.92</v>
      </c>
      <c r="G60" s="68">
        <f t="shared" si="4"/>
        <v>2726.08</v>
      </c>
      <c r="H60" s="3"/>
    </row>
    <row r="61" spans="1:8" ht="60" customHeight="1" x14ac:dyDescent="0.25">
      <c r="A61" s="11" t="s">
        <v>136</v>
      </c>
      <c r="B61" s="4" t="s">
        <v>137</v>
      </c>
      <c r="C61" s="4" t="s">
        <v>138</v>
      </c>
      <c r="D61" s="10">
        <v>3148</v>
      </c>
      <c r="E61" s="10"/>
      <c r="F61" s="13">
        <v>113.32</v>
      </c>
      <c r="G61" s="68">
        <f t="shared" si="4"/>
        <v>3034.68</v>
      </c>
      <c r="H61" s="3"/>
    </row>
    <row r="62" spans="1:8" ht="59.25" customHeight="1" x14ac:dyDescent="0.25">
      <c r="A62" s="11" t="s">
        <v>139</v>
      </c>
      <c r="B62" s="4" t="s">
        <v>140</v>
      </c>
      <c r="C62" s="4" t="s">
        <v>141</v>
      </c>
      <c r="D62" s="10">
        <v>3936</v>
      </c>
      <c r="E62" s="10"/>
      <c r="F62" s="13">
        <v>338.85</v>
      </c>
      <c r="G62" s="68">
        <f t="shared" si="4"/>
        <v>3597.15</v>
      </c>
      <c r="H62" s="3"/>
    </row>
    <row r="63" spans="1:8" ht="58.5" customHeight="1" x14ac:dyDescent="0.25">
      <c r="A63" s="11" t="s">
        <v>142</v>
      </c>
      <c r="B63" s="4" t="s">
        <v>145</v>
      </c>
      <c r="C63" s="4" t="s">
        <v>146</v>
      </c>
      <c r="D63" s="10">
        <v>3936</v>
      </c>
      <c r="E63" s="10"/>
      <c r="F63" s="13">
        <v>338.85</v>
      </c>
      <c r="G63" s="68">
        <f t="shared" si="4"/>
        <v>3597.15</v>
      </c>
      <c r="H63" s="3"/>
    </row>
    <row r="64" spans="1:8" ht="59.25" customHeight="1" x14ac:dyDescent="0.25">
      <c r="A64" s="11" t="s">
        <v>143</v>
      </c>
      <c r="B64" s="4" t="s">
        <v>144</v>
      </c>
      <c r="C64" s="4" t="s">
        <v>147</v>
      </c>
      <c r="D64" s="10">
        <v>3936</v>
      </c>
      <c r="E64" s="10"/>
      <c r="F64" s="13">
        <v>338.85</v>
      </c>
      <c r="G64" s="68">
        <f t="shared" si="4"/>
        <v>3597.15</v>
      </c>
      <c r="H64" s="3"/>
    </row>
    <row r="65" spans="1:8" x14ac:dyDescent="0.25">
      <c r="C65" s="2" t="s">
        <v>37</v>
      </c>
      <c r="D65" s="47">
        <f>SUM(D56:D64)</f>
        <v>35842</v>
      </c>
      <c r="E65" s="35"/>
      <c r="F65" s="35">
        <f>SUM(F56:F64)</f>
        <v>2838.1099999999997</v>
      </c>
      <c r="G65" s="35">
        <f>SUM(G56:G64)</f>
        <v>34336.590000000004</v>
      </c>
    </row>
    <row r="66" spans="1:8" x14ac:dyDescent="0.25">
      <c r="C66" s="2" t="s">
        <v>26</v>
      </c>
      <c r="D66" s="47">
        <f>SUM(D65+D52)</f>
        <v>40900</v>
      </c>
      <c r="E66" s="35">
        <f>SUM(E52)</f>
        <v>0</v>
      </c>
      <c r="F66" s="35">
        <f>SUM(F65+F52)</f>
        <v>3372.0099999999998</v>
      </c>
      <c r="G66" s="35">
        <f>SUM(G65+G52)</f>
        <v>38860.69</v>
      </c>
    </row>
    <row r="68" spans="1:8" x14ac:dyDescent="0.25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2" t="s">
        <v>6</v>
      </c>
      <c r="H68" s="1" t="s">
        <v>7</v>
      </c>
    </row>
    <row r="69" spans="1:8" x14ac:dyDescent="0.25">
      <c r="A69" s="131" t="s">
        <v>148</v>
      </c>
      <c r="B69" s="131"/>
      <c r="C69" s="131"/>
      <c r="D69" s="131"/>
      <c r="E69" s="131"/>
      <c r="F69" s="131"/>
      <c r="G69" s="131"/>
      <c r="H69" s="131"/>
    </row>
    <row r="70" spans="1:8" ht="57" customHeight="1" x14ac:dyDescent="0.25">
      <c r="A70" s="11" t="s">
        <v>383</v>
      </c>
      <c r="B70" s="4" t="s">
        <v>412</v>
      </c>
      <c r="C70" s="4" t="s">
        <v>344</v>
      </c>
      <c r="D70" s="10">
        <v>2271</v>
      </c>
      <c r="E70" s="10">
        <v>31.75</v>
      </c>
      <c r="F70" s="10"/>
      <c r="G70" s="22">
        <f>SUM(D70+E70)</f>
        <v>2302.75</v>
      </c>
      <c r="H70" s="3"/>
    </row>
    <row r="71" spans="1:8" ht="58.5" customHeight="1" x14ac:dyDescent="0.25">
      <c r="A71" s="11" t="s">
        <v>384</v>
      </c>
      <c r="B71" s="4" t="s">
        <v>417</v>
      </c>
      <c r="C71" s="4" t="s">
        <v>156</v>
      </c>
      <c r="D71" s="10">
        <v>7382</v>
      </c>
      <c r="E71" s="10"/>
      <c r="F71" s="10">
        <v>1029.6099999999999</v>
      </c>
      <c r="G71" s="22">
        <f>SUM(D71-F71)</f>
        <v>6352.39</v>
      </c>
      <c r="H71" s="3"/>
    </row>
    <row r="72" spans="1:8" ht="58.5" customHeight="1" x14ac:dyDescent="0.25">
      <c r="A72" s="11" t="s">
        <v>327</v>
      </c>
      <c r="B72" s="4" t="s">
        <v>334</v>
      </c>
      <c r="C72" s="4" t="s">
        <v>323</v>
      </c>
      <c r="D72" s="10">
        <v>2704</v>
      </c>
      <c r="E72" s="10"/>
      <c r="F72" s="10">
        <v>44.76</v>
      </c>
      <c r="G72" s="22">
        <f>SUM(D72-F72)</f>
        <v>2659.24</v>
      </c>
      <c r="H72" s="3"/>
    </row>
    <row r="73" spans="1:8" ht="60" customHeight="1" x14ac:dyDescent="0.25">
      <c r="A73" s="11" t="s">
        <v>157</v>
      </c>
      <c r="B73" s="4" t="s">
        <v>158</v>
      </c>
      <c r="C73" s="4" t="s">
        <v>159</v>
      </c>
      <c r="D73" s="10">
        <v>3148</v>
      </c>
      <c r="E73" s="10"/>
      <c r="F73" s="10">
        <v>113.32</v>
      </c>
      <c r="G73" s="22">
        <f>SUM(D73-F73)</f>
        <v>3034.68</v>
      </c>
      <c r="H73" s="3"/>
    </row>
    <row r="74" spans="1:8" ht="57.75" customHeight="1" x14ac:dyDescent="0.25">
      <c r="A74" s="11" t="s">
        <v>385</v>
      </c>
      <c r="B74" s="65" t="s">
        <v>348</v>
      </c>
      <c r="C74" s="4" t="s">
        <v>324</v>
      </c>
      <c r="D74" s="10">
        <v>2044</v>
      </c>
      <c r="E74" s="10">
        <v>68.900000000000006</v>
      </c>
      <c r="F74" s="10"/>
      <c r="G74" s="22">
        <f t="shared" ref="G74:G79" si="5">SUM(D74+E74)</f>
        <v>2112.9</v>
      </c>
      <c r="H74" s="3"/>
    </row>
    <row r="75" spans="1:8" ht="58.5" customHeight="1" x14ac:dyDescent="0.25">
      <c r="A75" s="11" t="s">
        <v>163</v>
      </c>
      <c r="B75" s="4" t="s">
        <v>164</v>
      </c>
      <c r="C75" s="4" t="s">
        <v>91</v>
      </c>
      <c r="D75" s="10">
        <v>2773</v>
      </c>
      <c r="E75" s="10"/>
      <c r="F75" s="10">
        <v>52.32</v>
      </c>
      <c r="G75" s="22">
        <f>SUM(D75-F75)</f>
        <v>2720.68</v>
      </c>
      <c r="H75" s="3"/>
    </row>
    <row r="76" spans="1:8" ht="60" customHeight="1" x14ac:dyDescent="0.25">
      <c r="A76" s="11" t="s">
        <v>386</v>
      </c>
      <c r="B76" s="4" t="s">
        <v>413</v>
      </c>
      <c r="C76" s="4" t="s">
        <v>387</v>
      </c>
      <c r="D76" s="10">
        <v>2488</v>
      </c>
      <c r="E76" s="10"/>
      <c r="F76" s="10">
        <v>6.26</v>
      </c>
      <c r="G76" s="22">
        <f>SUM(D76-F76)</f>
        <v>2481.7399999999998</v>
      </c>
      <c r="H76" s="3"/>
    </row>
    <row r="77" spans="1:8" ht="59.25" customHeight="1" x14ac:dyDescent="0.25">
      <c r="A77" s="11" t="s">
        <v>400</v>
      </c>
      <c r="B77" s="4" t="s">
        <v>418</v>
      </c>
      <c r="C77" s="4" t="s">
        <v>167</v>
      </c>
      <c r="D77" s="10">
        <v>3109</v>
      </c>
      <c r="E77" s="10"/>
      <c r="F77" s="10">
        <v>109.08</v>
      </c>
      <c r="G77" s="22">
        <f>SUM(D77-F77)</f>
        <v>2999.92</v>
      </c>
      <c r="H77" s="3"/>
    </row>
    <row r="78" spans="1:8" ht="59.25" customHeight="1" x14ac:dyDescent="0.25">
      <c r="A78" s="11" t="s">
        <v>171</v>
      </c>
      <c r="B78" s="4" t="s">
        <v>172</v>
      </c>
      <c r="C78" s="4" t="s">
        <v>173</v>
      </c>
      <c r="D78" s="10">
        <v>1894</v>
      </c>
      <c r="E78" s="10">
        <v>78.5</v>
      </c>
      <c r="F78" s="10"/>
      <c r="G78" s="22">
        <f t="shared" si="5"/>
        <v>1972.5</v>
      </c>
      <c r="H78" s="3"/>
    </row>
    <row r="79" spans="1:8" ht="58.5" customHeight="1" x14ac:dyDescent="0.25">
      <c r="A79" s="11" t="s">
        <v>174</v>
      </c>
      <c r="B79" s="4" t="s">
        <v>175</v>
      </c>
      <c r="C79" s="4" t="s">
        <v>173</v>
      </c>
      <c r="D79" s="10">
        <v>1894</v>
      </c>
      <c r="E79" s="10">
        <v>78.5</v>
      </c>
      <c r="F79" s="10"/>
      <c r="G79" s="22">
        <f t="shared" si="5"/>
        <v>1972.5</v>
      </c>
      <c r="H79" s="3"/>
    </row>
    <row r="80" spans="1:8" ht="56.25" customHeight="1" x14ac:dyDescent="0.25">
      <c r="A80" s="11" t="s">
        <v>176</v>
      </c>
      <c r="B80" s="4" t="s">
        <v>177</v>
      </c>
      <c r="C80" s="4" t="s">
        <v>178</v>
      </c>
      <c r="D80" s="10">
        <v>3358</v>
      </c>
      <c r="E80" s="10"/>
      <c r="F80" s="10">
        <v>136.16999999999999</v>
      </c>
      <c r="G80" s="22">
        <f>SUM(D80-F80)</f>
        <v>3221.83</v>
      </c>
      <c r="H80" s="3"/>
    </row>
    <row r="81" spans="1:8" ht="56.25" customHeight="1" x14ac:dyDescent="0.25">
      <c r="A81" s="11" t="s">
        <v>179</v>
      </c>
      <c r="B81" s="4" t="s">
        <v>180</v>
      </c>
      <c r="C81" s="4" t="s">
        <v>181</v>
      </c>
      <c r="D81" s="10">
        <v>3358</v>
      </c>
      <c r="E81" s="10"/>
      <c r="F81" s="10">
        <v>136.16999999999999</v>
      </c>
      <c r="G81" s="22">
        <f>SUM(D81-F81)</f>
        <v>3221.83</v>
      </c>
      <c r="H81" s="3"/>
    </row>
    <row r="82" spans="1:8" ht="60" customHeight="1" x14ac:dyDescent="0.25">
      <c r="A82" s="11" t="s">
        <v>182</v>
      </c>
      <c r="B82" s="4" t="s">
        <v>183</v>
      </c>
      <c r="C82" s="4" t="s">
        <v>265</v>
      </c>
      <c r="D82" s="10">
        <v>2885</v>
      </c>
      <c r="E82" s="10"/>
      <c r="F82" s="10">
        <v>64.45</v>
      </c>
      <c r="G82" s="22">
        <f>SUM(D82-F82)</f>
        <v>2820.55</v>
      </c>
      <c r="H82" s="3"/>
    </row>
    <row r="83" spans="1:8" ht="60.75" customHeight="1" x14ac:dyDescent="0.25">
      <c r="A83" s="11" t="s">
        <v>401</v>
      </c>
      <c r="B83" s="4" t="s">
        <v>415</v>
      </c>
      <c r="C83" s="5" t="s">
        <v>326</v>
      </c>
      <c r="D83" s="10">
        <v>2704</v>
      </c>
      <c r="E83" s="10"/>
      <c r="F83" s="10">
        <v>44.76</v>
      </c>
      <c r="G83" s="22">
        <f>SUM(D83-F83)</f>
        <v>2659.24</v>
      </c>
      <c r="H83" s="3"/>
    </row>
    <row r="84" spans="1:8" x14ac:dyDescent="0.25">
      <c r="C84" s="46" t="s">
        <v>26</v>
      </c>
      <c r="D84" s="49">
        <f>SUM(D70:D83)</f>
        <v>42012</v>
      </c>
      <c r="E84" s="31">
        <v>257.64999999999998</v>
      </c>
      <c r="F84" s="31">
        <f>SUM(F70:F83)</f>
        <v>1736.8999999999999</v>
      </c>
      <c r="G84" s="31">
        <f>SUM(G70:G83)</f>
        <v>40532.75</v>
      </c>
    </row>
    <row r="86" spans="1:8" x14ac:dyDescent="0.25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5</v>
      </c>
      <c r="G86" s="2" t="s">
        <v>6</v>
      </c>
      <c r="H86" s="1" t="s">
        <v>7</v>
      </c>
    </row>
    <row r="87" spans="1:8" x14ac:dyDescent="0.25">
      <c r="A87" s="130" t="s">
        <v>187</v>
      </c>
      <c r="B87" s="130"/>
      <c r="C87" s="130"/>
      <c r="D87" s="130"/>
      <c r="E87" s="130"/>
      <c r="F87" s="130"/>
      <c r="G87" s="130"/>
      <c r="H87" s="130"/>
    </row>
    <row r="88" spans="1:8" ht="59.25" customHeight="1" x14ac:dyDescent="0.25">
      <c r="A88" s="7" t="s">
        <v>188</v>
      </c>
      <c r="B88" s="4" t="s">
        <v>189</v>
      </c>
      <c r="C88" s="4" t="s">
        <v>190</v>
      </c>
      <c r="D88" s="10">
        <v>4059</v>
      </c>
      <c r="E88" s="10"/>
      <c r="F88" s="10">
        <v>358.53</v>
      </c>
      <c r="G88" s="22">
        <f>SUM(D88-F88)</f>
        <v>3700.4700000000003</v>
      </c>
      <c r="H88" s="3"/>
    </row>
    <row r="89" spans="1:8" ht="60" customHeight="1" x14ac:dyDescent="0.25">
      <c r="A89" s="7" t="s">
        <v>399</v>
      </c>
      <c r="B89" s="4" t="s">
        <v>192</v>
      </c>
      <c r="C89" s="4" t="s">
        <v>193</v>
      </c>
      <c r="D89" s="10">
        <v>2504</v>
      </c>
      <c r="E89" s="10"/>
      <c r="F89" s="10">
        <v>8</v>
      </c>
      <c r="G89" s="22">
        <f>SUM(D89-F89)</f>
        <v>2496</v>
      </c>
      <c r="H89" s="3"/>
    </row>
    <row r="90" spans="1:8" ht="60.75" customHeight="1" x14ac:dyDescent="0.25">
      <c r="A90" s="7" t="s">
        <v>194</v>
      </c>
      <c r="B90" s="4" t="s">
        <v>195</v>
      </c>
      <c r="C90" s="4" t="s">
        <v>193</v>
      </c>
      <c r="D90" s="10">
        <v>2504</v>
      </c>
      <c r="E90" s="10"/>
      <c r="F90" s="10">
        <v>8</v>
      </c>
      <c r="G90" s="22">
        <f t="shared" ref="G90" si="6">SUM(D90-F90)</f>
        <v>2496</v>
      </c>
      <c r="H90" s="3"/>
    </row>
    <row r="91" spans="1:8" x14ac:dyDescent="0.25">
      <c r="C91" s="12" t="s">
        <v>37</v>
      </c>
      <c r="D91" s="50">
        <f>SUM(D88:D90)</f>
        <v>9067</v>
      </c>
      <c r="E91" s="38">
        <f>SUM(E88:E90)</f>
        <v>0</v>
      </c>
      <c r="F91" s="38">
        <f>SUM(F88:F90)</f>
        <v>374.53</v>
      </c>
      <c r="G91" s="38">
        <f>SUM(G88:G90)</f>
        <v>8692.4700000000012</v>
      </c>
    </row>
    <row r="93" spans="1:8" x14ac:dyDescent="0.25">
      <c r="A93" s="1" t="s">
        <v>0</v>
      </c>
      <c r="B93" s="1" t="s">
        <v>1</v>
      </c>
      <c r="C93" s="1" t="s">
        <v>2</v>
      </c>
      <c r="D93" s="1" t="s">
        <v>3</v>
      </c>
      <c r="E93" s="1" t="s">
        <v>4</v>
      </c>
      <c r="F93" s="1" t="s">
        <v>5</v>
      </c>
      <c r="G93" s="2" t="s">
        <v>6</v>
      </c>
      <c r="H93" s="1" t="s">
        <v>7</v>
      </c>
    </row>
    <row r="94" spans="1:8" x14ac:dyDescent="0.25">
      <c r="A94" s="130" t="s">
        <v>196</v>
      </c>
      <c r="B94" s="130"/>
      <c r="C94" s="130"/>
      <c r="D94" s="130"/>
      <c r="E94" s="130"/>
      <c r="F94" s="130"/>
      <c r="G94" s="130"/>
      <c r="H94" s="130"/>
    </row>
    <row r="95" spans="1:8" ht="65.25" customHeight="1" x14ac:dyDescent="0.25">
      <c r="A95" s="7" t="s">
        <v>197</v>
      </c>
      <c r="B95" s="4" t="s">
        <v>198</v>
      </c>
      <c r="C95" s="4" t="s">
        <v>199</v>
      </c>
      <c r="D95" s="13">
        <v>1750</v>
      </c>
      <c r="E95" s="13">
        <v>87.72</v>
      </c>
      <c r="F95" s="13"/>
      <c r="G95" s="22">
        <f>SUM(D95+E95)</f>
        <v>1837.72</v>
      </c>
      <c r="H95" s="3"/>
    </row>
    <row r="96" spans="1:8" ht="57.75" customHeight="1" x14ac:dyDescent="0.25">
      <c r="A96" s="7" t="s">
        <v>388</v>
      </c>
      <c r="B96" s="4" t="s">
        <v>421</v>
      </c>
      <c r="C96" s="4" t="s">
        <v>202</v>
      </c>
      <c r="D96" s="13">
        <v>1288</v>
      </c>
      <c r="E96" s="13">
        <v>129.29</v>
      </c>
      <c r="F96" s="13"/>
      <c r="G96" s="22">
        <f t="shared" ref="G96:G98" si="7">SUM(D96+E96)</f>
        <v>1417.29</v>
      </c>
      <c r="H96" s="3"/>
    </row>
    <row r="97" spans="1:8" ht="60" customHeight="1" x14ac:dyDescent="0.25">
      <c r="A97" s="7" t="s">
        <v>332</v>
      </c>
      <c r="B97" s="4" t="s">
        <v>333</v>
      </c>
      <c r="C97" s="4" t="s">
        <v>88</v>
      </c>
      <c r="D97" s="13">
        <v>2381</v>
      </c>
      <c r="E97" s="13">
        <v>5.38</v>
      </c>
      <c r="F97" s="13"/>
      <c r="G97" s="22">
        <f t="shared" si="7"/>
        <v>2386.38</v>
      </c>
      <c r="H97" s="3"/>
    </row>
    <row r="98" spans="1:8" ht="59.25" customHeight="1" x14ac:dyDescent="0.25">
      <c r="A98" s="7" t="s">
        <v>208</v>
      </c>
      <c r="B98" s="4" t="s">
        <v>209</v>
      </c>
      <c r="C98" s="4" t="s">
        <v>210</v>
      </c>
      <c r="D98" s="13">
        <v>1704</v>
      </c>
      <c r="E98" s="13">
        <v>102.66</v>
      </c>
      <c r="F98" s="13"/>
      <c r="G98" s="22">
        <f t="shared" si="7"/>
        <v>1806.66</v>
      </c>
      <c r="H98" s="3"/>
    </row>
    <row r="99" spans="1:8" x14ac:dyDescent="0.25">
      <c r="C99" s="12" t="s">
        <v>37</v>
      </c>
      <c r="D99" s="35">
        <f>SUM(D95:D98)</f>
        <v>7123</v>
      </c>
      <c r="E99" s="35">
        <f>SUM(E95:E98)</f>
        <v>325.04999999999995</v>
      </c>
      <c r="F99" s="35"/>
      <c r="G99" s="35">
        <f>SUM(G95:G98)</f>
        <v>7448.05</v>
      </c>
      <c r="H99" s="9"/>
    </row>
    <row r="100" spans="1:8" x14ac:dyDescent="0.25">
      <c r="C100" s="12" t="s">
        <v>26</v>
      </c>
      <c r="D100" s="47">
        <f>SUM(D99+D91)</f>
        <v>16190</v>
      </c>
      <c r="E100" s="35">
        <f>SUM(E99+E91)</f>
        <v>325.04999999999995</v>
      </c>
      <c r="F100" s="35">
        <f>SUM(F91)</f>
        <v>374.53</v>
      </c>
      <c r="G100" s="35">
        <f>SUM(G99+G91)</f>
        <v>16140.52</v>
      </c>
      <c r="H100" s="9"/>
    </row>
    <row r="102" spans="1:8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2" t="s">
        <v>6</v>
      </c>
      <c r="H102" s="1" t="s">
        <v>7</v>
      </c>
    </row>
    <row r="103" spans="1:8" x14ac:dyDescent="0.25">
      <c r="A103" s="131" t="s">
        <v>211</v>
      </c>
      <c r="B103" s="131"/>
      <c r="C103" s="131"/>
      <c r="D103" s="131"/>
      <c r="E103" s="131"/>
      <c r="F103" s="131"/>
      <c r="G103" s="131"/>
      <c r="H103" s="131"/>
    </row>
    <row r="104" spans="1:8" ht="60" customHeight="1" x14ac:dyDescent="0.25">
      <c r="A104" s="7" t="s">
        <v>389</v>
      </c>
      <c r="B104" s="87" t="s">
        <v>416</v>
      </c>
      <c r="C104" s="4" t="s">
        <v>214</v>
      </c>
      <c r="D104" s="13">
        <v>9054</v>
      </c>
      <c r="E104" s="13"/>
      <c r="F104" s="13">
        <v>1386.75</v>
      </c>
      <c r="G104" s="22">
        <f>SUM(D104-F104)</f>
        <v>7667.25</v>
      </c>
      <c r="H104" s="3"/>
    </row>
    <row r="105" spans="1:8" ht="59.25" customHeight="1" x14ac:dyDescent="0.25">
      <c r="A105" s="7" t="s">
        <v>395</v>
      </c>
      <c r="B105" s="4" t="s">
        <v>419</v>
      </c>
      <c r="C105" s="4" t="s">
        <v>217</v>
      </c>
      <c r="D105" s="13">
        <v>4174</v>
      </c>
      <c r="E105" s="13"/>
      <c r="F105" s="13">
        <v>376.93</v>
      </c>
      <c r="G105" s="22">
        <f t="shared" ref="G105:G113" si="8">SUM(D105-F105)</f>
        <v>3797.07</v>
      </c>
      <c r="H105" s="3"/>
    </row>
    <row r="106" spans="1:8" ht="59.25" customHeight="1" x14ac:dyDescent="0.25">
      <c r="A106" s="7" t="s">
        <v>390</v>
      </c>
      <c r="B106" s="4" t="s">
        <v>428</v>
      </c>
      <c r="C106" s="4" t="s">
        <v>217</v>
      </c>
      <c r="D106" s="13">
        <v>4174</v>
      </c>
      <c r="E106" s="13"/>
      <c r="F106" s="13">
        <v>376.93</v>
      </c>
      <c r="G106" s="22">
        <f t="shared" si="8"/>
        <v>3797.07</v>
      </c>
      <c r="H106" s="3"/>
    </row>
    <row r="107" spans="1:8" ht="60.75" customHeight="1" x14ac:dyDescent="0.25">
      <c r="A107" s="7" t="s">
        <v>391</v>
      </c>
      <c r="B107" s="4" t="s">
        <v>424</v>
      </c>
      <c r="C107" s="4" t="s">
        <v>217</v>
      </c>
      <c r="D107" s="13">
        <v>4174</v>
      </c>
      <c r="E107" s="13"/>
      <c r="F107" s="13">
        <v>376.93</v>
      </c>
      <c r="G107" s="22">
        <f t="shared" si="8"/>
        <v>3797.07</v>
      </c>
      <c r="H107" s="3"/>
    </row>
    <row r="108" spans="1:8" ht="59.25" customHeight="1" x14ac:dyDescent="0.25">
      <c r="A108" s="7" t="s">
        <v>392</v>
      </c>
      <c r="B108" s="4" t="s">
        <v>429</v>
      </c>
      <c r="C108" s="4" t="s">
        <v>217</v>
      </c>
      <c r="D108" s="13">
        <v>4174</v>
      </c>
      <c r="E108" s="13"/>
      <c r="F108" s="13">
        <v>376.93</v>
      </c>
      <c r="G108" s="22">
        <f t="shared" si="8"/>
        <v>3797.07</v>
      </c>
      <c r="H108" s="3"/>
    </row>
    <row r="109" spans="1:8" ht="60.75" customHeight="1" x14ac:dyDescent="0.25">
      <c r="A109" s="7" t="s">
        <v>396</v>
      </c>
      <c r="B109" s="4" t="s">
        <v>420</v>
      </c>
      <c r="C109" s="4" t="s">
        <v>217</v>
      </c>
      <c r="D109" s="13">
        <v>4174</v>
      </c>
      <c r="E109" s="13"/>
      <c r="F109" s="13">
        <v>376.93</v>
      </c>
      <c r="G109" s="22">
        <f t="shared" si="8"/>
        <v>3797.07</v>
      </c>
      <c r="H109" s="3"/>
    </row>
    <row r="110" spans="1:8" ht="60.75" customHeight="1" x14ac:dyDescent="0.25">
      <c r="A110" s="7" t="s">
        <v>393</v>
      </c>
      <c r="B110" s="4" t="s">
        <v>427</v>
      </c>
      <c r="C110" s="4" t="s">
        <v>217</v>
      </c>
      <c r="D110" s="13">
        <v>4174</v>
      </c>
      <c r="E110" s="13"/>
      <c r="F110" s="13">
        <v>376.93</v>
      </c>
      <c r="G110" s="22">
        <f t="shared" si="8"/>
        <v>3797.07</v>
      </c>
      <c r="H110" s="3"/>
    </row>
    <row r="111" spans="1:8" ht="61.5" customHeight="1" x14ac:dyDescent="0.25">
      <c r="A111" s="7" t="s">
        <v>394</v>
      </c>
      <c r="B111" s="4" t="s">
        <v>425</v>
      </c>
      <c r="C111" s="4" t="s">
        <v>217</v>
      </c>
      <c r="D111" s="13">
        <v>4174</v>
      </c>
      <c r="E111" s="13"/>
      <c r="F111" s="13">
        <v>376.93</v>
      </c>
      <c r="G111" s="22">
        <f t="shared" si="8"/>
        <v>3797.07</v>
      </c>
      <c r="H111" s="3"/>
    </row>
    <row r="112" spans="1:8" ht="59.25" customHeight="1" x14ac:dyDescent="0.25">
      <c r="A112" s="7" t="s">
        <v>397</v>
      </c>
      <c r="B112" s="4"/>
      <c r="C112" s="4" t="s">
        <v>217</v>
      </c>
      <c r="D112" s="13">
        <v>4174</v>
      </c>
      <c r="E112" s="13"/>
      <c r="F112" s="13">
        <v>376.93</v>
      </c>
      <c r="G112" s="22">
        <f t="shared" si="8"/>
        <v>3797.07</v>
      </c>
      <c r="H112" s="3"/>
    </row>
    <row r="113" spans="1:8" ht="60" customHeight="1" x14ac:dyDescent="0.25">
      <c r="A113" s="7" t="s">
        <v>398</v>
      </c>
      <c r="B113" s="4" t="s">
        <v>423</v>
      </c>
      <c r="C113" s="4" t="s">
        <v>217</v>
      </c>
      <c r="D113" s="13">
        <v>4174</v>
      </c>
      <c r="E113" s="13"/>
      <c r="F113" s="13">
        <v>376.93</v>
      </c>
      <c r="G113" s="22">
        <f t="shared" si="8"/>
        <v>3797.07</v>
      </c>
      <c r="H113" s="3"/>
    </row>
    <row r="114" spans="1:8" x14ac:dyDescent="0.25">
      <c r="A114" s="16"/>
      <c r="B114" s="17"/>
      <c r="C114" s="2" t="s">
        <v>26</v>
      </c>
      <c r="D114" s="51">
        <f>SUM(D104:D113)</f>
        <v>46620</v>
      </c>
      <c r="E114" s="39"/>
      <c r="F114" s="51">
        <f>SUM(F104:F113)</f>
        <v>4779.12</v>
      </c>
      <c r="G114" s="51">
        <f>SUM(G104:G113)</f>
        <v>41840.879999999997</v>
      </c>
      <c r="H114" s="9"/>
    </row>
    <row r="116" spans="1:8" x14ac:dyDescent="0.25">
      <c r="A116" s="1" t="s">
        <v>0</v>
      </c>
      <c r="B116" s="1" t="s">
        <v>1</v>
      </c>
      <c r="C116" s="1" t="s">
        <v>2</v>
      </c>
      <c r="D116" s="1" t="s">
        <v>3</v>
      </c>
      <c r="E116" s="1" t="s">
        <v>4</v>
      </c>
      <c r="F116" s="1" t="s">
        <v>5</v>
      </c>
      <c r="G116" s="2" t="s">
        <v>6</v>
      </c>
      <c r="H116" s="1" t="s">
        <v>7</v>
      </c>
    </row>
    <row r="117" spans="1:8" x14ac:dyDescent="0.25">
      <c r="A117" s="131" t="s">
        <v>234</v>
      </c>
      <c r="B117" s="131"/>
      <c r="C117" s="131"/>
      <c r="D117" s="131"/>
      <c r="E117" s="131"/>
      <c r="F117" s="131"/>
      <c r="G117" s="131"/>
      <c r="H117" s="131"/>
    </row>
    <row r="118" spans="1:8" ht="59.25" customHeight="1" x14ac:dyDescent="0.25">
      <c r="A118" s="41" t="s">
        <v>235</v>
      </c>
      <c r="B118" s="42" t="s">
        <v>236</v>
      </c>
      <c r="C118" s="42" t="s">
        <v>237</v>
      </c>
      <c r="D118" s="43">
        <v>7950</v>
      </c>
      <c r="E118" s="44"/>
      <c r="F118" s="43">
        <v>1150.93</v>
      </c>
      <c r="G118" s="45">
        <f>SUM(D118-F118)</f>
        <v>6799.07</v>
      </c>
      <c r="H118" s="44"/>
    </row>
    <row r="119" spans="1:8" ht="59.25" customHeight="1" x14ac:dyDescent="0.25">
      <c r="A119" s="64" t="s">
        <v>351</v>
      </c>
      <c r="B119" s="65" t="s">
        <v>352</v>
      </c>
      <c r="C119" s="65" t="s">
        <v>13</v>
      </c>
      <c r="D119" s="10">
        <v>2779</v>
      </c>
      <c r="E119" s="3"/>
      <c r="F119" s="10">
        <v>52.92</v>
      </c>
      <c r="G119" s="45">
        <f t="shared" ref="G119:G126" si="9">SUM(D119-F119)</f>
        <v>2726.08</v>
      </c>
      <c r="H119" s="3"/>
    </row>
    <row r="120" spans="1:8" ht="60" customHeight="1" x14ac:dyDescent="0.25">
      <c r="A120" s="41" t="s">
        <v>340</v>
      </c>
      <c r="B120" s="42" t="s">
        <v>341</v>
      </c>
      <c r="C120" s="4" t="s">
        <v>240</v>
      </c>
      <c r="D120" s="10">
        <v>4383</v>
      </c>
      <c r="E120" s="3"/>
      <c r="F120" s="10">
        <v>412.94</v>
      </c>
      <c r="G120" s="45">
        <f t="shared" si="9"/>
        <v>3970.06</v>
      </c>
      <c r="H120" s="34"/>
    </row>
    <row r="121" spans="1:8" ht="57" customHeight="1" x14ac:dyDescent="0.25">
      <c r="A121" s="11" t="s">
        <v>244</v>
      </c>
      <c r="B121" s="4" t="s">
        <v>245</v>
      </c>
      <c r="C121" s="4" t="s">
        <v>243</v>
      </c>
      <c r="D121" s="10">
        <v>3190</v>
      </c>
      <c r="E121" s="3"/>
      <c r="F121" s="10">
        <v>117.89</v>
      </c>
      <c r="G121" s="45">
        <f t="shared" si="9"/>
        <v>3072.11</v>
      </c>
      <c r="H121" s="3"/>
    </row>
    <row r="122" spans="1:8" ht="60" customHeight="1" x14ac:dyDescent="0.25">
      <c r="A122" s="11" t="s">
        <v>246</v>
      </c>
      <c r="B122" s="4" t="s">
        <v>247</v>
      </c>
      <c r="C122" s="4" t="s">
        <v>243</v>
      </c>
      <c r="D122" s="10">
        <v>3190</v>
      </c>
      <c r="E122" s="3"/>
      <c r="F122" s="10">
        <v>117.89</v>
      </c>
      <c r="G122" s="45">
        <f t="shared" si="9"/>
        <v>3072.11</v>
      </c>
      <c r="H122" s="3"/>
    </row>
    <row r="123" spans="1:8" ht="60.75" customHeight="1" x14ac:dyDescent="0.25">
      <c r="A123" s="11" t="s">
        <v>353</v>
      </c>
      <c r="B123" s="4" t="s">
        <v>354</v>
      </c>
      <c r="C123" s="4" t="s">
        <v>243</v>
      </c>
      <c r="D123" s="76">
        <v>3190</v>
      </c>
      <c r="E123" s="3"/>
      <c r="F123" s="10">
        <v>117.89</v>
      </c>
      <c r="G123" s="45">
        <f t="shared" si="9"/>
        <v>3072.11</v>
      </c>
      <c r="H123" s="3"/>
    </row>
    <row r="124" spans="1:8" ht="59.25" customHeight="1" x14ac:dyDescent="0.25">
      <c r="A124" s="11" t="s">
        <v>250</v>
      </c>
      <c r="B124" s="4" t="s">
        <v>251</v>
      </c>
      <c r="C124" s="4" t="s">
        <v>243</v>
      </c>
      <c r="D124" s="10">
        <v>3190</v>
      </c>
      <c r="E124" s="85"/>
      <c r="F124" s="10">
        <v>117.89</v>
      </c>
      <c r="G124" s="45">
        <f t="shared" si="9"/>
        <v>3072.11</v>
      </c>
      <c r="H124" s="3"/>
    </row>
    <row r="125" spans="1:8" ht="59.25" customHeight="1" x14ac:dyDescent="0.25">
      <c r="A125" s="11" t="s">
        <v>359</v>
      </c>
      <c r="B125" s="4" t="s">
        <v>360</v>
      </c>
      <c r="C125" s="4" t="s">
        <v>243</v>
      </c>
      <c r="D125" s="10">
        <v>3190</v>
      </c>
      <c r="E125" s="85"/>
      <c r="F125" s="10">
        <v>117.89</v>
      </c>
      <c r="G125" s="45">
        <f t="shared" si="9"/>
        <v>3072.11</v>
      </c>
      <c r="H125" s="3"/>
    </row>
    <row r="126" spans="1:8" ht="60.75" customHeight="1" x14ac:dyDescent="0.25">
      <c r="A126" s="11" t="s">
        <v>361</v>
      </c>
      <c r="B126" s="4" t="s">
        <v>362</v>
      </c>
      <c r="C126" s="4" t="s">
        <v>243</v>
      </c>
      <c r="D126" s="10">
        <v>3190</v>
      </c>
      <c r="E126" s="85"/>
      <c r="F126" s="10">
        <v>117.89</v>
      </c>
      <c r="G126" s="45">
        <f t="shared" si="9"/>
        <v>3072.11</v>
      </c>
      <c r="H126" s="3"/>
    </row>
    <row r="127" spans="1:8" x14ac:dyDescent="0.25">
      <c r="A127" s="14"/>
      <c r="C127" s="29" t="s">
        <v>26</v>
      </c>
      <c r="D127" s="49">
        <f>SUM(D118:D126)</f>
        <v>34252</v>
      </c>
      <c r="E127" s="40"/>
      <c r="F127" s="49">
        <f>SUM(F118:F126)</f>
        <v>2324.13</v>
      </c>
      <c r="G127" s="47">
        <f>SUM(G118:G126)</f>
        <v>31927.870000000003</v>
      </c>
    </row>
    <row r="128" spans="1:8" x14ac:dyDescent="0.25">
      <c r="A128" s="32"/>
    </row>
    <row r="129" spans="1:8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2" t="s">
        <v>6</v>
      </c>
      <c r="H129" s="1" t="s">
        <v>7</v>
      </c>
    </row>
    <row r="130" spans="1:8" ht="59.25" customHeight="1" x14ac:dyDescent="0.25">
      <c r="A130" s="7" t="s">
        <v>276</v>
      </c>
      <c r="B130" s="4" t="s">
        <v>275</v>
      </c>
      <c r="C130" s="4" t="s">
        <v>292</v>
      </c>
      <c r="D130" s="10">
        <v>836</v>
      </c>
      <c r="E130" s="13">
        <v>158.36000000000001</v>
      </c>
      <c r="F130" s="11"/>
      <c r="G130" s="22">
        <f>SUM(D130+E130)</f>
        <v>994.36</v>
      </c>
      <c r="H130" s="3"/>
    </row>
    <row r="131" spans="1:8" ht="60" customHeight="1" x14ac:dyDescent="0.25">
      <c r="A131" s="7" t="s">
        <v>277</v>
      </c>
      <c r="B131" s="4" t="s">
        <v>302</v>
      </c>
      <c r="C131" s="4" t="s">
        <v>293</v>
      </c>
      <c r="D131" s="10">
        <v>836</v>
      </c>
      <c r="E131" s="13">
        <v>158.36000000000001</v>
      </c>
      <c r="F131" s="3"/>
      <c r="G131" s="22">
        <f t="shared" ref="G131:G138" si="10">SUM(D131+E131)</f>
        <v>994.36</v>
      </c>
      <c r="H131" s="3"/>
    </row>
    <row r="132" spans="1:8" ht="60" customHeight="1" x14ac:dyDescent="0.25">
      <c r="A132" s="7" t="s">
        <v>278</v>
      </c>
      <c r="B132" s="4" t="s">
        <v>279</v>
      </c>
      <c r="C132" s="4" t="s">
        <v>294</v>
      </c>
      <c r="D132" s="10">
        <v>836</v>
      </c>
      <c r="E132" s="13">
        <v>158.36000000000001</v>
      </c>
      <c r="F132" s="3"/>
      <c r="G132" s="22">
        <f t="shared" si="10"/>
        <v>994.36</v>
      </c>
      <c r="H132" s="3"/>
    </row>
    <row r="133" spans="1:8" ht="60" customHeight="1" x14ac:dyDescent="0.25">
      <c r="A133" s="7" t="s">
        <v>280</v>
      </c>
      <c r="B133" s="4" t="s">
        <v>281</v>
      </c>
      <c r="C133" s="4" t="s">
        <v>295</v>
      </c>
      <c r="D133" s="10">
        <v>836</v>
      </c>
      <c r="E133" s="13">
        <v>158.36000000000001</v>
      </c>
      <c r="F133" s="3"/>
      <c r="G133" s="22">
        <f t="shared" si="10"/>
        <v>994.36</v>
      </c>
      <c r="H133" s="3"/>
    </row>
    <row r="134" spans="1:8" ht="59.25" customHeight="1" x14ac:dyDescent="0.25">
      <c r="A134" s="7" t="s">
        <v>282</v>
      </c>
      <c r="B134" s="4" t="s">
        <v>283</v>
      </c>
      <c r="C134" s="4" t="s">
        <v>296</v>
      </c>
      <c r="D134" s="10">
        <v>836</v>
      </c>
      <c r="E134" s="13">
        <v>158.36000000000001</v>
      </c>
      <c r="F134" s="3"/>
      <c r="G134" s="22">
        <f t="shared" si="10"/>
        <v>994.36</v>
      </c>
      <c r="H134" s="3"/>
    </row>
    <row r="135" spans="1:8" ht="60" customHeight="1" x14ac:dyDescent="0.25">
      <c r="A135" s="7" t="s">
        <v>284</v>
      </c>
      <c r="B135" s="4" t="s">
        <v>285</v>
      </c>
      <c r="C135" s="4" t="s">
        <v>297</v>
      </c>
      <c r="D135" s="10">
        <v>836</v>
      </c>
      <c r="E135" s="13">
        <v>158.36000000000001</v>
      </c>
      <c r="F135" s="3"/>
      <c r="G135" s="22">
        <f t="shared" si="10"/>
        <v>994.36</v>
      </c>
      <c r="H135" s="3"/>
    </row>
    <row r="136" spans="1:8" ht="60" customHeight="1" x14ac:dyDescent="0.25">
      <c r="A136" s="7" t="s">
        <v>286</v>
      </c>
      <c r="B136" s="4" t="s">
        <v>287</v>
      </c>
      <c r="C136" s="4" t="s">
        <v>298</v>
      </c>
      <c r="D136" s="10">
        <v>836</v>
      </c>
      <c r="E136" s="13">
        <v>158.36000000000001</v>
      </c>
      <c r="F136" s="3"/>
      <c r="G136" s="22">
        <f t="shared" si="10"/>
        <v>994.36</v>
      </c>
      <c r="H136" s="3"/>
    </row>
    <row r="137" spans="1:8" ht="60" customHeight="1" x14ac:dyDescent="0.25">
      <c r="A137" s="7" t="s">
        <v>288</v>
      </c>
      <c r="B137" s="4" t="s">
        <v>289</v>
      </c>
      <c r="C137" s="4" t="s">
        <v>299</v>
      </c>
      <c r="D137" s="10">
        <v>836</v>
      </c>
      <c r="E137" s="13">
        <v>158.36000000000001</v>
      </c>
      <c r="F137" s="3"/>
      <c r="G137" s="22">
        <f t="shared" si="10"/>
        <v>994.36</v>
      </c>
      <c r="H137" s="3"/>
    </row>
    <row r="138" spans="1:8" ht="59.25" customHeight="1" x14ac:dyDescent="0.25">
      <c r="A138" s="7" t="s">
        <v>290</v>
      </c>
      <c r="B138" s="4" t="s">
        <v>291</v>
      </c>
      <c r="C138" s="4" t="s">
        <v>300</v>
      </c>
      <c r="D138" s="10">
        <v>836</v>
      </c>
      <c r="E138" s="13">
        <v>158.36000000000001</v>
      </c>
      <c r="F138" s="3"/>
      <c r="G138" s="22">
        <f t="shared" si="10"/>
        <v>994.36</v>
      </c>
      <c r="H138" s="3"/>
    </row>
    <row r="139" spans="1:8" x14ac:dyDescent="0.25">
      <c r="C139" s="2" t="s">
        <v>26</v>
      </c>
      <c r="D139" s="47">
        <f>SUM(D130:D138)</f>
        <v>7524</v>
      </c>
      <c r="E139" s="35">
        <f>SUM(E130:E138)</f>
        <v>1425.2400000000002</v>
      </c>
      <c r="F139" s="35"/>
      <c r="G139" s="35">
        <f>SUM(G130:G138)</f>
        <v>8949.24</v>
      </c>
    </row>
  </sheetData>
  <mergeCells count="15">
    <mergeCell ref="A2:H2"/>
    <mergeCell ref="A10:H10"/>
    <mergeCell ref="A16:H16"/>
    <mergeCell ref="A26:H26"/>
    <mergeCell ref="A117:H117"/>
    <mergeCell ref="A42:H42"/>
    <mergeCell ref="A50:H50"/>
    <mergeCell ref="A55:H55"/>
    <mergeCell ref="A69:H69"/>
    <mergeCell ref="A87:H87"/>
    <mergeCell ref="C20:J20"/>
    <mergeCell ref="C31:J31"/>
    <mergeCell ref="C40:J40"/>
    <mergeCell ref="A94:H94"/>
    <mergeCell ref="A103:H103"/>
  </mergeCells>
  <pageMargins left="0.23622047244094488" right="0.23622047244094488" top="0.74803149606299213" bottom="0.39370078740157483" header="0.31496062992125984" footer="0.31496062992125984"/>
  <pageSetup paperSize="8" orientation="landscape" r:id="rId1"/>
  <headerFooter>
    <oddHeader>&amp;CNOMINA  DE EMPLEADOS DEL H. AYUNTAMIENTO DE ATENGO JALISCO
CORRESPONDIENTE AL PERIODO DE 15 AL 31 DE MAYO DEL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160" zoomScaleNormal="100" workbookViewId="0">
      <selection sqref="A1:H164"/>
    </sheetView>
  </sheetViews>
  <sheetFormatPr baseColWidth="10" defaultRowHeight="15" x14ac:dyDescent="0.25"/>
  <cols>
    <col min="1" max="1" width="37" customWidth="1"/>
    <col min="2" max="2" width="15.85546875" customWidth="1"/>
    <col min="3" max="3" width="34.85546875" customWidth="1"/>
    <col min="4" max="4" width="13.28515625" customWidth="1"/>
    <col min="5" max="6" width="13" customWidth="1"/>
    <col min="7" max="7" width="14.7109375" customWidth="1"/>
    <col min="8" max="8" width="41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48.7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48.7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48.7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48.7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48.7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48.7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48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48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48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48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44.2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44.2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42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43.5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45.75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45.75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45.75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45.75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40.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40.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40.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40.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40.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40.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40.5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40.5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44.25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44.25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44.25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44.25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44.25" customHeight="1" x14ac:dyDescent="0.25">
      <c r="A63" s="7" t="s">
        <v>108</v>
      </c>
      <c r="B63" s="4" t="s">
        <v>109</v>
      </c>
      <c r="C63" s="5" t="s">
        <v>110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34.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48.75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48.75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48.75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48.75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48.75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48.75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48.75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48.75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48.75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48.75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42.75" customHeight="1" x14ac:dyDescent="0.25">
      <c r="A89" s="11" t="s">
        <v>149</v>
      </c>
      <c r="B89" s="11" t="s">
        <v>150</v>
      </c>
      <c r="C89" s="4" t="s">
        <v>151</v>
      </c>
      <c r="D89" s="10">
        <v>3756.9</v>
      </c>
      <c r="E89" s="10"/>
      <c r="F89" s="10">
        <v>310.19</v>
      </c>
      <c r="G89" s="22">
        <f t="shared" ref="G89:G102" si="13">D89+E89-F89</f>
        <v>3446.71</v>
      </c>
      <c r="H89" s="3"/>
    </row>
    <row r="90" spans="1:8" ht="42.75" customHeight="1" x14ac:dyDescent="0.25">
      <c r="A90" s="11" t="s">
        <v>152</v>
      </c>
      <c r="B90" s="11" t="s">
        <v>153</v>
      </c>
      <c r="C90" s="4" t="s">
        <v>13</v>
      </c>
      <c r="D90" s="10">
        <v>1680</v>
      </c>
      <c r="E90" s="10">
        <v>104.2</v>
      </c>
      <c r="F90" s="10"/>
      <c r="G90" s="22">
        <f t="shared" si="13"/>
        <v>1784.2</v>
      </c>
      <c r="H90" s="3"/>
    </row>
    <row r="91" spans="1:8" ht="42.75" customHeight="1" x14ac:dyDescent="0.25">
      <c r="A91" s="11" t="s">
        <v>154</v>
      </c>
      <c r="B91" s="11" t="s">
        <v>155</v>
      </c>
      <c r="C91" s="4" t="s">
        <v>156</v>
      </c>
      <c r="D91" s="10">
        <v>6825</v>
      </c>
      <c r="E91" s="10"/>
      <c r="F91" s="10">
        <v>910.63</v>
      </c>
      <c r="G91" s="22">
        <f t="shared" si="13"/>
        <v>5914.37</v>
      </c>
      <c r="H91" s="3"/>
    </row>
    <row r="92" spans="1:8" ht="42.75" customHeight="1" x14ac:dyDescent="0.25">
      <c r="A92" s="11" t="s">
        <v>157</v>
      </c>
      <c r="B92" s="11" t="s">
        <v>158</v>
      </c>
      <c r="C92" s="4" t="s">
        <v>159</v>
      </c>
      <c r="D92" s="10">
        <v>2910.6</v>
      </c>
      <c r="E92" s="10"/>
      <c r="F92" s="10">
        <v>67.239999999999995</v>
      </c>
      <c r="G92" s="22">
        <f t="shared" si="13"/>
        <v>2843.36</v>
      </c>
      <c r="H92" s="3"/>
    </row>
    <row r="93" spans="1:8" ht="42.75" customHeight="1" x14ac:dyDescent="0.25">
      <c r="A93" s="11" t="s">
        <v>160</v>
      </c>
      <c r="B93" s="11" t="s">
        <v>161</v>
      </c>
      <c r="C93" s="4" t="s">
        <v>162</v>
      </c>
      <c r="D93" s="10">
        <v>1890</v>
      </c>
      <c r="E93" s="10">
        <v>78.760000000000005</v>
      </c>
      <c r="F93" s="10"/>
      <c r="G93" s="22">
        <f t="shared" si="13"/>
        <v>1968.76</v>
      </c>
      <c r="H93" s="3"/>
    </row>
    <row r="94" spans="1:8" ht="42.75" customHeight="1" x14ac:dyDescent="0.25">
      <c r="A94" s="11" t="s">
        <v>163</v>
      </c>
      <c r="B94" s="11" t="s">
        <v>164</v>
      </c>
      <c r="C94" s="4" t="s">
        <v>91</v>
      </c>
      <c r="D94" s="10">
        <v>2465.9299999999998</v>
      </c>
      <c r="E94" s="10"/>
      <c r="F94" s="10">
        <v>3.86</v>
      </c>
      <c r="G94" s="22">
        <f t="shared" si="13"/>
        <v>2462.0699999999997</v>
      </c>
      <c r="H94" s="3"/>
    </row>
    <row r="95" spans="1:8" ht="42.75" customHeight="1" x14ac:dyDescent="0.25">
      <c r="A95" s="11" t="s">
        <v>165</v>
      </c>
      <c r="B95" s="11" t="s">
        <v>166</v>
      </c>
      <c r="C95" s="4" t="s">
        <v>167</v>
      </c>
      <c r="D95" s="10">
        <v>2873.85</v>
      </c>
      <c r="E95" s="10"/>
      <c r="F95" s="10">
        <v>63.24</v>
      </c>
      <c r="G95" s="22">
        <f t="shared" si="13"/>
        <v>2810.61</v>
      </c>
      <c r="H95" s="3"/>
    </row>
    <row r="96" spans="1:8" ht="42.75" customHeight="1" x14ac:dyDescent="0.25">
      <c r="A96" s="11" t="s">
        <v>168</v>
      </c>
      <c r="B96" s="11" t="s">
        <v>169</v>
      </c>
      <c r="C96" s="4" t="s">
        <v>170</v>
      </c>
      <c r="D96" s="10">
        <v>2756.25</v>
      </c>
      <c r="E96" s="10"/>
      <c r="F96" s="10">
        <v>50.45</v>
      </c>
      <c r="G96" s="22">
        <f t="shared" si="13"/>
        <v>2705.8</v>
      </c>
      <c r="H96" s="3"/>
    </row>
    <row r="97" spans="1:8" ht="42.75" customHeight="1" x14ac:dyDescent="0.25">
      <c r="A97" s="11" t="s">
        <v>171</v>
      </c>
      <c r="B97" s="11" t="s">
        <v>172</v>
      </c>
      <c r="C97" s="4" t="s">
        <v>173</v>
      </c>
      <c r="D97" s="10">
        <v>1751.4</v>
      </c>
      <c r="E97" s="10">
        <v>87.63</v>
      </c>
      <c r="F97" s="10"/>
      <c r="G97" s="22">
        <f t="shared" si="13"/>
        <v>1839.0300000000002</v>
      </c>
      <c r="H97" s="3"/>
    </row>
    <row r="98" spans="1:8" ht="42.75" customHeight="1" x14ac:dyDescent="0.25">
      <c r="A98" s="11" t="s">
        <v>174</v>
      </c>
      <c r="B98" s="11" t="s">
        <v>175</v>
      </c>
      <c r="C98" s="4" t="s">
        <v>173</v>
      </c>
      <c r="D98" s="10">
        <v>1751.4</v>
      </c>
      <c r="E98" s="10">
        <v>87.63</v>
      </c>
      <c r="F98" s="10"/>
      <c r="G98" s="22">
        <f t="shared" si="13"/>
        <v>1839.0300000000002</v>
      </c>
      <c r="H98" s="3"/>
    </row>
    <row r="99" spans="1:8" ht="42.75" customHeight="1" x14ac:dyDescent="0.25">
      <c r="A99" s="11" t="s">
        <v>176</v>
      </c>
      <c r="B99" s="11" t="s">
        <v>177</v>
      </c>
      <c r="C99" s="4" t="s">
        <v>178</v>
      </c>
      <c r="D99" s="10">
        <v>3104.85</v>
      </c>
      <c r="E99" s="10"/>
      <c r="F99" s="10">
        <v>108.62</v>
      </c>
      <c r="G99" s="22">
        <f t="shared" si="13"/>
        <v>2996.23</v>
      </c>
      <c r="H99" s="3"/>
    </row>
    <row r="100" spans="1:8" ht="42.75" customHeight="1" x14ac:dyDescent="0.25">
      <c r="A100" s="11" t="s">
        <v>179</v>
      </c>
      <c r="B100" s="11" t="s">
        <v>180</v>
      </c>
      <c r="C100" s="4" t="s">
        <v>181</v>
      </c>
      <c r="D100" s="10">
        <v>3104.85</v>
      </c>
      <c r="E100" s="10"/>
      <c r="F100" s="10">
        <v>108.62</v>
      </c>
      <c r="G100" s="22">
        <f t="shared" si="13"/>
        <v>2996.23</v>
      </c>
      <c r="H100" s="3"/>
    </row>
    <row r="101" spans="1:8" ht="42.75" customHeight="1" x14ac:dyDescent="0.25">
      <c r="A101" s="11" t="s">
        <v>182</v>
      </c>
      <c r="B101" s="11" t="s">
        <v>183</v>
      </c>
      <c r="C101" s="4" t="s">
        <v>265</v>
      </c>
      <c r="D101" s="10">
        <v>2668.05</v>
      </c>
      <c r="E101" s="10"/>
      <c r="F101" s="10">
        <v>40.85</v>
      </c>
      <c r="G101" s="22">
        <f t="shared" si="13"/>
        <v>2627.2000000000003</v>
      </c>
      <c r="H101" s="3"/>
    </row>
    <row r="102" spans="1:8" ht="42.75" customHeight="1" x14ac:dyDescent="0.25">
      <c r="A102" s="11" t="s">
        <v>184</v>
      </c>
      <c r="B102" s="11" t="s">
        <v>185</v>
      </c>
      <c r="C102" s="4" t="s">
        <v>186</v>
      </c>
      <c r="D102" s="10">
        <v>1890</v>
      </c>
      <c r="E102" s="10">
        <v>78.760000000000005</v>
      </c>
      <c r="F102" s="10"/>
      <c r="G102" s="22">
        <f t="shared" si="13"/>
        <v>1968.76</v>
      </c>
      <c r="H102" s="3"/>
    </row>
    <row r="103" spans="1:8" x14ac:dyDescent="0.25">
      <c r="C103" s="12" t="s">
        <v>26</v>
      </c>
      <c r="D103" s="19">
        <f>SUM(D89:D102)</f>
        <v>39429.08</v>
      </c>
      <c r="E103" s="19">
        <f t="shared" ref="E103:G103" si="14">SUM(E89:E102)</f>
        <v>436.98</v>
      </c>
      <c r="F103" s="19">
        <f t="shared" si="14"/>
        <v>1663.6999999999998</v>
      </c>
      <c r="G103" s="19">
        <f t="shared" si="14"/>
        <v>38202.36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187</v>
      </c>
      <c r="B106" s="130"/>
      <c r="C106" s="130"/>
      <c r="D106" s="130"/>
      <c r="E106" s="130"/>
      <c r="F106" s="130"/>
      <c r="G106" s="130"/>
      <c r="H106" s="130"/>
    </row>
    <row r="107" spans="1:8" ht="51" customHeight="1" x14ac:dyDescent="0.25">
      <c r="A107" s="7" t="s">
        <v>188</v>
      </c>
      <c r="B107" s="4" t="s">
        <v>189</v>
      </c>
      <c r="C107" s="4" t="s">
        <v>190</v>
      </c>
      <c r="D107" s="10">
        <v>3406.73</v>
      </c>
      <c r="E107" s="10"/>
      <c r="F107" s="10">
        <v>141.74</v>
      </c>
      <c r="G107" s="22">
        <f t="shared" ref="G107:G109" si="15">D107+E107-F107</f>
        <v>3264.99</v>
      </c>
      <c r="H107" s="3"/>
    </row>
    <row r="108" spans="1:8" ht="51" customHeight="1" x14ac:dyDescent="0.25">
      <c r="A108" s="7" t="s">
        <v>191</v>
      </c>
      <c r="B108" s="4" t="s">
        <v>192</v>
      </c>
      <c r="C108" s="4" t="s">
        <v>193</v>
      </c>
      <c r="D108" s="10">
        <v>2315.25</v>
      </c>
      <c r="E108" s="10">
        <v>26.93</v>
      </c>
      <c r="F108" s="10"/>
      <c r="G108" s="22">
        <f t="shared" si="15"/>
        <v>2342.1799999999998</v>
      </c>
      <c r="H108" s="3"/>
    </row>
    <row r="109" spans="1:8" ht="51" customHeight="1" x14ac:dyDescent="0.25">
      <c r="A109" s="7" t="s">
        <v>194</v>
      </c>
      <c r="B109" s="4" t="s">
        <v>195</v>
      </c>
      <c r="C109" s="4" t="s">
        <v>193</v>
      </c>
      <c r="D109" s="10">
        <v>2315.25</v>
      </c>
      <c r="E109" s="10">
        <v>26.93</v>
      </c>
      <c r="F109" s="10"/>
      <c r="G109" s="22">
        <f t="shared" si="15"/>
        <v>2342.1799999999998</v>
      </c>
      <c r="H109" s="3"/>
    </row>
    <row r="110" spans="1:8" x14ac:dyDescent="0.25">
      <c r="C110" s="12" t="s">
        <v>37</v>
      </c>
      <c r="D110" s="38">
        <f>SUM(D107:D109)</f>
        <v>8037.23</v>
      </c>
      <c r="E110" s="38">
        <f t="shared" ref="E110:G110" si="16">SUM(E107:E109)</f>
        <v>53.86</v>
      </c>
      <c r="F110" s="38">
        <f t="shared" si="16"/>
        <v>141.74</v>
      </c>
      <c r="G110" s="38">
        <f t="shared" si="16"/>
        <v>7949.35</v>
      </c>
    </row>
    <row r="112" spans="1:8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2" t="s">
        <v>6</v>
      </c>
      <c r="H112" s="1" t="s">
        <v>7</v>
      </c>
    </row>
    <row r="113" spans="1:8" x14ac:dyDescent="0.25">
      <c r="A113" s="130" t="s">
        <v>196</v>
      </c>
      <c r="B113" s="130"/>
      <c r="C113" s="130"/>
      <c r="D113" s="130"/>
      <c r="E113" s="130"/>
      <c r="F113" s="130"/>
      <c r="G113" s="130"/>
      <c r="H113" s="130"/>
    </row>
    <row r="114" spans="1:8" ht="56.25" customHeight="1" x14ac:dyDescent="0.25">
      <c r="A114" s="7" t="s">
        <v>197</v>
      </c>
      <c r="B114" s="11" t="s">
        <v>198</v>
      </c>
      <c r="C114" s="4" t="s">
        <v>199</v>
      </c>
      <c r="D114" s="13">
        <v>1618.05</v>
      </c>
      <c r="E114" s="13">
        <v>108.16</v>
      </c>
      <c r="F114" s="13"/>
      <c r="G114" s="22">
        <f t="shared" ref="G114:G118" si="17">D114+E114-F114</f>
        <v>1726.21</v>
      </c>
      <c r="H114" s="3"/>
    </row>
    <row r="115" spans="1:8" ht="56.25" customHeight="1" x14ac:dyDescent="0.25">
      <c r="A115" s="7" t="s">
        <v>200</v>
      </c>
      <c r="B115" s="11" t="s">
        <v>201</v>
      </c>
      <c r="C115" s="4" t="s">
        <v>202</v>
      </c>
      <c r="D115" s="13">
        <v>1190.7</v>
      </c>
      <c r="E115" s="13">
        <v>135.51</v>
      </c>
      <c r="F115" s="13"/>
      <c r="G115" s="22">
        <f t="shared" si="17"/>
        <v>1326.21</v>
      </c>
      <c r="H115" s="3"/>
    </row>
    <row r="116" spans="1:8" ht="56.25" customHeight="1" x14ac:dyDescent="0.25">
      <c r="A116" s="7" t="s">
        <v>203</v>
      </c>
      <c r="B116" s="11" t="s">
        <v>204</v>
      </c>
      <c r="C116" s="4" t="s">
        <v>205</v>
      </c>
      <c r="D116" s="13">
        <v>1050</v>
      </c>
      <c r="E116" s="13">
        <v>144.66999999999999</v>
      </c>
      <c r="F116" s="13"/>
      <c r="G116" s="22">
        <f t="shared" si="17"/>
        <v>1194.67</v>
      </c>
      <c r="H116" s="3"/>
    </row>
    <row r="117" spans="1:8" ht="56.25" customHeight="1" x14ac:dyDescent="0.25">
      <c r="A117" s="7" t="s">
        <v>206</v>
      </c>
      <c r="B117" s="11" t="s">
        <v>207</v>
      </c>
      <c r="C117" s="4" t="s">
        <v>88</v>
      </c>
      <c r="D117" s="13">
        <v>2201.33</v>
      </c>
      <c r="E117" s="13">
        <v>39.32</v>
      </c>
      <c r="F117" s="13"/>
      <c r="G117" s="22">
        <f t="shared" si="17"/>
        <v>2240.65</v>
      </c>
      <c r="H117" s="3"/>
    </row>
    <row r="118" spans="1:8" ht="56.25" customHeight="1" x14ac:dyDescent="0.25">
      <c r="A118" s="7" t="s">
        <v>208</v>
      </c>
      <c r="B118" s="11" t="s">
        <v>209</v>
      </c>
      <c r="C118" s="4" t="s">
        <v>210</v>
      </c>
      <c r="D118" s="13">
        <v>1575</v>
      </c>
      <c r="E118" s="13">
        <v>110.92</v>
      </c>
      <c r="F118" s="13"/>
      <c r="G118" s="22">
        <f t="shared" si="17"/>
        <v>1685.92</v>
      </c>
      <c r="H118" s="3"/>
    </row>
    <row r="119" spans="1:8" x14ac:dyDescent="0.25">
      <c r="C119" s="12" t="s">
        <v>37</v>
      </c>
      <c r="D119" s="35">
        <f>SUM(D114:D118)</f>
        <v>7635.08</v>
      </c>
      <c r="E119" s="35">
        <f t="shared" ref="E119:G119" si="18">SUM(E114:E118)</f>
        <v>538.57999999999993</v>
      </c>
      <c r="F119" s="35">
        <f t="shared" si="18"/>
        <v>0</v>
      </c>
      <c r="G119" s="35">
        <f t="shared" si="18"/>
        <v>8173.66</v>
      </c>
      <c r="H119" s="9"/>
    </row>
    <row r="120" spans="1:8" x14ac:dyDescent="0.25">
      <c r="C120" s="12" t="s">
        <v>26</v>
      </c>
      <c r="D120" s="35">
        <f>D110+D119</f>
        <v>15672.31</v>
      </c>
      <c r="E120" s="35">
        <f t="shared" ref="E120:G120" si="19">E110+E119</f>
        <v>592.43999999999994</v>
      </c>
      <c r="F120" s="35">
        <f t="shared" si="19"/>
        <v>141.74</v>
      </c>
      <c r="G120" s="35">
        <f t="shared" si="19"/>
        <v>16123.01</v>
      </c>
      <c r="H120" s="9"/>
    </row>
    <row r="122" spans="1:8" x14ac:dyDescent="0.25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2" t="s">
        <v>6</v>
      </c>
      <c r="H122" s="1" t="s">
        <v>7</v>
      </c>
    </row>
    <row r="123" spans="1:8" x14ac:dyDescent="0.25">
      <c r="A123" s="131" t="s">
        <v>211</v>
      </c>
      <c r="B123" s="131"/>
      <c r="C123" s="131"/>
      <c r="D123" s="131"/>
      <c r="E123" s="131"/>
      <c r="F123" s="131"/>
      <c r="G123" s="131"/>
      <c r="H123" s="131"/>
    </row>
    <row r="124" spans="1:8" ht="58.5" customHeight="1" x14ac:dyDescent="0.25">
      <c r="A124" s="7" t="s">
        <v>212</v>
      </c>
      <c r="B124" s="4" t="s">
        <v>213</v>
      </c>
      <c r="C124" s="4" t="s">
        <v>214</v>
      </c>
      <c r="D124" s="13">
        <v>8400</v>
      </c>
      <c r="E124" s="13"/>
      <c r="F124" s="13">
        <v>1247.05</v>
      </c>
      <c r="G124" s="22">
        <f t="shared" ref="G124:G133" si="20">D124+E124-F124</f>
        <v>7152.95</v>
      </c>
      <c r="H124" s="3"/>
    </row>
    <row r="125" spans="1:8" ht="58.5" customHeight="1" x14ac:dyDescent="0.25">
      <c r="A125" s="7" t="s">
        <v>215</v>
      </c>
      <c r="B125" s="4" t="s">
        <v>216</v>
      </c>
      <c r="C125" s="4" t="s">
        <v>217</v>
      </c>
      <c r="D125" s="13">
        <v>3858.75</v>
      </c>
      <c r="E125" s="13"/>
      <c r="F125" s="13">
        <v>326.49</v>
      </c>
      <c r="G125" s="22">
        <f t="shared" si="20"/>
        <v>3532.26</v>
      </c>
      <c r="H125" s="3"/>
    </row>
    <row r="126" spans="1:8" ht="58.5" customHeight="1" x14ac:dyDescent="0.25">
      <c r="A126" s="7" t="s">
        <v>218</v>
      </c>
      <c r="B126" s="4" t="s">
        <v>219</v>
      </c>
      <c r="C126" s="4" t="s">
        <v>217</v>
      </c>
      <c r="D126" s="13">
        <v>3858.75</v>
      </c>
      <c r="E126" s="13"/>
      <c r="F126" s="13">
        <v>326.49</v>
      </c>
      <c r="G126" s="22">
        <f t="shared" si="20"/>
        <v>3532.26</v>
      </c>
      <c r="H126" s="3"/>
    </row>
    <row r="127" spans="1:8" ht="58.5" customHeight="1" x14ac:dyDescent="0.25">
      <c r="A127" s="7" t="s">
        <v>220</v>
      </c>
      <c r="B127" s="4" t="s">
        <v>221</v>
      </c>
      <c r="C127" s="4" t="s">
        <v>217</v>
      </c>
      <c r="D127" s="13">
        <v>3858.75</v>
      </c>
      <c r="E127" s="13"/>
      <c r="F127" s="13">
        <v>326.49</v>
      </c>
      <c r="G127" s="22">
        <f t="shared" si="20"/>
        <v>3532.26</v>
      </c>
      <c r="H127" s="3"/>
    </row>
    <row r="128" spans="1:8" ht="58.5" customHeight="1" x14ac:dyDescent="0.25">
      <c r="A128" s="7" t="s">
        <v>222</v>
      </c>
      <c r="B128" s="4" t="s">
        <v>223</v>
      </c>
      <c r="C128" s="4" t="s">
        <v>217</v>
      </c>
      <c r="D128" s="13">
        <v>3858.75</v>
      </c>
      <c r="E128" s="13"/>
      <c r="F128" s="13">
        <v>326.49</v>
      </c>
      <c r="G128" s="22">
        <f t="shared" si="20"/>
        <v>3532.26</v>
      </c>
      <c r="H128" s="3"/>
    </row>
    <row r="129" spans="1:8" ht="58.5" customHeight="1" x14ac:dyDescent="0.25">
      <c r="A129" s="7" t="s">
        <v>224</v>
      </c>
      <c r="B129" s="4" t="s">
        <v>225</v>
      </c>
      <c r="C129" s="4" t="s">
        <v>217</v>
      </c>
      <c r="D129" s="13">
        <v>3858.75</v>
      </c>
      <c r="E129" s="13"/>
      <c r="F129" s="13">
        <v>326.49</v>
      </c>
      <c r="G129" s="22">
        <f t="shared" si="20"/>
        <v>3532.26</v>
      </c>
      <c r="H129" s="3"/>
    </row>
    <row r="130" spans="1:8" ht="58.5" customHeight="1" x14ac:dyDescent="0.25">
      <c r="A130" s="7" t="s">
        <v>226</v>
      </c>
      <c r="B130" s="4" t="s">
        <v>227</v>
      </c>
      <c r="C130" s="4" t="s">
        <v>217</v>
      </c>
      <c r="D130" s="13">
        <v>3858.75</v>
      </c>
      <c r="E130" s="13"/>
      <c r="F130" s="13">
        <v>326.49</v>
      </c>
      <c r="G130" s="22">
        <f t="shared" si="20"/>
        <v>3532.26</v>
      </c>
      <c r="H130" s="3"/>
    </row>
    <row r="131" spans="1:8" ht="58.5" customHeight="1" x14ac:dyDescent="0.25">
      <c r="A131" s="7" t="s">
        <v>228</v>
      </c>
      <c r="B131" s="4" t="s">
        <v>229</v>
      </c>
      <c r="C131" s="4" t="s">
        <v>217</v>
      </c>
      <c r="D131" s="13">
        <v>3858.75</v>
      </c>
      <c r="E131" s="13"/>
      <c r="F131" s="13">
        <v>326.49</v>
      </c>
      <c r="G131" s="22">
        <f t="shared" si="20"/>
        <v>3532.26</v>
      </c>
      <c r="H131" s="3"/>
    </row>
    <row r="132" spans="1:8" ht="58.5" customHeight="1" x14ac:dyDescent="0.25">
      <c r="A132" s="7" t="s">
        <v>230</v>
      </c>
      <c r="B132" s="4" t="s">
        <v>231</v>
      </c>
      <c r="C132" s="4" t="s">
        <v>217</v>
      </c>
      <c r="D132" s="13">
        <v>3858.75</v>
      </c>
      <c r="E132" s="13"/>
      <c r="F132" s="13">
        <v>326.49</v>
      </c>
      <c r="G132" s="22">
        <f t="shared" si="20"/>
        <v>3532.26</v>
      </c>
      <c r="H132" s="3"/>
    </row>
    <row r="133" spans="1:8" ht="58.5" customHeight="1" x14ac:dyDescent="0.25">
      <c r="A133" s="7" t="s">
        <v>232</v>
      </c>
      <c r="B133" s="4" t="s">
        <v>233</v>
      </c>
      <c r="C133" s="4" t="s">
        <v>217</v>
      </c>
      <c r="D133" s="13">
        <v>3858.75</v>
      </c>
      <c r="E133" s="13"/>
      <c r="F133" s="13">
        <v>326.49</v>
      </c>
      <c r="G133" s="22">
        <f t="shared" si="20"/>
        <v>3532.26</v>
      </c>
      <c r="H133" s="3"/>
    </row>
    <row r="134" spans="1:8" x14ac:dyDescent="0.25">
      <c r="A134" s="16"/>
      <c r="B134" s="17"/>
      <c r="C134" s="2" t="s">
        <v>26</v>
      </c>
      <c r="D134" s="39">
        <f>SUM(D124:D133)</f>
        <v>43128.75</v>
      </c>
      <c r="E134" s="39">
        <f t="shared" ref="E134:G134" si="21">SUM(E124:E133)</f>
        <v>0</v>
      </c>
      <c r="F134" s="39">
        <f t="shared" si="21"/>
        <v>4185.4599999999991</v>
      </c>
      <c r="G134" s="39">
        <f t="shared" si="21"/>
        <v>38943.290000000008</v>
      </c>
      <c r="H134" s="9"/>
    </row>
    <row r="136" spans="1:8" x14ac:dyDescent="0.25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2" t="s">
        <v>6</v>
      </c>
      <c r="H136" s="1" t="s">
        <v>7</v>
      </c>
    </row>
    <row r="137" spans="1:8" x14ac:dyDescent="0.25">
      <c r="A137" s="131" t="s">
        <v>234</v>
      </c>
      <c r="B137" s="131"/>
      <c r="C137" s="131"/>
      <c r="D137" s="131"/>
      <c r="E137" s="131"/>
      <c r="F137" s="131"/>
      <c r="G137" s="131"/>
      <c r="H137" s="131"/>
    </row>
    <row r="138" spans="1:8" ht="48.75" customHeight="1" x14ac:dyDescent="0.25">
      <c r="A138" s="11" t="s">
        <v>235</v>
      </c>
      <c r="B138" s="4" t="s">
        <v>236</v>
      </c>
      <c r="C138" s="4" t="s">
        <v>237</v>
      </c>
      <c r="D138" s="10">
        <v>7350</v>
      </c>
      <c r="E138" s="3"/>
      <c r="F138" s="10">
        <v>1022.77</v>
      </c>
      <c r="G138" s="15">
        <f>D138+E138-F138</f>
        <v>6327.23</v>
      </c>
      <c r="H138" s="3"/>
    </row>
    <row r="139" spans="1:8" ht="48.75" customHeight="1" x14ac:dyDescent="0.25">
      <c r="A139" s="11" t="s">
        <v>238</v>
      </c>
      <c r="B139" s="4" t="s">
        <v>239</v>
      </c>
      <c r="C139" s="4" t="s">
        <v>240</v>
      </c>
      <c r="D139" s="10">
        <v>4051.95</v>
      </c>
      <c r="E139" s="3"/>
      <c r="F139" s="33">
        <v>357.4</v>
      </c>
      <c r="G139" s="15">
        <f t="shared" ref="G139:G150" si="22">D139+E139-F139</f>
        <v>3694.5499999999997</v>
      </c>
      <c r="H139" s="34"/>
    </row>
    <row r="140" spans="1:8" ht="48.75" customHeight="1" x14ac:dyDescent="0.25">
      <c r="A140" s="11" t="s">
        <v>263</v>
      </c>
      <c r="B140" s="4" t="s">
        <v>264</v>
      </c>
      <c r="C140" s="4" t="s">
        <v>240</v>
      </c>
      <c r="D140" s="10">
        <v>4051.95</v>
      </c>
      <c r="E140" s="34"/>
      <c r="F140" s="33">
        <v>357.4</v>
      </c>
      <c r="G140" s="15">
        <f t="shared" si="22"/>
        <v>3694.5499999999997</v>
      </c>
      <c r="H140" s="34"/>
    </row>
    <row r="141" spans="1:8" ht="48.75" customHeight="1" x14ac:dyDescent="0.25">
      <c r="A141" s="11" t="s">
        <v>241</v>
      </c>
      <c r="B141" s="4" t="s">
        <v>242</v>
      </c>
      <c r="C141" s="4" t="s">
        <v>243</v>
      </c>
      <c r="D141" s="10">
        <v>2949.45</v>
      </c>
      <c r="E141" s="34"/>
      <c r="F141" s="10">
        <v>71.47</v>
      </c>
      <c r="G141" s="15">
        <f t="shared" si="22"/>
        <v>2877.98</v>
      </c>
      <c r="H141" s="3"/>
    </row>
    <row r="142" spans="1:8" ht="48.75" customHeight="1" x14ac:dyDescent="0.25">
      <c r="A142" s="11" t="s">
        <v>244</v>
      </c>
      <c r="B142" s="4" t="s">
        <v>245</v>
      </c>
      <c r="C142" s="4" t="s">
        <v>243</v>
      </c>
      <c r="D142" s="10">
        <v>2949.45</v>
      </c>
      <c r="E142" s="3"/>
      <c r="F142" s="10">
        <v>71.47</v>
      </c>
      <c r="G142" s="15">
        <f t="shared" si="22"/>
        <v>2877.98</v>
      </c>
      <c r="H142" s="3"/>
    </row>
    <row r="143" spans="1:8" ht="48.75" customHeight="1" x14ac:dyDescent="0.25">
      <c r="A143" s="11" t="s">
        <v>246</v>
      </c>
      <c r="B143" s="4" t="s">
        <v>247</v>
      </c>
      <c r="C143" s="4" t="s">
        <v>243</v>
      </c>
      <c r="D143" s="10">
        <v>2949.45</v>
      </c>
      <c r="E143" s="3"/>
      <c r="F143" s="10">
        <v>71.47</v>
      </c>
      <c r="G143" s="15">
        <f t="shared" si="22"/>
        <v>2877.98</v>
      </c>
      <c r="H143" s="3"/>
    </row>
    <row r="144" spans="1:8" ht="48.75" customHeight="1" x14ac:dyDescent="0.25">
      <c r="A144" s="11" t="s">
        <v>248</v>
      </c>
      <c r="B144" s="4" t="s">
        <v>249</v>
      </c>
      <c r="C144" s="4" t="s">
        <v>243</v>
      </c>
      <c r="D144" s="10">
        <v>2949.45</v>
      </c>
      <c r="E144" s="3"/>
      <c r="F144" s="10">
        <v>71.47</v>
      </c>
      <c r="G144" s="15">
        <f t="shared" si="22"/>
        <v>2877.98</v>
      </c>
      <c r="H144" s="3"/>
    </row>
    <row r="145" spans="1:8" ht="48.75" customHeight="1" x14ac:dyDescent="0.25">
      <c r="A145" s="11" t="s">
        <v>252</v>
      </c>
      <c r="B145" s="4" t="s">
        <v>253</v>
      </c>
      <c r="C145" s="4" t="s">
        <v>243</v>
      </c>
      <c r="D145" s="10">
        <v>2949.45</v>
      </c>
      <c r="E145" s="3"/>
      <c r="F145" s="10">
        <v>71.47</v>
      </c>
      <c r="G145" s="15">
        <f t="shared" si="22"/>
        <v>2877.98</v>
      </c>
      <c r="H145" s="3"/>
    </row>
    <row r="146" spans="1:8" ht="48.75" customHeight="1" x14ac:dyDescent="0.25">
      <c r="A146" s="11" t="s">
        <v>266</v>
      </c>
      <c r="B146" s="4" t="s">
        <v>254</v>
      </c>
      <c r="C146" s="4" t="s">
        <v>243</v>
      </c>
      <c r="D146" s="10">
        <v>2949.45</v>
      </c>
      <c r="E146" s="3"/>
      <c r="F146" s="10">
        <v>71.47</v>
      </c>
      <c r="G146" s="15">
        <f t="shared" si="22"/>
        <v>2877.98</v>
      </c>
      <c r="H146" s="3"/>
    </row>
    <row r="147" spans="1:8" ht="48.75" customHeight="1" x14ac:dyDescent="0.25">
      <c r="A147" s="11" t="s">
        <v>255</v>
      </c>
      <c r="B147" s="4" t="s">
        <v>256</v>
      </c>
      <c r="C147" s="4" t="s">
        <v>243</v>
      </c>
      <c r="D147" s="10">
        <v>2949.45</v>
      </c>
      <c r="E147" s="3"/>
      <c r="F147" s="10">
        <v>71.47</v>
      </c>
      <c r="G147" s="15">
        <f t="shared" si="22"/>
        <v>2877.98</v>
      </c>
      <c r="H147" s="3"/>
    </row>
    <row r="148" spans="1:8" ht="48.75" customHeight="1" x14ac:dyDescent="0.25">
      <c r="A148" s="11" t="s">
        <v>258</v>
      </c>
      <c r="B148" s="4" t="s">
        <v>257</v>
      </c>
      <c r="C148" s="4" t="s">
        <v>243</v>
      </c>
      <c r="D148" s="10">
        <v>2949.45</v>
      </c>
      <c r="E148" s="3"/>
      <c r="F148" s="10">
        <v>71.47</v>
      </c>
      <c r="G148" s="15">
        <f t="shared" si="22"/>
        <v>2877.98</v>
      </c>
      <c r="H148" s="3"/>
    </row>
    <row r="149" spans="1:8" ht="48.75" customHeight="1" x14ac:dyDescent="0.25">
      <c r="A149" s="11" t="s">
        <v>259</v>
      </c>
      <c r="B149" s="4" t="s">
        <v>260</v>
      </c>
      <c r="C149" s="4" t="s">
        <v>243</v>
      </c>
      <c r="D149" s="10">
        <v>2949.45</v>
      </c>
      <c r="E149" s="3"/>
      <c r="F149" s="10">
        <v>71.47</v>
      </c>
      <c r="G149" s="15">
        <f t="shared" si="22"/>
        <v>2877.98</v>
      </c>
      <c r="H149" s="3"/>
    </row>
    <row r="150" spans="1:8" ht="48.75" customHeight="1" x14ac:dyDescent="0.25">
      <c r="A150" s="11" t="s">
        <v>261</v>
      </c>
      <c r="B150" s="4" t="s">
        <v>262</v>
      </c>
      <c r="C150" s="4" t="s">
        <v>243</v>
      </c>
      <c r="D150" s="10">
        <v>2949.45</v>
      </c>
      <c r="E150" s="3"/>
      <c r="F150" s="10">
        <v>71.47</v>
      </c>
      <c r="G150" s="15">
        <f t="shared" si="22"/>
        <v>2877.98</v>
      </c>
      <c r="H150" s="3"/>
    </row>
    <row r="151" spans="1:8" x14ac:dyDescent="0.25">
      <c r="A151" s="14"/>
      <c r="C151" s="29" t="s">
        <v>26</v>
      </c>
      <c r="D151" s="40">
        <f>SUM(D138:D150)</f>
        <v>44948.399999999994</v>
      </c>
      <c r="E151" s="40">
        <f>SUM(E138:E150)</f>
        <v>0</v>
      </c>
      <c r="F151" s="40">
        <f>SUM(F138:F150)</f>
        <v>2452.2699999999991</v>
      </c>
      <c r="G151" s="40">
        <f>SUM(G138:G150)</f>
        <v>42496.130000000005</v>
      </c>
    </row>
    <row r="152" spans="1:8" x14ac:dyDescent="0.25">
      <c r="A152" s="32"/>
    </row>
    <row r="153" spans="1:8" x14ac:dyDescent="0.25">
      <c r="A153" s="1" t="s">
        <v>0</v>
      </c>
      <c r="B153" s="1" t="s">
        <v>1</v>
      </c>
      <c r="C153" s="1" t="s">
        <v>2</v>
      </c>
      <c r="D153" s="1" t="s">
        <v>3</v>
      </c>
      <c r="E153" s="1" t="s">
        <v>4</v>
      </c>
      <c r="F153" s="1" t="s">
        <v>5</v>
      </c>
      <c r="G153" s="2" t="s">
        <v>6</v>
      </c>
      <c r="H153" s="1" t="s">
        <v>7</v>
      </c>
    </row>
    <row r="154" spans="1:8" ht="47.25" customHeight="1" x14ac:dyDescent="0.25">
      <c r="A154" s="7" t="s">
        <v>276</v>
      </c>
      <c r="B154" s="4" t="s">
        <v>275</v>
      </c>
      <c r="C154" s="4" t="s">
        <v>292</v>
      </c>
      <c r="D154" s="10">
        <v>588</v>
      </c>
      <c r="E154" s="11">
        <v>174.24</v>
      </c>
      <c r="F154" s="11"/>
      <c r="G154" s="22">
        <f>D154+E154</f>
        <v>762.24</v>
      </c>
      <c r="H154" s="3"/>
    </row>
    <row r="155" spans="1:8" ht="47.25" customHeight="1" x14ac:dyDescent="0.25">
      <c r="A155" s="7" t="s">
        <v>277</v>
      </c>
      <c r="B155" s="4" t="s">
        <v>301</v>
      </c>
      <c r="C155" s="4" t="s">
        <v>293</v>
      </c>
      <c r="D155" s="10">
        <v>588</v>
      </c>
      <c r="E155" s="11">
        <v>174.24</v>
      </c>
      <c r="F155" s="3"/>
      <c r="G155" s="22">
        <f t="shared" ref="G155:G162" si="23">D155+E155</f>
        <v>762.24</v>
      </c>
      <c r="H155" s="3"/>
    </row>
    <row r="156" spans="1:8" ht="47.25" customHeight="1" x14ac:dyDescent="0.25">
      <c r="A156" s="7" t="s">
        <v>278</v>
      </c>
      <c r="B156" s="4" t="s">
        <v>279</v>
      </c>
      <c r="C156" s="4" t="s">
        <v>294</v>
      </c>
      <c r="D156" s="10">
        <v>588</v>
      </c>
      <c r="E156" s="11">
        <v>174.24</v>
      </c>
      <c r="F156" s="3"/>
      <c r="G156" s="22">
        <f t="shared" si="23"/>
        <v>762.24</v>
      </c>
      <c r="H156" s="3"/>
    </row>
    <row r="157" spans="1:8" ht="47.25" customHeight="1" x14ac:dyDescent="0.25">
      <c r="A157" s="7" t="s">
        <v>280</v>
      </c>
      <c r="B157" s="4" t="s">
        <v>281</v>
      </c>
      <c r="C157" s="4" t="s">
        <v>295</v>
      </c>
      <c r="D157" s="10">
        <v>588</v>
      </c>
      <c r="E157" s="11">
        <v>174.24</v>
      </c>
      <c r="F157" s="3"/>
      <c r="G157" s="22">
        <f t="shared" si="23"/>
        <v>762.24</v>
      </c>
      <c r="H157" s="3"/>
    </row>
    <row r="158" spans="1:8" ht="47.25" customHeight="1" x14ac:dyDescent="0.25">
      <c r="A158" s="7" t="s">
        <v>282</v>
      </c>
      <c r="B158" s="4" t="s">
        <v>283</v>
      </c>
      <c r="C158" s="4" t="s">
        <v>296</v>
      </c>
      <c r="D158" s="10">
        <v>588</v>
      </c>
      <c r="E158" s="11">
        <v>174.24</v>
      </c>
      <c r="F158" s="3"/>
      <c r="G158" s="22">
        <f t="shared" si="23"/>
        <v>762.24</v>
      </c>
      <c r="H158" s="3"/>
    </row>
    <row r="159" spans="1:8" ht="47.25" customHeight="1" x14ac:dyDescent="0.25">
      <c r="A159" s="7" t="s">
        <v>284</v>
      </c>
      <c r="B159" s="4" t="s">
        <v>285</v>
      </c>
      <c r="C159" s="4" t="s">
        <v>297</v>
      </c>
      <c r="D159" s="10">
        <v>588</v>
      </c>
      <c r="E159" s="11">
        <v>174.24</v>
      </c>
      <c r="F159" s="3"/>
      <c r="G159" s="22">
        <f t="shared" si="23"/>
        <v>762.24</v>
      </c>
      <c r="H159" s="3"/>
    </row>
    <row r="160" spans="1:8" ht="47.25" customHeight="1" x14ac:dyDescent="0.25">
      <c r="A160" s="7" t="s">
        <v>286</v>
      </c>
      <c r="B160" s="4" t="s">
        <v>287</v>
      </c>
      <c r="C160" s="4" t="s">
        <v>298</v>
      </c>
      <c r="D160" s="10">
        <v>588</v>
      </c>
      <c r="E160" s="11">
        <v>174.24</v>
      </c>
      <c r="F160" s="3"/>
      <c r="G160" s="22">
        <f t="shared" si="23"/>
        <v>762.24</v>
      </c>
      <c r="H160" s="3"/>
    </row>
    <row r="161" spans="1:8" ht="47.25" customHeight="1" x14ac:dyDescent="0.25">
      <c r="A161" s="7" t="s">
        <v>288</v>
      </c>
      <c r="B161" s="4" t="s">
        <v>289</v>
      </c>
      <c r="C161" s="4" t="s">
        <v>299</v>
      </c>
      <c r="D161" s="10">
        <v>588</v>
      </c>
      <c r="E161" s="11">
        <v>174.24</v>
      </c>
      <c r="F161" s="3"/>
      <c r="G161" s="22">
        <f t="shared" si="23"/>
        <v>762.24</v>
      </c>
      <c r="H161" s="3"/>
    </row>
    <row r="162" spans="1:8" ht="47.25" customHeight="1" x14ac:dyDescent="0.25">
      <c r="A162" s="7" t="s">
        <v>290</v>
      </c>
      <c r="B162" s="4" t="s">
        <v>291</v>
      </c>
      <c r="C162" s="4" t="s">
        <v>300</v>
      </c>
      <c r="D162" s="10">
        <v>588</v>
      </c>
      <c r="E162" s="11">
        <v>174.24</v>
      </c>
      <c r="F162" s="3"/>
      <c r="G162" s="22">
        <f t="shared" si="23"/>
        <v>762.24</v>
      </c>
      <c r="H162" s="3"/>
    </row>
    <row r="163" spans="1:8" x14ac:dyDescent="0.25">
      <c r="C163" s="2" t="s">
        <v>26</v>
      </c>
      <c r="D163" s="35">
        <f>SUM(D154:D162)</f>
        <v>5292</v>
      </c>
      <c r="E163" s="35">
        <f>SUM(E154:E162)</f>
        <v>1568.16</v>
      </c>
      <c r="F163" s="35">
        <f>SUM(F154:F162)</f>
        <v>0</v>
      </c>
      <c r="G163" s="35">
        <f>SUM(G154:G162)</f>
        <v>6860.1599999999989</v>
      </c>
    </row>
  </sheetData>
  <mergeCells count="15">
    <mergeCell ref="A37:H37"/>
    <mergeCell ref="A2:H2"/>
    <mergeCell ref="A12:H12"/>
    <mergeCell ref="A21:H21"/>
    <mergeCell ref="A27:H27"/>
    <mergeCell ref="A32:H32"/>
    <mergeCell ref="A113:H113"/>
    <mergeCell ref="A123:H123"/>
    <mergeCell ref="A137:H137"/>
    <mergeCell ref="A46:H46"/>
    <mergeCell ref="A58:H58"/>
    <mergeCell ref="A68:H68"/>
    <mergeCell ref="A73:H73"/>
    <mergeCell ref="A88:H88"/>
    <mergeCell ref="A106:H106"/>
  </mergeCells>
  <pageMargins left="0.23622047244094491" right="0.23622047244094491" top="0.74803149606299213" bottom="0.74803149606299213" header="0.31496062992125984" footer="0.31496062992125984"/>
  <pageSetup scale="70" orientation="landscape" horizontalDpi="0" verticalDpi="0" r:id="rId1"/>
  <headerFooter>
    <oddHeader>&amp;CNOMINA DE EMPLEADOS DEL H. AYUNTAMIENTO DE ATENGO, JAL PERIODO DE PAGO DE  01    AL 15   DE FEBRERO DE 2013.</oddHeader>
    <oddFooter>&amp;L____________________________________________________
ROSENDO PEREZ LEPE
PRESIDENTE MUNICIPAL&amp;R____________________________________________________
KARINA MAGAÑA PATIÑO
SECRETARIO GENERAL</oddFooter>
  </headerFooter>
  <rowBreaks count="8" manualBreakCount="8">
    <brk id="18" max="16383" man="1"/>
    <brk id="43" max="16383" man="1"/>
    <brk id="65" max="16383" man="1"/>
    <brk id="85" max="16383" man="1"/>
    <brk id="103" max="16383" man="1"/>
    <brk id="120" max="7" man="1"/>
    <brk id="134" max="16383" man="1"/>
    <brk id="15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158" zoomScaleNormal="100" workbookViewId="0">
      <selection sqref="A1:H164"/>
    </sheetView>
  </sheetViews>
  <sheetFormatPr baseColWidth="10" defaultRowHeight="15" x14ac:dyDescent="0.25"/>
  <cols>
    <col min="1" max="1" width="38.7109375" customWidth="1"/>
    <col min="2" max="2" width="17" customWidth="1"/>
    <col min="3" max="3" width="36.5703125" customWidth="1"/>
    <col min="4" max="4" width="12.7109375" customWidth="1"/>
    <col min="5" max="5" width="12.28515625" customWidth="1"/>
    <col min="6" max="6" width="12.42578125" customWidth="1"/>
    <col min="7" max="7" width="13.42578125" customWidth="1"/>
    <col min="8" max="8" width="63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32" t="s">
        <v>39</v>
      </c>
      <c r="B2" s="132"/>
      <c r="C2" s="132"/>
      <c r="D2" s="132"/>
      <c r="E2" s="132"/>
      <c r="F2" s="132"/>
      <c r="G2" s="132"/>
      <c r="H2" s="132"/>
    </row>
    <row r="3" spans="1:8" ht="67.5" customHeight="1" x14ac:dyDescent="0.25">
      <c r="A3" s="7" t="s">
        <v>8</v>
      </c>
      <c r="B3" s="4" t="s">
        <v>9</v>
      </c>
      <c r="C3" s="4" t="s">
        <v>10</v>
      </c>
      <c r="D3" s="10">
        <v>18900</v>
      </c>
      <c r="E3" s="10"/>
      <c r="F3" s="10">
        <v>3676.59</v>
      </c>
      <c r="G3" s="22">
        <f>D3+E3-F3</f>
        <v>15223.41</v>
      </c>
      <c r="H3" s="3"/>
    </row>
    <row r="4" spans="1:8" ht="67.5" customHeight="1" x14ac:dyDescent="0.25">
      <c r="A4" s="7" t="s">
        <v>11</v>
      </c>
      <c r="B4" s="4" t="s">
        <v>12</v>
      </c>
      <c r="C4" s="4" t="s">
        <v>13</v>
      </c>
      <c r="D4" s="10">
        <v>3675</v>
      </c>
      <c r="E4" s="10"/>
      <c r="F4" s="10">
        <v>297.08999999999997</v>
      </c>
      <c r="G4" s="22">
        <f t="shared" ref="G4:G8" si="0">D4+E4-F4</f>
        <v>3377.91</v>
      </c>
      <c r="H4" s="3"/>
    </row>
    <row r="5" spans="1:8" ht="67.5" customHeight="1" x14ac:dyDescent="0.25">
      <c r="A5" s="7" t="s">
        <v>14</v>
      </c>
      <c r="B5" s="4" t="s">
        <v>15</v>
      </c>
      <c r="C5" s="4" t="s">
        <v>16</v>
      </c>
      <c r="D5" s="10">
        <v>2568.83</v>
      </c>
      <c r="E5" s="10"/>
      <c r="F5" s="10">
        <v>15.06</v>
      </c>
      <c r="G5" s="22">
        <f t="shared" si="0"/>
        <v>2553.77</v>
      </c>
      <c r="H5" s="3"/>
    </row>
    <row r="6" spans="1:8" ht="67.5" customHeight="1" x14ac:dyDescent="0.25">
      <c r="A6" s="7" t="s">
        <v>17</v>
      </c>
      <c r="B6" s="4" t="s">
        <v>18</v>
      </c>
      <c r="C6" s="5" t="s">
        <v>19</v>
      </c>
      <c r="D6" s="10">
        <v>2568.83</v>
      </c>
      <c r="E6" s="10"/>
      <c r="F6" s="10">
        <v>15.06</v>
      </c>
      <c r="G6" s="22">
        <f t="shared" si="0"/>
        <v>2553.77</v>
      </c>
      <c r="H6" s="3"/>
    </row>
    <row r="7" spans="1:8" ht="67.5" customHeight="1" x14ac:dyDescent="0.25">
      <c r="A7" s="7" t="s">
        <v>20</v>
      </c>
      <c r="B7" s="4" t="s">
        <v>21</v>
      </c>
      <c r="C7" s="4" t="s">
        <v>22</v>
      </c>
      <c r="D7" s="10">
        <v>2238.6</v>
      </c>
      <c r="E7" s="10">
        <v>35.270000000000003</v>
      </c>
      <c r="F7" s="10"/>
      <c r="G7" s="22">
        <f t="shared" si="0"/>
        <v>2273.87</v>
      </c>
      <c r="H7" s="3"/>
    </row>
    <row r="8" spans="1:8" ht="67.5" customHeight="1" x14ac:dyDescent="0.25">
      <c r="A8" s="7" t="s">
        <v>23</v>
      </c>
      <c r="B8" s="4" t="s">
        <v>24</v>
      </c>
      <c r="C8" s="5" t="s">
        <v>25</v>
      </c>
      <c r="D8" s="10">
        <v>1653.75</v>
      </c>
      <c r="E8" s="10">
        <v>105.88</v>
      </c>
      <c r="F8" s="10"/>
      <c r="G8" s="22">
        <f t="shared" si="0"/>
        <v>1759.63</v>
      </c>
      <c r="H8" s="3"/>
    </row>
    <row r="9" spans="1:8" x14ac:dyDescent="0.25">
      <c r="C9" s="2" t="s">
        <v>37</v>
      </c>
      <c r="D9" s="19">
        <f>SUM(D3:D8)</f>
        <v>31605.010000000002</v>
      </c>
      <c r="E9" s="19">
        <f>SUM(E3:E8)</f>
        <v>141.15</v>
      </c>
      <c r="F9" s="19">
        <f>SUM(F3:F8)</f>
        <v>4003.8</v>
      </c>
      <c r="G9" s="19">
        <f>SUM(G3:G8)</f>
        <v>27742.36</v>
      </c>
    </row>
    <row r="10" spans="1:8" x14ac:dyDescent="0.25">
      <c r="B10" s="9"/>
      <c r="C10" s="30"/>
      <c r="D10" s="27"/>
      <c r="E10" s="27"/>
      <c r="F10" s="27"/>
      <c r="G10" s="27"/>
      <c r="H10" s="9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1" t="s">
        <v>7</v>
      </c>
    </row>
    <row r="12" spans="1:8" x14ac:dyDescent="0.25">
      <c r="A12" s="132" t="s">
        <v>38</v>
      </c>
      <c r="B12" s="132"/>
      <c r="C12" s="132"/>
      <c r="D12" s="132"/>
      <c r="E12" s="132"/>
      <c r="F12" s="132"/>
      <c r="G12" s="132"/>
      <c r="H12" s="132"/>
    </row>
    <row r="13" spans="1:8" ht="63" customHeight="1" x14ac:dyDescent="0.25">
      <c r="A13" s="7" t="s">
        <v>27</v>
      </c>
      <c r="B13" s="4" t="s">
        <v>28</v>
      </c>
      <c r="C13" s="4" t="s">
        <v>29</v>
      </c>
      <c r="D13" s="10">
        <v>8853.6</v>
      </c>
      <c r="E13" s="10"/>
      <c r="F13" s="10">
        <v>1343.93</v>
      </c>
      <c r="G13" s="22">
        <f t="shared" ref="G13:G16" si="1">D13+E13-F13</f>
        <v>7509.67</v>
      </c>
      <c r="H13" s="3"/>
    </row>
    <row r="14" spans="1:8" ht="63" customHeight="1" x14ac:dyDescent="0.25">
      <c r="A14" s="7" t="s">
        <v>30</v>
      </c>
      <c r="B14" s="4" t="s">
        <v>31</v>
      </c>
      <c r="C14" s="4" t="s">
        <v>13</v>
      </c>
      <c r="D14" s="10">
        <v>2568.83</v>
      </c>
      <c r="E14" s="10"/>
      <c r="F14" s="10">
        <v>15.06</v>
      </c>
      <c r="G14" s="22">
        <f t="shared" si="1"/>
        <v>2553.77</v>
      </c>
      <c r="H14" s="3"/>
    </row>
    <row r="15" spans="1:8" ht="63" customHeight="1" x14ac:dyDescent="0.25">
      <c r="A15" s="7" t="s">
        <v>32</v>
      </c>
      <c r="B15" s="4" t="s">
        <v>33</v>
      </c>
      <c r="C15" s="4" t="s">
        <v>34</v>
      </c>
      <c r="D15" s="10">
        <v>7665</v>
      </c>
      <c r="E15" s="10"/>
      <c r="F15" s="10">
        <v>1090.05</v>
      </c>
      <c r="G15" s="22">
        <f t="shared" si="1"/>
        <v>6574.95</v>
      </c>
      <c r="H15" s="3"/>
    </row>
    <row r="16" spans="1:8" ht="63" customHeight="1" x14ac:dyDescent="0.25">
      <c r="A16" s="7" t="s">
        <v>35</v>
      </c>
      <c r="B16" s="4" t="s">
        <v>36</v>
      </c>
      <c r="C16" s="4" t="s">
        <v>13</v>
      </c>
      <c r="D16" s="10">
        <v>2568.83</v>
      </c>
      <c r="E16" s="10"/>
      <c r="F16" s="10">
        <v>15.06</v>
      </c>
      <c r="G16" s="22">
        <f t="shared" si="1"/>
        <v>2553.77</v>
      </c>
      <c r="H16" s="3"/>
    </row>
    <row r="17" spans="1:8" x14ac:dyDescent="0.25">
      <c r="C17" s="6" t="s">
        <v>37</v>
      </c>
      <c r="D17" s="35">
        <f>SUM(D13:D16)</f>
        <v>21656.260000000002</v>
      </c>
      <c r="E17" s="35">
        <f>SUM(E13:E16)</f>
        <v>0</v>
      </c>
      <c r="F17" s="35">
        <f>SUM(F13:F16)</f>
        <v>2464.1</v>
      </c>
      <c r="G17" s="35">
        <f>SUM(G13:G16)</f>
        <v>19192.16</v>
      </c>
    </row>
    <row r="18" spans="1:8" x14ac:dyDescent="0.25">
      <c r="C18" s="6" t="s">
        <v>26</v>
      </c>
      <c r="D18" s="35">
        <f>D9+D17</f>
        <v>53261.270000000004</v>
      </c>
      <c r="E18" s="35">
        <f t="shared" ref="E18:G18" si="2">E9+E17</f>
        <v>141.15</v>
      </c>
      <c r="F18" s="35">
        <f t="shared" si="2"/>
        <v>6467.9</v>
      </c>
      <c r="G18" s="35">
        <f t="shared" si="2"/>
        <v>46934.520000000004</v>
      </c>
    </row>
    <row r="19" spans="1:8" x14ac:dyDescent="0.25">
      <c r="B19" s="9"/>
      <c r="C19" s="26"/>
      <c r="D19" s="27"/>
      <c r="E19" s="28"/>
      <c r="F19" s="27"/>
      <c r="G19" s="27"/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2" t="s">
        <v>6</v>
      </c>
      <c r="H20" s="1" t="s">
        <v>7</v>
      </c>
    </row>
    <row r="21" spans="1:8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</row>
    <row r="22" spans="1:8" ht="65.25" customHeight="1" x14ac:dyDescent="0.25">
      <c r="A22" s="7" t="s">
        <v>40</v>
      </c>
      <c r="B22" s="4" t="s">
        <v>41</v>
      </c>
      <c r="C22" s="4" t="s">
        <v>42</v>
      </c>
      <c r="D22" s="10">
        <v>3858.75</v>
      </c>
      <c r="E22" s="10"/>
      <c r="F22" s="10">
        <v>326.49</v>
      </c>
      <c r="G22" s="22">
        <f t="shared" ref="G22:G23" si="3">D22+E22-F22</f>
        <v>3532.26</v>
      </c>
      <c r="H22" s="3"/>
    </row>
    <row r="23" spans="1:8" ht="65.25" customHeight="1" x14ac:dyDescent="0.25">
      <c r="A23" s="7" t="s">
        <v>43</v>
      </c>
      <c r="B23" s="4" t="s">
        <v>44</v>
      </c>
      <c r="C23" s="4" t="s">
        <v>45</v>
      </c>
      <c r="D23" s="10">
        <v>2568.83</v>
      </c>
      <c r="E23" s="10"/>
      <c r="F23" s="10">
        <v>15.06</v>
      </c>
      <c r="G23" s="22">
        <f t="shared" si="3"/>
        <v>2553.77</v>
      </c>
      <c r="H23" s="3"/>
    </row>
    <row r="24" spans="1:8" x14ac:dyDescent="0.25">
      <c r="C24" s="2" t="s">
        <v>37</v>
      </c>
      <c r="D24" s="35">
        <f>SUM(D22:D23)</f>
        <v>6427.58</v>
      </c>
      <c r="E24" s="36"/>
      <c r="F24" s="35">
        <f>SUM(F22:F23)</f>
        <v>341.55</v>
      </c>
      <c r="G24" s="35">
        <f>SUM(G22:G23)</f>
        <v>6086.0300000000007</v>
      </c>
    </row>
    <row r="26" spans="1:8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1" t="s">
        <v>7</v>
      </c>
    </row>
    <row r="27" spans="1:8" x14ac:dyDescent="0.25">
      <c r="A27" s="130" t="s">
        <v>47</v>
      </c>
      <c r="B27" s="130"/>
      <c r="C27" s="130"/>
      <c r="D27" s="130"/>
      <c r="E27" s="130"/>
      <c r="F27" s="130"/>
      <c r="G27" s="130"/>
      <c r="H27" s="130"/>
    </row>
    <row r="28" spans="1:8" ht="61.5" customHeight="1" x14ac:dyDescent="0.25">
      <c r="A28" s="7" t="s">
        <v>48</v>
      </c>
      <c r="B28" s="4" t="s">
        <v>49</v>
      </c>
      <c r="C28" s="4" t="s">
        <v>50</v>
      </c>
      <c r="D28" s="10">
        <v>3465</v>
      </c>
      <c r="E28" s="10"/>
      <c r="F28" s="10">
        <v>147.81</v>
      </c>
      <c r="G28" s="22">
        <f t="shared" ref="G28" si="4">D28+E28-F28</f>
        <v>3317.19</v>
      </c>
      <c r="H28" s="3"/>
    </row>
    <row r="29" spans="1:8" x14ac:dyDescent="0.25">
      <c r="A29" s="9"/>
      <c r="B29" s="9"/>
      <c r="C29" s="2" t="s">
        <v>37</v>
      </c>
      <c r="D29" s="37">
        <f>D28</f>
        <v>3465</v>
      </c>
      <c r="E29" s="36"/>
      <c r="F29" s="37">
        <f>F28</f>
        <v>147.81</v>
      </c>
      <c r="G29" s="37">
        <f>G28</f>
        <v>3317.19</v>
      </c>
      <c r="H29" s="9"/>
    </row>
    <row r="31" spans="1:8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2" t="s">
        <v>6</v>
      </c>
      <c r="H31" s="1" t="s">
        <v>7</v>
      </c>
    </row>
    <row r="32" spans="1:8" x14ac:dyDescent="0.25">
      <c r="A32" s="130" t="s">
        <v>51</v>
      </c>
      <c r="B32" s="130"/>
      <c r="C32" s="130"/>
      <c r="D32" s="130"/>
      <c r="E32" s="130"/>
      <c r="F32" s="130"/>
      <c r="G32" s="130"/>
      <c r="H32" s="130"/>
    </row>
    <row r="33" spans="1:8" ht="63" customHeight="1" x14ac:dyDescent="0.25">
      <c r="A33" s="7" t="s">
        <v>52</v>
      </c>
      <c r="B33" s="4" t="s">
        <v>53</v>
      </c>
      <c r="C33" s="4" t="s">
        <v>54</v>
      </c>
      <c r="D33" s="10">
        <v>3465</v>
      </c>
      <c r="E33" s="10"/>
      <c r="F33" s="10">
        <v>147.81</v>
      </c>
      <c r="G33" s="22">
        <f t="shared" ref="G33" si="5">D33+E33-F33</f>
        <v>3317.19</v>
      </c>
      <c r="H33" s="3"/>
    </row>
    <row r="34" spans="1:8" x14ac:dyDescent="0.25">
      <c r="C34" s="8" t="s">
        <v>37</v>
      </c>
      <c r="D34" s="37">
        <f>D33</f>
        <v>3465</v>
      </c>
      <c r="E34" s="36"/>
      <c r="F34" s="37">
        <f>F33</f>
        <v>147.81</v>
      </c>
      <c r="G34" s="37">
        <f>G33</f>
        <v>3317.19</v>
      </c>
      <c r="H34" s="9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1" t="s">
        <v>7</v>
      </c>
    </row>
    <row r="37" spans="1:8" x14ac:dyDescent="0.25">
      <c r="A37" s="130" t="s">
        <v>55</v>
      </c>
      <c r="B37" s="130"/>
      <c r="C37" s="130"/>
      <c r="D37" s="130"/>
      <c r="E37" s="130"/>
      <c r="F37" s="130"/>
      <c r="G37" s="130"/>
      <c r="H37" s="130"/>
    </row>
    <row r="38" spans="1:8" ht="63" customHeight="1" x14ac:dyDescent="0.25">
      <c r="A38" s="7" t="s">
        <v>56</v>
      </c>
      <c r="B38" s="4" t="s">
        <v>57</v>
      </c>
      <c r="C38" s="4" t="s">
        <v>58</v>
      </c>
      <c r="D38" s="10">
        <v>3335.33</v>
      </c>
      <c r="E38" s="10"/>
      <c r="F38" s="10">
        <v>133.69999999999999</v>
      </c>
      <c r="G38" s="22">
        <f t="shared" ref="G38:G41" si="6">D38+E38-F38</f>
        <v>3201.63</v>
      </c>
      <c r="H38" s="3"/>
    </row>
    <row r="39" spans="1:8" ht="63" customHeight="1" x14ac:dyDescent="0.25">
      <c r="A39" s="7" t="s">
        <v>59</v>
      </c>
      <c r="B39" s="4" t="s">
        <v>60</v>
      </c>
      <c r="C39" s="4" t="s">
        <v>61</v>
      </c>
      <c r="D39" s="10">
        <v>2205</v>
      </c>
      <c r="E39" s="10">
        <v>38.93</v>
      </c>
      <c r="F39" s="10"/>
      <c r="G39" s="22">
        <f t="shared" si="6"/>
        <v>2243.9299999999998</v>
      </c>
      <c r="H39" s="3"/>
    </row>
    <row r="40" spans="1:8" ht="63" customHeight="1" x14ac:dyDescent="0.25">
      <c r="A40" s="7" t="s">
        <v>62</v>
      </c>
      <c r="B40" s="4" t="s">
        <v>63</v>
      </c>
      <c r="C40" s="4" t="s">
        <v>64</v>
      </c>
      <c r="D40" s="10">
        <v>2205</v>
      </c>
      <c r="E40" s="10">
        <v>38.93</v>
      </c>
      <c r="F40" s="10"/>
      <c r="G40" s="22">
        <f t="shared" si="6"/>
        <v>2243.9299999999998</v>
      </c>
      <c r="H40" s="3"/>
    </row>
    <row r="41" spans="1:8" ht="63" customHeight="1" x14ac:dyDescent="0.25">
      <c r="A41" s="7" t="s">
        <v>68</v>
      </c>
      <c r="B41" s="4" t="s">
        <v>69</v>
      </c>
      <c r="C41" s="4" t="s">
        <v>70</v>
      </c>
      <c r="D41" s="10">
        <v>1548.75</v>
      </c>
      <c r="E41" s="10">
        <v>112.6</v>
      </c>
      <c r="F41" s="10"/>
      <c r="G41" s="22">
        <f t="shared" si="6"/>
        <v>1661.35</v>
      </c>
      <c r="H41" s="3"/>
    </row>
    <row r="42" spans="1:8" x14ac:dyDescent="0.25">
      <c r="C42" s="2" t="s">
        <v>37</v>
      </c>
      <c r="D42" s="35">
        <f>SUM(D38:D41)</f>
        <v>9294.08</v>
      </c>
      <c r="E42" s="35">
        <f>SUM(E38:E41)</f>
        <v>190.45999999999998</v>
      </c>
      <c r="F42" s="35">
        <f>SUM(F38:F41)</f>
        <v>133.69999999999999</v>
      </c>
      <c r="G42" s="35">
        <f>SUM(G38:G41)</f>
        <v>9350.84</v>
      </c>
    </row>
    <row r="43" spans="1:8" x14ac:dyDescent="0.25">
      <c r="C43" s="2" t="s">
        <v>26</v>
      </c>
      <c r="D43" s="35">
        <f>D24+D29+D34+D42</f>
        <v>22651.66</v>
      </c>
      <c r="E43" s="35">
        <f>E24+E29+E34+E42</f>
        <v>190.45999999999998</v>
      </c>
      <c r="F43" s="35">
        <f>F24+F29+F34+F42</f>
        <v>770.87000000000012</v>
      </c>
      <c r="G43" s="35">
        <f>G24+G29+G34+G42</f>
        <v>22071.25</v>
      </c>
    </row>
    <row r="44" spans="1:8" x14ac:dyDescent="0.25">
      <c r="B44" s="9"/>
      <c r="C44" s="30"/>
      <c r="D44" s="27"/>
      <c r="E44" s="27"/>
      <c r="F44" s="27"/>
      <c r="G44" s="27"/>
    </row>
    <row r="45" spans="1:8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2" t="s">
        <v>6</v>
      </c>
      <c r="H45" s="1" t="s">
        <v>7</v>
      </c>
    </row>
    <row r="46" spans="1:8" x14ac:dyDescent="0.25">
      <c r="A46" s="130" t="s">
        <v>71</v>
      </c>
      <c r="B46" s="130"/>
      <c r="C46" s="130"/>
      <c r="D46" s="130"/>
      <c r="E46" s="130"/>
      <c r="F46" s="130"/>
      <c r="G46" s="130"/>
      <c r="H46" s="130"/>
    </row>
    <row r="47" spans="1:8" ht="52.5" customHeight="1" x14ac:dyDescent="0.25">
      <c r="A47" s="7" t="s">
        <v>72</v>
      </c>
      <c r="B47" s="4" t="s">
        <v>73</v>
      </c>
      <c r="C47" s="4" t="s">
        <v>74</v>
      </c>
      <c r="D47" s="10">
        <v>3257.1</v>
      </c>
      <c r="E47" s="10"/>
      <c r="F47" s="10">
        <v>125.19</v>
      </c>
      <c r="G47" s="22">
        <f t="shared" ref="G47:G54" si="7">D47+E47-F47</f>
        <v>3131.91</v>
      </c>
      <c r="H47" s="3"/>
    </row>
    <row r="48" spans="1:8" ht="52.5" customHeight="1" x14ac:dyDescent="0.25">
      <c r="A48" s="7" t="s">
        <v>75</v>
      </c>
      <c r="B48" s="4" t="s">
        <v>76</v>
      </c>
      <c r="C48" s="4" t="s">
        <v>13</v>
      </c>
      <c r="D48" s="10">
        <v>2293.1999999999998</v>
      </c>
      <c r="E48" s="10">
        <v>29.33</v>
      </c>
      <c r="F48" s="10"/>
      <c r="G48" s="22">
        <f t="shared" si="7"/>
        <v>2322.5299999999997</v>
      </c>
      <c r="H48" s="3"/>
    </row>
    <row r="49" spans="1:8" ht="52.5" customHeight="1" x14ac:dyDescent="0.25">
      <c r="A49" s="7" t="s">
        <v>77</v>
      </c>
      <c r="B49" s="4" t="s">
        <v>78</v>
      </c>
      <c r="C49" s="4" t="s">
        <v>79</v>
      </c>
      <c r="D49" s="10">
        <v>1890</v>
      </c>
      <c r="E49" s="10">
        <v>78.760000000000005</v>
      </c>
      <c r="F49" s="10"/>
      <c r="G49" s="22">
        <f t="shared" si="7"/>
        <v>1968.76</v>
      </c>
      <c r="H49" s="3"/>
    </row>
    <row r="50" spans="1:8" ht="52.5" customHeight="1" x14ac:dyDescent="0.25">
      <c r="A50" s="7" t="s">
        <v>80</v>
      </c>
      <c r="B50" s="4" t="s">
        <v>81</v>
      </c>
      <c r="C50" s="4" t="s">
        <v>82</v>
      </c>
      <c r="D50" s="10">
        <v>966</v>
      </c>
      <c r="E50" s="10">
        <v>149.88999999999999</v>
      </c>
      <c r="F50" s="10"/>
      <c r="G50" s="22">
        <f t="shared" si="7"/>
        <v>1115.8899999999999</v>
      </c>
      <c r="H50" s="3"/>
    </row>
    <row r="51" spans="1:8" ht="52.5" customHeight="1" x14ac:dyDescent="0.25">
      <c r="A51" s="7" t="s">
        <v>83</v>
      </c>
      <c r="B51" s="4" t="s">
        <v>84</v>
      </c>
      <c r="C51" s="4" t="s">
        <v>85</v>
      </c>
      <c r="D51" s="10">
        <v>1312.5</v>
      </c>
      <c r="E51" s="10">
        <v>127.72</v>
      </c>
      <c r="F51" s="10"/>
      <c r="G51" s="22">
        <f t="shared" si="7"/>
        <v>1440.22</v>
      </c>
      <c r="H51" s="3"/>
    </row>
    <row r="52" spans="1:8" ht="52.5" customHeight="1" x14ac:dyDescent="0.25">
      <c r="A52" s="7" t="s">
        <v>86</v>
      </c>
      <c r="B52" s="4" t="s">
        <v>87</v>
      </c>
      <c r="C52" s="4" t="s">
        <v>88</v>
      </c>
      <c r="D52" s="10">
        <v>2201.33</v>
      </c>
      <c r="E52" s="10">
        <v>39.33</v>
      </c>
      <c r="F52" s="10"/>
      <c r="G52" s="22">
        <f t="shared" si="7"/>
        <v>2240.66</v>
      </c>
      <c r="H52" s="3"/>
    </row>
    <row r="53" spans="1:8" ht="57" customHeight="1" x14ac:dyDescent="0.25">
      <c r="A53" s="7" t="s">
        <v>89</v>
      </c>
      <c r="B53" s="4" t="s">
        <v>90</v>
      </c>
      <c r="C53" s="4" t="s">
        <v>91</v>
      </c>
      <c r="D53" s="10">
        <v>1470</v>
      </c>
      <c r="E53" s="10">
        <v>117.64</v>
      </c>
      <c r="F53" s="10"/>
      <c r="G53" s="22">
        <f t="shared" si="7"/>
        <v>1587.64</v>
      </c>
      <c r="H53" s="3"/>
    </row>
    <row r="54" spans="1:8" ht="57" customHeight="1" x14ac:dyDescent="0.25">
      <c r="A54" s="7" t="s">
        <v>92</v>
      </c>
      <c r="B54" s="4" t="s">
        <v>93</v>
      </c>
      <c r="C54" s="4" t="s">
        <v>94</v>
      </c>
      <c r="D54" s="10">
        <v>2625</v>
      </c>
      <c r="E54" s="10"/>
      <c r="F54" s="10">
        <v>21.17</v>
      </c>
      <c r="G54" s="22">
        <f t="shared" si="7"/>
        <v>2603.83</v>
      </c>
      <c r="H54" s="3"/>
    </row>
    <row r="55" spans="1:8" x14ac:dyDescent="0.25">
      <c r="C55" s="2" t="s">
        <v>37</v>
      </c>
      <c r="D55" s="35">
        <f>SUM(D47:D54)</f>
        <v>16015.13</v>
      </c>
      <c r="E55" s="35">
        <f>SUM(E47:E54)</f>
        <v>542.67000000000007</v>
      </c>
      <c r="F55" s="35">
        <f>SUM(F47:F54)</f>
        <v>146.36000000000001</v>
      </c>
      <c r="G55" s="35">
        <f>SUM(G47:G54)</f>
        <v>16411.439999999999</v>
      </c>
    </row>
    <row r="57" spans="1:8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1" t="s">
        <v>7</v>
      </c>
    </row>
    <row r="58" spans="1:8" x14ac:dyDescent="0.25">
      <c r="A58" s="130" t="s">
        <v>95</v>
      </c>
      <c r="B58" s="130"/>
      <c r="C58" s="130"/>
      <c r="D58" s="130"/>
      <c r="E58" s="130"/>
      <c r="F58" s="130"/>
      <c r="G58" s="130"/>
      <c r="H58" s="130"/>
    </row>
    <row r="59" spans="1:8" ht="49.5" customHeight="1" x14ac:dyDescent="0.25">
      <c r="A59" s="7" t="s">
        <v>96</v>
      </c>
      <c r="B59" s="4" t="s">
        <v>97</v>
      </c>
      <c r="C59" s="4" t="s">
        <v>98</v>
      </c>
      <c r="D59" s="10">
        <v>10769.85</v>
      </c>
      <c r="E59" s="10"/>
      <c r="F59" s="10">
        <v>1764.38</v>
      </c>
      <c r="G59" s="22">
        <f t="shared" ref="G59:G63" si="8">D59+E59-F59</f>
        <v>9005.4700000000012</v>
      </c>
      <c r="H59" s="3"/>
    </row>
    <row r="60" spans="1:8" ht="49.5" customHeight="1" x14ac:dyDescent="0.25">
      <c r="A60" s="7" t="s">
        <v>99</v>
      </c>
      <c r="B60" s="4" t="s">
        <v>100</v>
      </c>
      <c r="C60" s="4" t="s">
        <v>101</v>
      </c>
      <c r="D60" s="10">
        <v>2568.83</v>
      </c>
      <c r="E60" s="10"/>
      <c r="F60" s="10">
        <v>15.06</v>
      </c>
      <c r="G60" s="22">
        <f t="shared" si="8"/>
        <v>2553.77</v>
      </c>
      <c r="H60" s="3"/>
    </row>
    <row r="61" spans="1:8" ht="49.5" customHeight="1" x14ac:dyDescent="0.25">
      <c r="A61" s="7" t="s">
        <v>102</v>
      </c>
      <c r="B61" s="4" t="s">
        <v>103</v>
      </c>
      <c r="C61" s="4" t="s">
        <v>104</v>
      </c>
      <c r="D61" s="10">
        <v>3858.75</v>
      </c>
      <c r="E61" s="10"/>
      <c r="F61" s="10">
        <v>326.49</v>
      </c>
      <c r="G61" s="22">
        <f t="shared" si="8"/>
        <v>3532.26</v>
      </c>
      <c r="H61" s="3"/>
    </row>
    <row r="62" spans="1:8" ht="49.5" customHeight="1" x14ac:dyDescent="0.25">
      <c r="A62" s="7" t="s">
        <v>105</v>
      </c>
      <c r="B62" s="4" t="s">
        <v>106</v>
      </c>
      <c r="C62" s="4" t="s">
        <v>107</v>
      </c>
      <c r="D62" s="10">
        <v>2568.83</v>
      </c>
      <c r="E62" s="10"/>
      <c r="F62" s="10">
        <v>15.06</v>
      </c>
      <c r="G62" s="22">
        <f t="shared" si="8"/>
        <v>2553.77</v>
      </c>
      <c r="H62" s="3"/>
    </row>
    <row r="63" spans="1:8" ht="49.5" customHeight="1" x14ac:dyDescent="0.25">
      <c r="A63" s="7" t="s">
        <v>108</v>
      </c>
      <c r="B63" s="4" t="s">
        <v>109</v>
      </c>
      <c r="C63" s="5" t="s">
        <v>110</v>
      </c>
      <c r="D63" s="10">
        <v>3335.33</v>
      </c>
      <c r="E63" s="10"/>
      <c r="F63" s="10">
        <v>133.69999999999999</v>
      </c>
      <c r="G63" s="22">
        <f t="shared" si="8"/>
        <v>3201.63</v>
      </c>
      <c r="H63" s="3"/>
    </row>
    <row r="64" spans="1:8" x14ac:dyDescent="0.25">
      <c r="C64" s="2" t="s">
        <v>37</v>
      </c>
      <c r="D64" s="35">
        <f>SUM(D59:D63)</f>
        <v>23101.590000000004</v>
      </c>
      <c r="E64" s="35">
        <f>SUM(E59:E63)</f>
        <v>0</v>
      </c>
      <c r="F64" s="35">
        <f>SUM(F59:F63)</f>
        <v>2254.69</v>
      </c>
      <c r="G64" s="35">
        <f>SUM(G59:G63)</f>
        <v>20846.900000000001</v>
      </c>
    </row>
    <row r="65" spans="1:8" x14ac:dyDescent="0.25">
      <c r="C65" s="2" t="s">
        <v>26</v>
      </c>
      <c r="D65" s="35">
        <f>D55+D64</f>
        <v>39116.720000000001</v>
      </c>
      <c r="E65" s="35">
        <f>E55+E64</f>
        <v>542.67000000000007</v>
      </c>
      <c r="F65" s="35">
        <f>F55+F64</f>
        <v>2401.0500000000002</v>
      </c>
      <c r="G65" s="35">
        <f>G55+G64</f>
        <v>37258.339999999997</v>
      </c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1" t="s">
        <v>7</v>
      </c>
    </row>
    <row r="68" spans="1:8" x14ac:dyDescent="0.25">
      <c r="A68" s="132" t="s">
        <v>118</v>
      </c>
      <c r="B68" s="132"/>
      <c r="C68" s="132"/>
      <c r="D68" s="132"/>
      <c r="E68" s="132"/>
      <c r="F68" s="132"/>
      <c r="G68" s="132"/>
      <c r="H68" s="132"/>
    </row>
    <row r="69" spans="1:8" ht="54.75" customHeight="1" x14ac:dyDescent="0.25">
      <c r="A69" s="7" t="s">
        <v>111</v>
      </c>
      <c r="B69" s="4" t="s">
        <v>112</v>
      </c>
      <c r="C69" s="4" t="s">
        <v>113</v>
      </c>
      <c r="D69" s="10">
        <v>4676.7</v>
      </c>
      <c r="E69" s="10"/>
      <c r="F69" s="10">
        <v>465.57</v>
      </c>
      <c r="G69" s="22">
        <f t="shared" ref="G69" si="9">D69+E69-F69</f>
        <v>4211.13</v>
      </c>
      <c r="H69" s="3"/>
    </row>
    <row r="70" spans="1:8" x14ac:dyDescent="0.25">
      <c r="C70" s="12" t="s">
        <v>37</v>
      </c>
      <c r="D70" s="35">
        <f>SUM(D69:D69)</f>
        <v>4676.7</v>
      </c>
      <c r="E70" s="35">
        <f>SUM(E69:E69)</f>
        <v>0</v>
      </c>
      <c r="F70" s="35">
        <f>SUM(F69:F69)</f>
        <v>465.57</v>
      </c>
      <c r="G70" s="35">
        <f>SUM(G69:G69)</f>
        <v>4211.13</v>
      </c>
    </row>
    <row r="72" spans="1:8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2" t="s">
        <v>6</v>
      </c>
      <c r="H72" s="1" t="s">
        <v>7</v>
      </c>
    </row>
    <row r="73" spans="1:8" x14ac:dyDescent="0.25">
      <c r="A73" s="133" t="s">
        <v>117</v>
      </c>
      <c r="B73" s="133"/>
      <c r="C73" s="133"/>
      <c r="D73" s="133"/>
      <c r="E73" s="133"/>
      <c r="F73" s="133"/>
      <c r="G73" s="133"/>
      <c r="H73" s="133"/>
    </row>
    <row r="74" spans="1:8" ht="60.75" customHeight="1" x14ac:dyDescent="0.25">
      <c r="A74" s="11" t="s">
        <v>119</v>
      </c>
      <c r="B74" s="4" t="s">
        <v>120</v>
      </c>
      <c r="C74" s="4" t="s">
        <v>121</v>
      </c>
      <c r="D74" s="10">
        <v>8295</v>
      </c>
      <c r="E74" s="10"/>
      <c r="F74" s="13">
        <v>1224.6199999999999</v>
      </c>
      <c r="G74" s="22">
        <f t="shared" ref="G74:G82" si="10">D74+E74-F74</f>
        <v>7070.38</v>
      </c>
      <c r="H74" s="3"/>
    </row>
    <row r="75" spans="1:8" ht="60.75" customHeight="1" x14ac:dyDescent="0.25">
      <c r="A75" s="11" t="s">
        <v>122</v>
      </c>
      <c r="B75" s="4" t="s">
        <v>123</v>
      </c>
      <c r="C75" s="4" t="s">
        <v>124</v>
      </c>
      <c r="D75" s="10">
        <v>3756.9</v>
      </c>
      <c r="E75" s="10"/>
      <c r="F75" s="13">
        <v>310.19</v>
      </c>
      <c r="G75" s="22">
        <f t="shared" si="10"/>
        <v>3446.71</v>
      </c>
      <c r="H75" s="3"/>
    </row>
    <row r="76" spans="1:8" ht="60.75" customHeight="1" x14ac:dyDescent="0.25">
      <c r="A76" s="11" t="s">
        <v>125</v>
      </c>
      <c r="B76" s="4" t="s">
        <v>126</v>
      </c>
      <c r="C76" s="4" t="s">
        <v>127</v>
      </c>
      <c r="D76" s="10">
        <v>2910.6</v>
      </c>
      <c r="E76" s="10"/>
      <c r="F76" s="13">
        <v>67.239999999999995</v>
      </c>
      <c r="G76" s="22">
        <f t="shared" si="10"/>
        <v>2843.36</v>
      </c>
      <c r="H76" s="3"/>
    </row>
    <row r="77" spans="1:8" ht="60.75" customHeight="1" x14ac:dyDescent="0.25">
      <c r="A77" s="11" t="s">
        <v>128</v>
      </c>
      <c r="B77" s="4" t="s">
        <v>129</v>
      </c>
      <c r="C77" s="4" t="s">
        <v>130</v>
      </c>
      <c r="D77" s="10">
        <v>2625</v>
      </c>
      <c r="E77" s="10"/>
      <c r="F77" s="13">
        <v>21.17</v>
      </c>
      <c r="G77" s="22">
        <f t="shared" si="10"/>
        <v>2603.83</v>
      </c>
      <c r="H77" s="3"/>
    </row>
    <row r="78" spans="1:8" ht="60.75" customHeight="1" x14ac:dyDescent="0.25">
      <c r="A78" s="11" t="s">
        <v>131</v>
      </c>
      <c r="B78" s="4" t="s">
        <v>132</v>
      </c>
      <c r="C78" s="4" t="s">
        <v>13</v>
      </c>
      <c r="D78" s="10">
        <v>2568.83</v>
      </c>
      <c r="E78" s="10"/>
      <c r="F78" s="13">
        <v>15.06</v>
      </c>
      <c r="G78" s="22">
        <f t="shared" si="10"/>
        <v>2553.77</v>
      </c>
      <c r="H78" s="3"/>
    </row>
    <row r="79" spans="1:8" ht="60.75" customHeight="1" x14ac:dyDescent="0.25">
      <c r="A79" s="11" t="s">
        <v>133</v>
      </c>
      <c r="B79" s="4" t="s">
        <v>134</v>
      </c>
      <c r="C79" s="4" t="s">
        <v>135</v>
      </c>
      <c r="D79" s="10">
        <v>2625</v>
      </c>
      <c r="E79" s="10"/>
      <c r="F79" s="13">
        <v>21.17</v>
      </c>
      <c r="G79" s="22">
        <f t="shared" si="10"/>
        <v>2603.83</v>
      </c>
      <c r="H79" s="3"/>
    </row>
    <row r="80" spans="1:8" ht="60.75" customHeight="1" x14ac:dyDescent="0.25">
      <c r="A80" s="11" t="s">
        <v>136</v>
      </c>
      <c r="B80" s="4" t="s">
        <v>137</v>
      </c>
      <c r="C80" s="4" t="s">
        <v>138</v>
      </c>
      <c r="D80" s="10">
        <v>2910.6</v>
      </c>
      <c r="E80" s="10"/>
      <c r="F80" s="13">
        <v>67.239999999999995</v>
      </c>
      <c r="G80" s="22">
        <f t="shared" si="10"/>
        <v>2843.36</v>
      </c>
      <c r="H80" s="3"/>
    </row>
    <row r="81" spans="1:8" ht="60.75" customHeight="1" x14ac:dyDescent="0.25">
      <c r="A81" s="11" t="s">
        <v>139</v>
      </c>
      <c r="B81" s="4" t="s">
        <v>140</v>
      </c>
      <c r="C81" s="4" t="s">
        <v>141</v>
      </c>
      <c r="D81" s="10">
        <v>3638.25</v>
      </c>
      <c r="E81" s="10"/>
      <c r="F81" s="13">
        <v>184.36</v>
      </c>
      <c r="G81" s="22">
        <f t="shared" si="10"/>
        <v>3453.89</v>
      </c>
      <c r="H81" s="3"/>
    </row>
    <row r="82" spans="1:8" ht="60.75" customHeight="1" x14ac:dyDescent="0.25">
      <c r="A82" s="11" t="s">
        <v>142</v>
      </c>
      <c r="B82" s="4" t="s">
        <v>145</v>
      </c>
      <c r="C82" s="4" t="s">
        <v>146</v>
      </c>
      <c r="D82" s="10">
        <v>3638.25</v>
      </c>
      <c r="E82" s="10"/>
      <c r="F82" s="13">
        <v>184.36</v>
      </c>
      <c r="G82" s="22">
        <f t="shared" si="10"/>
        <v>3453.89</v>
      </c>
      <c r="H82" s="3"/>
    </row>
    <row r="83" spans="1:8" ht="60.75" customHeight="1" x14ac:dyDescent="0.25">
      <c r="A83" s="11" t="s">
        <v>143</v>
      </c>
      <c r="B83" s="4" t="s">
        <v>144</v>
      </c>
      <c r="C83" s="4" t="s">
        <v>147</v>
      </c>
      <c r="D83" s="10">
        <v>3638.2550000000001</v>
      </c>
      <c r="E83" s="10"/>
      <c r="F83" s="13">
        <v>184.36</v>
      </c>
      <c r="G83" s="22">
        <v>3453.89</v>
      </c>
      <c r="H83" s="3"/>
    </row>
    <row r="84" spans="1:8" x14ac:dyDescent="0.25">
      <c r="C84" s="2" t="s">
        <v>37</v>
      </c>
      <c r="D84" s="35">
        <f>SUM(D74:D83)</f>
        <v>36606.684999999998</v>
      </c>
      <c r="E84" s="35">
        <f t="shared" ref="E84:G84" si="11">SUM(E74:E83)</f>
        <v>0</v>
      </c>
      <c r="F84" s="35">
        <f t="shared" si="11"/>
        <v>2279.7700000000004</v>
      </c>
      <c r="G84" s="35">
        <f t="shared" si="11"/>
        <v>34326.909999999996</v>
      </c>
    </row>
    <row r="85" spans="1:8" x14ac:dyDescent="0.25">
      <c r="C85" s="2" t="s">
        <v>26</v>
      </c>
      <c r="D85" s="35">
        <f>D70+D84</f>
        <v>41283.384999999995</v>
      </c>
      <c r="E85" s="35">
        <f t="shared" ref="E85:G85" si="12">E70+E84</f>
        <v>0</v>
      </c>
      <c r="F85" s="35">
        <f t="shared" si="12"/>
        <v>2745.3400000000006</v>
      </c>
      <c r="G85" s="35">
        <f t="shared" si="12"/>
        <v>38538.039999999994</v>
      </c>
    </row>
    <row r="87" spans="1:8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1" t="s">
        <v>7</v>
      </c>
    </row>
    <row r="88" spans="1:8" x14ac:dyDescent="0.25">
      <c r="A88" s="131" t="s">
        <v>148</v>
      </c>
      <c r="B88" s="131"/>
      <c r="C88" s="131"/>
      <c r="D88" s="131"/>
      <c r="E88" s="131"/>
      <c r="F88" s="131"/>
      <c r="G88" s="131"/>
      <c r="H88" s="131"/>
    </row>
    <row r="89" spans="1:8" ht="52.5" customHeight="1" x14ac:dyDescent="0.25">
      <c r="A89" s="11" t="s">
        <v>149</v>
      </c>
      <c r="B89" s="11" t="s">
        <v>150</v>
      </c>
      <c r="C89" s="4" t="s">
        <v>151</v>
      </c>
      <c r="D89" s="10">
        <v>3756.9</v>
      </c>
      <c r="E89" s="10"/>
      <c r="F89" s="10">
        <v>310.19</v>
      </c>
      <c r="G89" s="22">
        <f t="shared" ref="G89:G102" si="13">D89+E89-F89</f>
        <v>3446.71</v>
      </c>
      <c r="H89" s="3"/>
    </row>
    <row r="90" spans="1:8" ht="52.5" customHeight="1" x14ac:dyDescent="0.25">
      <c r="A90" s="11" t="s">
        <v>152</v>
      </c>
      <c r="B90" s="11" t="s">
        <v>153</v>
      </c>
      <c r="C90" s="4" t="s">
        <v>13</v>
      </c>
      <c r="D90" s="10">
        <v>1680</v>
      </c>
      <c r="E90" s="10">
        <v>104.2</v>
      </c>
      <c r="F90" s="10"/>
      <c r="G90" s="22">
        <f t="shared" si="13"/>
        <v>1784.2</v>
      </c>
      <c r="H90" s="3"/>
    </row>
    <row r="91" spans="1:8" ht="52.5" customHeight="1" x14ac:dyDescent="0.25">
      <c r="A91" s="11" t="s">
        <v>154</v>
      </c>
      <c r="B91" s="11" t="s">
        <v>155</v>
      </c>
      <c r="C91" s="4" t="s">
        <v>156</v>
      </c>
      <c r="D91" s="10">
        <v>6825</v>
      </c>
      <c r="E91" s="10"/>
      <c r="F91" s="10">
        <v>910.63</v>
      </c>
      <c r="G91" s="22">
        <f t="shared" si="13"/>
        <v>5914.37</v>
      </c>
      <c r="H91" s="3"/>
    </row>
    <row r="92" spans="1:8" ht="52.5" customHeight="1" x14ac:dyDescent="0.25">
      <c r="A92" s="11" t="s">
        <v>157</v>
      </c>
      <c r="B92" s="11" t="s">
        <v>158</v>
      </c>
      <c r="C92" s="4" t="s">
        <v>159</v>
      </c>
      <c r="D92" s="10">
        <v>2910.6</v>
      </c>
      <c r="E92" s="10"/>
      <c r="F92" s="10">
        <v>67.239999999999995</v>
      </c>
      <c r="G92" s="22">
        <f t="shared" si="13"/>
        <v>2843.36</v>
      </c>
      <c r="H92" s="3"/>
    </row>
    <row r="93" spans="1:8" ht="52.5" customHeight="1" x14ac:dyDescent="0.25">
      <c r="A93" s="11" t="s">
        <v>160</v>
      </c>
      <c r="B93" s="11" t="s">
        <v>161</v>
      </c>
      <c r="C93" s="4" t="s">
        <v>162</v>
      </c>
      <c r="D93" s="10">
        <v>1890</v>
      </c>
      <c r="E93" s="10">
        <v>78.760000000000005</v>
      </c>
      <c r="F93" s="10"/>
      <c r="G93" s="22">
        <f t="shared" si="13"/>
        <v>1968.76</v>
      </c>
      <c r="H93" s="3"/>
    </row>
    <row r="94" spans="1:8" ht="52.5" customHeight="1" x14ac:dyDescent="0.25">
      <c r="A94" s="11" t="s">
        <v>163</v>
      </c>
      <c r="B94" s="11" t="s">
        <v>164</v>
      </c>
      <c r="C94" s="4" t="s">
        <v>91</v>
      </c>
      <c r="D94" s="10">
        <v>2465.9299999999998</v>
      </c>
      <c r="E94" s="10"/>
      <c r="F94" s="10">
        <v>3.86</v>
      </c>
      <c r="G94" s="22">
        <f t="shared" si="13"/>
        <v>2462.0699999999997</v>
      </c>
      <c r="H94" s="3"/>
    </row>
    <row r="95" spans="1:8" ht="52.5" customHeight="1" x14ac:dyDescent="0.25">
      <c r="A95" s="11" t="s">
        <v>165</v>
      </c>
      <c r="B95" s="11" t="s">
        <v>166</v>
      </c>
      <c r="C95" s="4" t="s">
        <v>167</v>
      </c>
      <c r="D95" s="10">
        <v>2873.85</v>
      </c>
      <c r="E95" s="10"/>
      <c r="F95" s="10">
        <v>63.24</v>
      </c>
      <c r="G95" s="22">
        <f t="shared" si="13"/>
        <v>2810.61</v>
      </c>
      <c r="H95" s="3"/>
    </row>
    <row r="96" spans="1:8" ht="52.5" customHeight="1" x14ac:dyDescent="0.25">
      <c r="A96" s="11" t="s">
        <v>168</v>
      </c>
      <c r="B96" s="11" t="s">
        <v>169</v>
      </c>
      <c r="C96" s="4" t="s">
        <v>170</v>
      </c>
      <c r="D96" s="10">
        <v>2756.25</v>
      </c>
      <c r="E96" s="10"/>
      <c r="F96" s="10">
        <v>50.45</v>
      </c>
      <c r="G96" s="22">
        <f t="shared" si="13"/>
        <v>2705.8</v>
      </c>
      <c r="H96" s="3"/>
    </row>
    <row r="97" spans="1:8" ht="52.5" customHeight="1" x14ac:dyDescent="0.25">
      <c r="A97" s="11" t="s">
        <v>171</v>
      </c>
      <c r="B97" s="11" t="s">
        <v>172</v>
      </c>
      <c r="C97" s="4" t="s">
        <v>173</v>
      </c>
      <c r="D97" s="10">
        <v>1751.4</v>
      </c>
      <c r="E97" s="10">
        <v>87.63</v>
      </c>
      <c r="F97" s="10"/>
      <c r="G97" s="22">
        <f t="shared" si="13"/>
        <v>1839.0300000000002</v>
      </c>
      <c r="H97" s="3"/>
    </row>
    <row r="98" spans="1:8" ht="52.5" customHeight="1" x14ac:dyDescent="0.25">
      <c r="A98" s="11" t="s">
        <v>174</v>
      </c>
      <c r="B98" s="11" t="s">
        <v>175</v>
      </c>
      <c r="C98" s="4" t="s">
        <v>173</v>
      </c>
      <c r="D98" s="10">
        <v>1751.4</v>
      </c>
      <c r="E98" s="10">
        <v>87.63</v>
      </c>
      <c r="F98" s="10"/>
      <c r="G98" s="22">
        <f t="shared" si="13"/>
        <v>1839.0300000000002</v>
      </c>
      <c r="H98" s="3"/>
    </row>
    <row r="99" spans="1:8" ht="52.5" customHeight="1" x14ac:dyDescent="0.25">
      <c r="A99" s="11" t="s">
        <v>176</v>
      </c>
      <c r="B99" s="11" t="s">
        <v>177</v>
      </c>
      <c r="C99" s="4" t="s">
        <v>178</v>
      </c>
      <c r="D99" s="10">
        <v>3104.85</v>
      </c>
      <c r="E99" s="10"/>
      <c r="F99" s="10">
        <v>108.62</v>
      </c>
      <c r="G99" s="22">
        <f t="shared" si="13"/>
        <v>2996.23</v>
      </c>
      <c r="H99" s="3"/>
    </row>
    <row r="100" spans="1:8" ht="52.5" customHeight="1" x14ac:dyDescent="0.25">
      <c r="A100" s="11" t="s">
        <v>179</v>
      </c>
      <c r="B100" s="11" t="s">
        <v>180</v>
      </c>
      <c r="C100" s="4" t="s">
        <v>181</v>
      </c>
      <c r="D100" s="10">
        <v>3104.85</v>
      </c>
      <c r="E100" s="10"/>
      <c r="F100" s="10">
        <v>108.62</v>
      </c>
      <c r="G100" s="22">
        <f t="shared" si="13"/>
        <v>2996.23</v>
      </c>
      <c r="H100" s="3"/>
    </row>
    <row r="101" spans="1:8" ht="52.5" customHeight="1" x14ac:dyDescent="0.25">
      <c r="A101" s="11" t="s">
        <v>182</v>
      </c>
      <c r="B101" s="11" t="s">
        <v>183</v>
      </c>
      <c r="C101" s="4" t="s">
        <v>265</v>
      </c>
      <c r="D101" s="10">
        <v>2668.05</v>
      </c>
      <c r="E101" s="10"/>
      <c r="F101" s="10">
        <v>40.85</v>
      </c>
      <c r="G101" s="22">
        <f t="shared" si="13"/>
        <v>2627.2000000000003</v>
      </c>
      <c r="H101" s="3"/>
    </row>
    <row r="102" spans="1:8" ht="52.5" customHeight="1" x14ac:dyDescent="0.25">
      <c r="A102" s="11" t="s">
        <v>184</v>
      </c>
      <c r="B102" s="11" t="s">
        <v>185</v>
      </c>
      <c r="C102" s="4" t="s">
        <v>186</v>
      </c>
      <c r="D102" s="10">
        <v>1890</v>
      </c>
      <c r="E102" s="10">
        <v>78.760000000000005</v>
      </c>
      <c r="F102" s="10"/>
      <c r="G102" s="22">
        <f t="shared" si="13"/>
        <v>1968.76</v>
      </c>
      <c r="H102" s="3"/>
    </row>
    <row r="103" spans="1:8" x14ac:dyDescent="0.25">
      <c r="C103" s="12" t="s">
        <v>26</v>
      </c>
      <c r="D103" s="19">
        <f>SUM(D89:D102)</f>
        <v>39429.08</v>
      </c>
      <c r="E103" s="19">
        <f t="shared" ref="E103:G103" si="14">SUM(E89:E102)</f>
        <v>436.98</v>
      </c>
      <c r="F103" s="19">
        <f t="shared" si="14"/>
        <v>1663.6999999999998</v>
      </c>
      <c r="G103" s="19">
        <f t="shared" si="14"/>
        <v>38202.36</v>
      </c>
    </row>
    <row r="105" spans="1:8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1" t="s">
        <v>7</v>
      </c>
    </row>
    <row r="106" spans="1:8" x14ac:dyDescent="0.25">
      <c r="A106" s="130" t="s">
        <v>187</v>
      </c>
      <c r="B106" s="130"/>
      <c r="C106" s="130"/>
      <c r="D106" s="130"/>
      <c r="E106" s="130"/>
      <c r="F106" s="130"/>
      <c r="G106" s="130"/>
      <c r="H106" s="130"/>
    </row>
    <row r="107" spans="1:8" ht="62.25" customHeight="1" x14ac:dyDescent="0.25">
      <c r="A107" s="7" t="s">
        <v>188</v>
      </c>
      <c r="B107" s="4" t="s">
        <v>189</v>
      </c>
      <c r="C107" s="4" t="s">
        <v>190</v>
      </c>
      <c r="D107" s="10">
        <v>3406.73</v>
      </c>
      <c r="E107" s="10"/>
      <c r="F107" s="10">
        <v>141.74</v>
      </c>
      <c r="G107" s="22">
        <f t="shared" ref="G107:G109" si="15">D107+E107-F107</f>
        <v>3264.99</v>
      </c>
      <c r="H107" s="3"/>
    </row>
    <row r="108" spans="1:8" ht="62.25" customHeight="1" x14ac:dyDescent="0.25">
      <c r="A108" s="7" t="s">
        <v>191</v>
      </c>
      <c r="B108" s="4" t="s">
        <v>192</v>
      </c>
      <c r="C108" s="4" t="s">
        <v>193</v>
      </c>
      <c r="D108" s="10">
        <v>2315.25</v>
      </c>
      <c r="E108" s="10">
        <v>26.93</v>
      </c>
      <c r="F108" s="10"/>
      <c r="G108" s="22">
        <f t="shared" si="15"/>
        <v>2342.1799999999998</v>
      </c>
      <c r="H108" s="3"/>
    </row>
    <row r="109" spans="1:8" ht="62.25" customHeight="1" x14ac:dyDescent="0.25">
      <c r="A109" s="7" t="s">
        <v>194</v>
      </c>
      <c r="B109" s="4" t="s">
        <v>195</v>
      </c>
      <c r="C109" s="4" t="s">
        <v>193</v>
      </c>
      <c r="D109" s="10">
        <v>2315.25</v>
      </c>
      <c r="E109" s="10">
        <v>26.93</v>
      </c>
      <c r="F109" s="10"/>
      <c r="G109" s="22">
        <f t="shared" si="15"/>
        <v>2342.1799999999998</v>
      </c>
      <c r="H109" s="3"/>
    </row>
    <row r="110" spans="1:8" x14ac:dyDescent="0.25">
      <c r="C110" s="12" t="s">
        <v>37</v>
      </c>
      <c r="D110" s="38">
        <f>SUM(D107:D109)</f>
        <v>8037.23</v>
      </c>
      <c r="E110" s="38">
        <f t="shared" ref="E110:G110" si="16">SUM(E107:E109)</f>
        <v>53.86</v>
      </c>
      <c r="F110" s="38">
        <f t="shared" si="16"/>
        <v>141.74</v>
      </c>
      <c r="G110" s="38">
        <f t="shared" si="16"/>
        <v>7949.35</v>
      </c>
    </row>
    <row r="112" spans="1:8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2" t="s">
        <v>6</v>
      </c>
      <c r="H112" s="1" t="s">
        <v>7</v>
      </c>
    </row>
    <row r="113" spans="1:8" x14ac:dyDescent="0.25">
      <c r="A113" s="130" t="s">
        <v>196</v>
      </c>
      <c r="B113" s="130"/>
      <c r="C113" s="130"/>
      <c r="D113" s="130"/>
      <c r="E113" s="130"/>
      <c r="F113" s="130"/>
      <c r="G113" s="130"/>
      <c r="H113" s="130"/>
    </row>
    <row r="114" spans="1:8" ht="71.25" customHeight="1" x14ac:dyDescent="0.25">
      <c r="A114" s="7" t="s">
        <v>197</v>
      </c>
      <c r="B114" s="11" t="s">
        <v>198</v>
      </c>
      <c r="C114" s="4" t="s">
        <v>199</v>
      </c>
      <c r="D114" s="13">
        <v>1618.05</v>
      </c>
      <c r="E114" s="13">
        <v>108.16</v>
      </c>
      <c r="F114" s="13"/>
      <c r="G114" s="22">
        <f t="shared" ref="G114:G118" si="17">D114+E114-F114</f>
        <v>1726.21</v>
      </c>
      <c r="H114" s="3"/>
    </row>
    <row r="115" spans="1:8" ht="71.25" customHeight="1" x14ac:dyDescent="0.25">
      <c r="A115" s="7" t="s">
        <v>200</v>
      </c>
      <c r="B115" s="11" t="s">
        <v>201</v>
      </c>
      <c r="C115" s="4" t="s">
        <v>202</v>
      </c>
      <c r="D115" s="13">
        <v>1190.7</v>
      </c>
      <c r="E115" s="13">
        <v>135.51</v>
      </c>
      <c r="F115" s="13"/>
      <c r="G115" s="22">
        <f t="shared" si="17"/>
        <v>1326.21</v>
      </c>
      <c r="H115" s="3"/>
    </row>
    <row r="116" spans="1:8" ht="71.25" customHeight="1" x14ac:dyDescent="0.25">
      <c r="A116" s="7" t="s">
        <v>203</v>
      </c>
      <c r="B116" s="11" t="s">
        <v>204</v>
      </c>
      <c r="C116" s="4" t="s">
        <v>205</v>
      </c>
      <c r="D116" s="13">
        <v>1050</v>
      </c>
      <c r="E116" s="13">
        <v>144.66999999999999</v>
      </c>
      <c r="F116" s="13"/>
      <c r="G116" s="22">
        <f t="shared" si="17"/>
        <v>1194.67</v>
      </c>
      <c r="H116" s="3"/>
    </row>
    <row r="117" spans="1:8" ht="71.25" customHeight="1" x14ac:dyDescent="0.25">
      <c r="A117" s="7" t="s">
        <v>206</v>
      </c>
      <c r="B117" s="11" t="s">
        <v>207</v>
      </c>
      <c r="C117" s="4" t="s">
        <v>88</v>
      </c>
      <c r="D117" s="13">
        <v>2201.33</v>
      </c>
      <c r="E117" s="13">
        <v>39.32</v>
      </c>
      <c r="F117" s="13"/>
      <c r="G117" s="22">
        <f t="shared" si="17"/>
        <v>2240.65</v>
      </c>
      <c r="H117" s="3"/>
    </row>
    <row r="118" spans="1:8" ht="71.25" customHeight="1" x14ac:dyDescent="0.25">
      <c r="A118" s="7" t="s">
        <v>208</v>
      </c>
      <c r="B118" s="11" t="s">
        <v>209</v>
      </c>
      <c r="C118" s="4" t="s">
        <v>210</v>
      </c>
      <c r="D118" s="13">
        <v>1575</v>
      </c>
      <c r="E118" s="13">
        <v>110.92</v>
      </c>
      <c r="F118" s="13"/>
      <c r="G118" s="22">
        <f t="shared" si="17"/>
        <v>1685.92</v>
      </c>
      <c r="H118" s="3"/>
    </row>
    <row r="119" spans="1:8" x14ac:dyDescent="0.25">
      <c r="C119" s="12" t="s">
        <v>37</v>
      </c>
      <c r="D119" s="35">
        <f>SUM(D114:D118)</f>
        <v>7635.08</v>
      </c>
      <c r="E119" s="35">
        <f t="shared" ref="E119:G119" si="18">SUM(E114:E118)</f>
        <v>538.57999999999993</v>
      </c>
      <c r="F119" s="35">
        <f t="shared" si="18"/>
        <v>0</v>
      </c>
      <c r="G119" s="35">
        <f t="shared" si="18"/>
        <v>8173.66</v>
      </c>
      <c r="H119" s="9"/>
    </row>
    <row r="120" spans="1:8" x14ac:dyDescent="0.25">
      <c r="C120" s="12" t="s">
        <v>26</v>
      </c>
      <c r="D120" s="35">
        <f>D110+D119</f>
        <v>15672.31</v>
      </c>
      <c r="E120" s="35">
        <f t="shared" ref="E120:G120" si="19">E110+E119</f>
        <v>592.43999999999994</v>
      </c>
      <c r="F120" s="35">
        <f t="shared" si="19"/>
        <v>141.74</v>
      </c>
      <c r="G120" s="35">
        <f t="shared" si="19"/>
        <v>16123.01</v>
      </c>
      <c r="H120" s="9"/>
    </row>
    <row r="122" spans="1:8" x14ac:dyDescent="0.25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2" t="s">
        <v>6</v>
      </c>
      <c r="H122" s="1" t="s">
        <v>7</v>
      </c>
    </row>
    <row r="123" spans="1:8" x14ac:dyDescent="0.25">
      <c r="A123" s="131" t="s">
        <v>211</v>
      </c>
      <c r="B123" s="131"/>
      <c r="C123" s="131"/>
      <c r="D123" s="131"/>
      <c r="E123" s="131"/>
      <c r="F123" s="131"/>
      <c r="G123" s="131"/>
      <c r="H123" s="131"/>
    </row>
    <row r="124" spans="1:8" ht="74.25" customHeight="1" x14ac:dyDescent="0.25">
      <c r="A124" s="7" t="s">
        <v>212</v>
      </c>
      <c r="B124" s="4" t="s">
        <v>213</v>
      </c>
      <c r="C124" s="4" t="s">
        <v>214</v>
      </c>
      <c r="D124" s="13">
        <v>8400</v>
      </c>
      <c r="E124" s="13"/>
      <c r="F124" s="13">
        <v>1247.05</v>
      </c>
      <c r="G124" s="22">
        <f t="shared" ref="G124:G133" si="20">D124+E124-F124</f>
        <v>7152.95</v>
      </c>
      <c r="H124" s="3"/>
    </row>
    <row r="125" spans="1:8" ht="74.25" customHeight="1" x14ac:dyDescent="0.25">
      <c r="A125" s="7" t="s">
        <v>215</v>
      </c>
      <c r="B125" s="4" t="s">
        <v>216</v>
      </c>
      <c r="C125" s="4" t="s">
        <v>217</v>
      </c>
      <c r="D125" s="13">
        <v>3858.75</v>
      </c>
      <c r="E125" s="13"/>
      <c r="F125" s="13">
        <v>326.49</v>
      </c>
      <c r="G125" s="22">
        <f t="shared" si="20"/>
        <v>3532.26</v>
      </c>
      <c r="H125" s="3"/>
    </row>
    <row r="126" spans="1:8" ht="74.25" customHeight="1" x14ac:dyDescent="0.25">
      <c r="A126" s="7" t="s">
        <v>218</v>
      </c>
      <c r="B126" s="4" t="s">
        <v>219</v>
      </c>
      <c r="C126" s="4" t="s">
        <v>217</v>
      </c>
      <c r="D126" s="13">
        <v>3858.75</v>
      </c>
      <c r="E126" s="13"/>
      <c r="F126" s="13">
        <v>326.49</v>
      </c>
      <c r="G126" s="22">
        <f t="shared" si="20"/>
        <v>3532.26</v>
      </c>
      <c r="H126" s="3"/>
    </row>
    <row r="127" spans="1:8" ht="74.25" customHeight="1" x14ac:dyDescent="0.25">
      <c r="A127" s="7" t="s">
        <v>220</v>
      </c>
      <c r="B127" s="4" t="s">
        <v>221</v>
      </c>
      <c r="C127" s="4" t="s">
        <v>217</v>
      </c>
      <c r="D127" s="13">
        <v>3858.75</v>
      </c>
      <c r="E127" s="13"/>
      <c r="F127" s="13">
        <v>326.49</v>
      </c>
      <c r="G127" s="22">
        <f t="shared" si="20"/>
        <v>3532.26</v>
      </c>
      <c r="H127" s="3"/>
    </row>
    <row r="128" spans="1:8" ht="74.25" customHeight="1" x14ac:dyDescent="0.25">
      <c r="A128" s="7" t="s">
        <v>222</v>
      </c>
      <c r="B128" s="4" t="s">
        <v>223</v>
      </c>
      <c r="C128" s="4" t="s">
        <v>217</v>
      </c>
      <c r="D128" s="13">
        <v>3858.75</v>
      </c>
      <c r="E128" s="13"/>
      <c r="F128" s="13">
        <v>326.49</v>
      </c>
      <c r="G128" s="22">
        <f t="shared" si="20"/>
        <v>3532.26</v>
      </c>
      <c r="H128" s="3"/>
    </row>
    <row r="129" spans="1:8" ht="74.25" customHeight="1" x14ac:dyDescent="0.25">
      <c r="A129" s="7" t="s">
        <v>224</v>
      </c>
      <c r="B129" s="4" t="s">
        <v>225</v>
      </c>
      <c r="C129" s="4" t="s">
        <v>217</v>
      </c>
      <c r="D129" s="13">
        <v>3858.75</v>
      </c>
      <c r="E129" s="13"/>
      <c r="F129" s="13">
        <v>326.49</v>
      </c>
      <c r="G129" s="22">
        <f t="shared" si="20"/>
        <v>3532.26</v>
      </c>
      <c r="H129" s="3"/>
    </row>
    <row r="130" spans="1:8" ht="74.25" customHeight="1" x14ac:dyDescent="0.25">
      <c r="A130" s="7" t="s">
        <v>226</v>
      </c>
      <c r="B130" s="4" t="s">
        <v>227</v>
      </c>
      <c r="C130" s="4" t="s">
        <v>217</v>
      </c>
      <c r="D130" s="13">
        <v>3858.75</v>
      </c>
      <c r="E130" s="13"/>
      <c r="F130" s="13">
        <v>326.49</v>
      </c>
      <c r="G130" s="22">
        <f t="shared" si="20"/>
        <v>3532.26</v>
      </c>
      <c r="H130" s="3"/>
    </row>
    <row r="131" spans="1:8" ht="74.25" customHeight="1" x14ac:dyDescent="0.25">
      <c r="A131" s="7" t="s">
        <v>228</v>
      </c>
      <c r="B131" s="4" t="s">
        <v>229</v>
      </c>
      <c r="C131" s="4" t="s">
        <v>217</v>
      </c>
      <c r="D131" s="13">
        <v>3858.75</v>
      </c>
      <c r="E131" s="13"/>
      <c r="F131" s="13">
        <v>326.49</v>
      </c>
      <c r="G131" s="22">
        <f t="shared" si="20"/>
        <v>3532.26</v>
      </c>
      <c r="H131" s="3"/>
    </row>
    <row r="132" spans="1:8" ht="74.25" customHeight="1" x14ac:dyDescent="0.25">
      <c r="A132" s="7" t="s">
        <v>230</v>
      </c>
      <c r="B132" s="4" t="s">
        <v>231</v>
      </c>
      <c r="C132" s="4" t="s">
        <v>217</v>
      </c>
      <c r="D132" s="13">
        <v>3858.75</v>
      </c>
      <c r="E132" s="13"/>
      <c r="F132" s="13">
        <v>326.49</v>
      </c>
      <c r="G132" s="22">
        <f t="shared" si="20"/>
        <v>3532.26</v>
      </c>
      <c r="H132" s="3"/>
    </row>
    <row r="133" spans="1:8" ht="74.25" customHeight="1" x14ac:dyDescent="0.25">
      <c r="A133" s="7" t="s">
        <v>232</v>
      </c>
      <c r="B133" s="4" t="s">
        <v>233</v>
      </c>
      <c r="C133" s="4" t="s">
        <v>217</v>
      </c>
      <c r="D133" s="13">
        <v>3858.75</v>
      </c>
      <c r="E133" s="13"/>
      <c r="F133" s="13">
        <v>326.49</v>
      </c>
      <c r="G133" s="22">
        <f t="shared" si="20"/>
        <v>3532.26</v>
      </c>
      <c r="H133" s="3"/>
    </row>
    <row r="134" spans="1:8" x14ac:dyDescent="0.25">
      <c r="A134" s="16"/>
      <c r="B134" s="17"/>
      <c r="C134" s="2" t="s">
        <v>26</v>
      </c>
      <c r="D134" s="39">
        <f>SUM(D124:D133)</f>
        <v>43128.75</v>
      </c>
      <c r="E134" s="39">
        <f t="shared" ref="E134:G134" si="21">SUM(E124:E133)</f>
        <v>0</v>
      </c>
      <c r="F134" s="39">
        <f t="shared" si="21"/>
        <v>4185.4599999999991</v>
      </c>
      <c r="G134" s="39">
        <f t="shared" si="21"/>
        <v>38943.290000000008</v>
      </c>
      <c r="H134" s="9"/>
    </row>
    <row r="136" spans="1:8" x14ac:dyDescent="0.25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2" t="s">
        <v>6</v>
      </c>
      <c r="H136" s="1" t="s">
        <v>7</v>
      </c>
    </row>
    <row r="137" spans="1:8" x14ac:dyDescent="0.25">
      <c r="A137" s="131" t="s">
        <v>234</v>
      </c>
      <c r="B137" s="131"/>
      <c r="C137" s="131"/>
      <c r="D137" s="131"/>
      <c r="E137" s="131"/>
      <c r="F137" s="131"/>
      <c r="G137" s="131"/>
      <c r="H137" s="131"/>
    </row>
    <row r="138" spans="1:8" ht="56.25" customHeight="1" x14ac:dyDescent="0.25">
      <c r="A138" s="11" t="s">
        <v>235</v>
      </c>
      <c r="B138" s="4" t="s">
        <v>236</v>
      </c>
      <c r="C138" s="4" t="s">
        <v>237</v>
      </c>
      <c r="D138" s="10">
        <v>7350</v>
      </c>
      <c r="E138" s="3"/>
      <c r="F138" s="10">
        <v>1022.77</v>
      </c>
      <c r="G138" s="15">
        <f>D138+E138-F138</f>
        <v>6327.23</v>
      </c>
      <c r="H138" s="3"/>
    </row>
    <row r="139" spans="1:8" ht="56.25" customHeight="1" x14ac:dyDescent="0.25">
      <c r="A139" s="11" t="s">
        <v>238</v>
      </c>
      <c r="B139" s="4" t="s">
        <v>239</v>
      </c>
      <c r="C139" s="4" t="s">
        <v>240</v>
      </c>
      <c r="D139" s="10">
        <v>4051.95</v>
      </c>
      <c r="E139" s="3"/>
      <c r="F139" s="33">
        <v>357.4</v>
      </c>
      <c r="G139" s="15">
        <f t="shared" ref="G139:G150" si="22">D139+E139-F139</f>
        <v>3694.5499999999997</v>
      </c>
      <c r="H139" s="34"/>
    </row>
    <row r="140" spans="1:8" ht="56.25" customHeight="1" x14ac:dyDescent="0.25">
      <c r="A140" s="11" t="s">
        <v>263</v>
      </c>
      <c r="B140" s="4" t="s">
        <v>264</v>
      </c>
      <c r="C140" s="4" t="s">
        <v>240</v>
      </c>
      <c r="D140" s="10">
        <v>4051.95</v>
      </c>
      <c r="E140" s="34"/>
      <c r="F140" s="33">
        <v>357.4</v>
      </c>
      <c r="G140" s="15">
        <f t="shared" si="22"/>
        <v>3694.5499999999997</v>
      </c>
      <c r="H140" s="34"/>
    </row>
    <row r="141" spans="1:8" ht="56.25" customHeight="1" x14ac:dyDescent="0.25">
      <c r="A141" s="11" t="s">
        <v>241</v>
      </c>
      <c r="B141" s="4" t="s">
        <v>242</v>
      </c>
      <c r="C141" s="4" t="s">
        <v>243</v>
      </c>
      <c r="D141" s="10">
        <v>2949.45</v>
      </c>
      <c r="E141" s="34"/>
      <c r="F141" s="10">
        <v>71.47</v>
      </c>
      <c r="G141" s="15">
        <f t="shared" si="22"/>
        <v>2877.98</v>
      </c>
      <c r="H141" s="3"/>
    </row>
    <row r="142" spans="1:8" ht="56.25" customHeight="1" x14ac:dyDescent="0.25">
      <c r="A142" s="11" t="s">
        <v>244</v>
      </c>
      <c r="B142" s="4" t="s">
        <v>245</v>
      </c>
      <c r="C142" s="4" t="s">
        <v>243</v>
      </c>
      <c r="D142" s="10">
        <v>2949.45</v>
      </c>
      <c r="E142" s="3"/>
      <c r="F142" s="10">
        <v>71.47</v>
      </c>
      <c r="G142" s="15">
        <f t="shared" si="22"/>
        <v>2877.98</v>
      </c>
      <c r="H142" s="3"/>
    </row>
    <row r="143" spans="1:8" ht="56.25" customHeight="1" x14ac:dyDescent="0.25">
      <c r="A143" s="11" t="s">
        <v>246</v>
      </c>
      <c r="B143" s="4" t="s">
        <v>247</v>
      </c>
      <c r="C143" s="4" t="s">
        <v>243</v>
      </c>
      <c r="D143" s="10">
        <v>2949.45</v>
      </c>
      <c r="E143" s="3"/>
      <c r="F143" s="10">
        <v>71.47</v>
      </c>
      <c r="G143" s="15">
        <f t="shared" si="22"/>
        <v>2877.98</v>
      </c>
      <c r="H143" s="3"/>
    </row>
    <row r="144" spans="1:8" ht="56.25" customHeight="1" x14ac:dyDescent="0.25">
      <c r="A144" s="11" t="s">
        <v>248</v>
      </c>
      <c r="B144" s="4" t="s">
        <v>249</v>
      </c>
      <c r="C144" s="4" t="s">
        <v>243</v>
      </c>
      <c r="D144" s="10">
        <v>2949.45</v>
      </c>
      <c r="E144" s="3"/>
      <c r="F144" s="10">
        <v>71.47</v>
      </c>
      <c r="G144" s="15">
        <f t="shared" si="22"/>
        <v>2877.98</v>
      </c>
      <c r="H144" s="3"/>
    </row>
    <row r="145" spans="1:8" ht="56.25" customHeight="1" x14ac:dyDescent="0.25">
      <c r="A145" s="11" t="s">
        <v>252</v>
      </c>
      <c r="B145" s="4" t="s">
        <v>253</v>
      </c>
      <c r="C145" s="4" t="s">
        <v>243</v>
      </c>
      <c r="D145" s="10">
        <v>2949.45</v>
      </c>
      <c r="E145" s="3"/>
      <c r="F145" s="10">
        <v>71.47</v>
      </c>
      <c r="G145" s="15">
        <f t="shared" si="22"/>
        <v>2877.98</v>
      </c>
      <c r="H145" s="3"/>
    </row>
    <row r="146" spans="1:8" ht="56.25" customHeight="1" x14ac:dyDescent="0.25">
      <c r="A146" s="11" t="s">
        <v>266</v>
      </c>
      <c r="B146" s="4" t="s">
        <v>254</v>
      </c>
      <c r="C146" s="4" t="s">
        <v>243</v>
      </c>
      <c r="D146" s="10">
        <v>2949.45</v>
      </c>
      <c r="E146" s="3"/>
      <c r="F146" s="10">
        <v>71.47</v>
      </c>
      <c r="G146" s="15">
        <f t="shared" si="22"/>
        <v>2877.98</v>
      </c>
      <c r="H146" s="3"/>
    </row>
    <row r="147" spans="1:8" ht="56.25" customHeight="1" x14ac:dyDescent="0.25">
      <c r="A147" s="11" t="s">
        <v>255</v>
      </c>
      <c r="B147" s="4" t="s">
        <v>256</v>
      </c>
      <c r="C147" s="4" t="s">
        <v>243</v>
      </c>
      <c r="D147" s="10">
        <v>2949.45</v>
      </c>
      <c r="E147" s="3"/>
      <c r="F147" s="10">
        <v>71.47</v>
      </c>
      <c r="G147" s="15">
        <f t="shared" si="22"/>
        <v>2877.98</v>
      </c>
      <c r="H147" s="3"/>
    </row>
    <row r="148" spans="1:8" ht="56.25" customHeight="1" x14ac:dyDescent="0.25">
      <c r="A148" s="11" t="s">
        <v>258</v>
      </c>
      <c r="B148" s="4" t="s">
        <v>257</v>
      </c>
      <c r="C148" s="4" t="s">
        <v>243</v>
      </c>
      <c r="D148" s="10">
        <v>2949.45</v>
      </c>
      <c r="E148" s="3"/>
      <c r="F148" s="10">
        <v>71.47</v>
      </c>
      <c r="G148" s="15">
        <f t="shared" si="22"/>
        <v>2877.98</v>
      </c>
      <c r="H148" s="3"/>
    </row>
    <row r="149" spans="1:8" ht="56.25" customHeight="1" x14ac:dyDescent="0.25">
      <c r="A149" s="11" t="s">
        <v>259</v>
      </c>
      <c r="B149" s="4" t="s">
        <v>260</v>
      </c>
      <c r="C149" s="4" t="s">
        <v>243</v>
      </c>
      <c r="D149" s="10">
        <v>2949.45</v>
      </c>
      <c r="E149" s="3"/>
      <c r="F149" s="10">
        <v>71.47</v>
      </c>
      <c r="G149" s="15">
        <f t="shared" si="22"/>
        <v>2877.98</v>
      </c>
      <c r="H149" s="3"/>
    </row>
    <row r="150" spans="1:8" ht="56.25" customHeight="1" x14ac:dyDescent="0.25">
      <c r="A150" s="11" t="s">
        <v>261</v>
      </c>
      <c r="B150" s="4" t="s">
        <v>262</v>
      </c>
      <c r="C150" s="4" t="s">
        <v>243</v>
      </c>
      <c r="D150" s="10">
        <v>2949.45</v>
      </c>
      <c r="E150" s="3"/>
      <c r="F150" s="10">
        <v>71.47</v>
      </c>
      <c r="G150" s="15">
        <f t="shared" si="22"/>
        <v>2877.98</v>
      </c>
      <c r="H150" s="3"/>
    </row>
    <row r="151" spans="1:8" x14ac:dyDescent="0.25">
      <c r="A151" s="14"/>
      <c r="C151" s="29" t="s">
        <v>26</v>
      </c>
      <c r="D151" s="40">
        <f>SUM(D138:D150)</f>
        <v>44948.399999999994</v>
      </c>
      <c r="E151" s="40">
        <f>SUM(E138:E150)</f>
        <v>0</v>
      </c>
      <c r="F151" s="40">
        <f>SUM(F138:F150)</f>
        <v>2452.2699999999991</v>
      </c>
      <c r="G151" s="40">
        <f>SUM(G138:G150)</f>
        <v>42496.130000000005</v>
      </c>
    </row>
    <row r="152" spans="1:8" x14ac:dyDescent="0.25">
      <c r="A152" s="32"/>
    </row>
    <row r="153" spans="1:8" x14ac:dyDescent="0.25">
      <c r="A153" s="1" t="s">
        <v>0</v>
      </c>
      <c r="B153" s="1" t="s">
        <v>1</v>
      </c>
      <c r="C153" s="1" t="s">
        <v>2</v>
      </c>
      <c r="D153" s="1" t="s">
        <v>3</v>
      </c>
      <c r="E153" s="1" t="s">
        <v>4</v>
      </c>
      <c r="F153" s="1" t="s">
        <v>5</v>
      </c>
      <c r="G153" s="2" t="s">
        <v>6</v>
      </c>
      <c r="H153" s="1" t="s">
        <v>7</v>
      </c>
    </row>
    <row r="154" spans="1:8" ht="60" customHeight="1" x14ac:dyDescent="0.25">
      <c r="A154" s="7" t="s">
        <v>276</v>
      </c>
      <c r="B154" s="4" t="s">
        <v>275</v>
      </c>
      <c r="C154" s="4" t="s">
        <v>292</v>
      </c>
      <c r="D154" s="10">
        <v>588</v>
      </c>
      <c r="E154" s="11">
        <v>174.24</v>
      </c>
      <c r="F154" s="11"/>
      <c r="G154" s="22">
        <f>D154+E154</f>
        <v>762.24</v>
      </c>
      <c r="H154" s="3"/>
    </row>
    <row r="155" spans="1:8" ht="60" customHeight="1" x14ac:dyDescent="0.25">
      <c r="A155" s="7" t="s">
        <v>277</v>
      </c>
      <c r="B155" s="4" t="s">
        <v>301</v>
      </c>
      <c r="C155" s="4" t="s">
        <v>293</v>
      </c>
      <c r="D155" s="10">
        <v>588</v>
      </c>
      <c r="E155" s="11">
        <v>174.24</v>
      </c>
      <c r="F155" s="3"/>
      <c r="G155" s="22">
        <f t="shared" ref="G155:G162" si="23">D155+E155</f>
        <v>762.24</v>
      </c>
      <c r="H155" s="3"/>
    </row>
    <row r="156" spans="1:8" ht="60" customHeight="1" x14ac:dyDescent="0.25">
      <c r="A156" s="7" t="s">
        <v>278</v>
      </c>
      <c r="B156" s="4" t="s">
        <v>279</v>
      </c>
      <c r="C156" s="4" t="s">
        <v>294</v>
      </c>
      <c r="D156" s="10">
        <v>588</v>
      </c>
      <c r="E156" s="11">
        <v>174.24</v>
      </c>
      <c r="F156" s="3"/>
      <c r="G156" s="22">
        <f t="shared" si="23"/>
        <v>762.24</v>
      </c>
      <c r="H156" s="3"/>
    </row>
    <row r="157" spans="1:8" ht="60" customHeight="1" x14ac:dyDescent="0.25">
      <c r="A157" s="7" t="s">
        <v>280</v>
      </c>
      <c r="B157" s="4" t="s">
        <v>281</v>
      </c>
      <c r="C157" s="4" t="s">
        <v>295</v>
      </c>
      <c r="D157" s="10">
        <v>588</v>
      </c>
      <c r="E157" s="11">
        <v>174.24</v>
      </c>
      <c r="F157" s="3"/>
      <c r="G157" s="22">
        <f t="shared" si="23"/>
        <v>762.24</v>
      </c>
      <c r="H157" s="3"/>
    </row>
    <row r="158" spans="1:8" ht="60" customHeight="1" x14ac:dyDescent="0.25">
      <c r="A158" s="7" t="s">
        <v>282</v>
      </c>
      <c r="B158" s="4" t="s">
        <v>283</v>
      </c>
      <c r="C158" s="4" t="s">
        <v>296</v>
      </c>
      <c r="D158" s="10">
        <v>588</v>
      </c>
      <c r="E158" s="11">
        <v>174.24</v>
      </c>
      <c r="F158" s="3"/>
      <c r="G158" s="22">
        <f t="shared" si="23"/>
        <v>762.24</v>
      </c>
      <c r="H158" s="3"/>
    </row>
    <row r="159" spans="1:8" ht="60" customHeight="1" x14ac:dyDescent="0.25">
      <c r="A159" s="7" t="s">
        <v>284</v>
      </c>
      <c r="B159" s="4" t="s">
        <v>285</v>
      </c>
      <c r="C159" s="4" t="s">
        <v>297</v>
      </c>
      <c r="D159" s="10">
        <v>588</v>
      </c>
      <c r="E159" s="11">
        <v>174.24</v>
      </c>
      <c r="F159" s="3"/>
      <c r="G159" s="22">
        <f t="shared" si="23"/>
        <v>762.24</v>
      </c>
      <c r="H159" s="3"/>
    </row>
    <row r="160" spans="1:8" ht="60" customHeight="1" x14ac:dyDescent="0.25">
      <c r="A160" s="7" t="s">
        <v>286</v>
      </c>
      <c r="B160" s="4" t="s">
        <v>287</v>
      </c>
      <c r="C160" s="4" t="s">
        <v>298</v>
      </c>
      <c r="D160" s="10">
        <v>588</v>
      </c>
      <c r="E160" s="11">
        <v>174.24</v>
      </c>
      <c r="F160" s="3"/>
      <c r="G160" s="22">
        <f t="shared" si="23"/>
        <v>762.24</v>
      </c>
      <c r="H160" s="3"/>
    </row>
    <row r="161" spans="1:8" ht="60" customHeight="1" x14ac:dyDescent="0.25">
      <c r="A161" s="7" t="s">
        <v>288</v>
      </c>
      <c r="B161" s="4" t="s">
        <v>289</v>
      </c>
      <c r="C161" s="4" t="s">
        <v>299</v>
      </c>
      <c r="D161" s="10">
        <v>588</v>
      </c>
      <c r="E161" s="11">
        <v>174.24</v>
      </c>
      <c r="F161" s="3"/>
      <c r="G161" s="22">
        <f t="shared" si="23"/>
        <v>762.24</v>
      </c>
      <c r="H161" s="3"/>
    </row>
    <row r="162" spans="1:8" ht="60" customHeight="1" x14ac:dyDescent="0.25">
      <c r="A162" s="7" t="s">
        <v>290</v>
      </c>
      <c r="B162" s="4" t="s">
        <v>291</v>
      </c>
      <c r="C162" s="4" t="s">
        <v>300</v>
      </c>
      <c r="D162" s="10">
        <v>588</v>
      </c>
      <c r="E162" s="11">
        <v>174.24</v>
      </c>
      <c r="F162" s="3"/>
      <c r="G162" s="22">
        <f t="shared" si="23"/>
        <v>762.24</v>
      </c>
      <c r="H162" s="3"/>
    </row>
    <row r="163" spans="1:8" x14ac:dyDescent="0.25">
      <c r="C163" s="2" t="s">
        <v>26</v>
      </c>
      <c r="D163" s="35">
        <f>SUM(D154:D162)</f>
        <v>5292</v>
      </c>
      <c r="E163" s="35">
        <f>SUM(E154:E162)</f>
        <v>1568.16</v>
      </c>
      <c r="F163" s="35">
        <f>SUM(F154:F162)</f>
        <v>0</v>
      </c>
      <c r="G163" s="35">
        <f>SUM(G154:G162)</f>
        <v>6860.1599999999989</v>
      </c>
    </row>
  </sheetData>
  <mergeCells count="15">
    <mergeCell ref="A113:H113"/>
    <mergeCell ref="A123:H123"/>
    <mergeCell ref="A137:H137"/>
    <mergeCell ref="A46:H46"/>
    <mergeCell ref="A58:H58"/>
    <mergeCell ref="A68:H68"/>
    <mergeCell ref="A73:H73"/>
    <mergeCell ref="A88:H88"/>
    <mergeCell ref="A106:H106"/>
    <mergeCell ref="A37:H37"/>
    <mergeCell ref="A2:H2"/>
    <mergeCell ref="A12:H12"/>
    <mergeCell ref="A21:H21"/>
    <mergeCell ref="A27:H27"/>
    <mergeCell ref="A32:H32"/>
  </mergeCells>
  <pageMargins left="0.23622047244094491" right="0.23622047244094491" top="0.74803149606299213" bottom="0.74803149606299213" header="0.31496062992125984" footer="0.31496062992125984"/>
  <pageSetup scale="59" orientation="landscape" horizontalDpi="0" verticalDpi="0" r:id="rId1"/>
  <headerFooter>
    <oddHeader>&amp;CNOMINA DE EMPLEADOS DEL H. AYUNTAMIENTO DE ATENGO, JAL
PERIODO DE PAGO CORRESPONDIENTE DE   16   AL    28 DE FEBRERO DE  2013.</oddHeader>
    <oddFooter>&amp;L____________________________________________________
ROSENDO PEREZ LEPE
PRESIDENTE  MUNICIPAL&amp;R____________________________________________________
KARINA MAGAÑA PATIÑO
SECRETARIO GENERAL</oddFooter>
  </headerFooter>
  <rowBreaks count="8" manualBreakCount="8">
    <brk id="18" max="16383" man="1"/>
    <brk id="43" max="16383" man="1"/>
    <brk id="65" max="16383" man="1"/>
    <brk id="85" max="16383" man="1"/>
    <brk id="103" max="16383" man="1"/>
    <brk id="120" max="16383" man="1"/>
    <brk id="134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44</vt:i4>
      </vt:variant>
    </vt:vector>
  </HeadingPairs>
  <TitlesOfParts>
    <vt:vector size="118" baseType="lpstr">
      <vt:lpstr>DIC-1era.</vt:lpstr>
      <vt:lpstr>NOV-1era.</vt:lpstr>
      <vt:lpstr>NOV-2da.</vt:lpstr>
      <vt:lpstr>OCT-1era.</vt:lpstr>
      <vt:lpstr>OCT-2da.</vt:lpstr>
      <vt:lpstr>ENE-era</vt:lpstr>
      <vt:lpstr>ENE-da</vt:lpstr>
      <vt:lpstr>FEB-era</vt:lpstr>
      <vt:lpstr>FEB-da.</vt:lpstr>
      <vt:lpstr>DIC-da.</vt:lpstr>
      <vt:lpstr>MAR-1era</vt:lpstr>
      <vt:lpstr>MAR-da</vt:lpstr>
      <vt:lpstr>ABR-1era.</vt:lpstr>
      <vt:lpstr>ABR-eda</vt:lpstr>
      <vt:lpstr>MAY-era</vt:lpstr>
      <vt:lpstr>MAY-da</vt:lpstr>
      <vt:lpstr>JUN-era</vt:lpstr>
      <vt:lpstr>JUN-da.</vt:lpstr>
      <vt:lpstr>JUL-era</vt:lpstr>
      <vt:lpstr>JUL-da</vt:lpstr>
      <vt:lpstr>AGOST-era</vt:lpstr>
      <vt:lpstr>AGOST-da</vt:lpstr>
      <vt:lpstr>SEPT- era.</vt:lpstr>
      <vt:lpstr>SEP eda.</vt:lpstr>
      <vt:lpstr>OCT-era</vt:lpstr>
      <vt:lpstr>OCT-2da</vt:lpstr>
      <vt:lpstr>NOV-1era</vt:lpstr>
      <vt:lpstr>NOV-2da</vt:lpstr>
      <vt:lpstr>DIC- 1era</vt:lpstr>
      <vt:lpstr>DIC- 2da</vt:lpstr>
      <vt:lpstr>PRUEBA</vt:lpstr>
      <vt:lpstr>ENE-14</vt:lpstr>
      <vt:lpstr>ENE-2da</vt:lpstr>
      <vt:lpstr>FEB-1era</vt:lpstr>
      <vt:lpstr>FEB-da</vt:lpstr>
      <vt:lpstr>MAR-1</vt:lpstr>
      <vt:lpstr>MAR-2</vt:lpstr>
      <vt:lpstr>ABR-1</vt:lpstr>
      <vt:lpstr>ABR-2</vt:lpstr>
      <vt:lpstr>MAY-1</vt:lpstr>
      <vt:lpstr>MAY-2</vt:lpstr>
      <vt:lpstr>JUN-1</vt:lpstr>
      <vt:lpstr>JUN-2</vt:lpstr>
      <vt:lpstr>JUL-1</vt:lpstr>
      <vt:lpstr>JUL-2</vt:lpstr>
      <vt:lpstr>AGOS-1</vt:lpstr>
      <vt:lpstr>AGOS-2</vt:lpstr>
      <vt:lpstr>SEP-1</vt:lpstr>
      <vt:lpstr>SEP-2</vt:lpstr>
      <vt:lpstr>OCT-1</vt:lpstr>
      <vt:lpstr>OCT-2</vt:lpstr>
      <vt:lpstr>NOV-1</vt:lpstr>
      <vt:lpstr>NOV-2</vt:lpstr>
      <vt:lpstr>DIC-1</vt:lpstr>
      <vt:lpstr>DIC-2</vt:lpstr>
      <vt:lpstr>ENE-15</vt:lpstr>
      <vt:lpstr>ENE-2</vt:lpstr>
      <vt:lpstr>FEB-1</vt:lpstr>
      <vt:lpstr>FEB-2</vt:lpstr>
      <vt:lpstr>MARZ-1</vt:lpstr>
      <vt:lpstr>MARZ-2</vt:lpstr>
      <vt:lpstr>ABRI-1</vt:lpstr>
      <vt:lpstr>ABRI-2</vt:lpstr>
      <vt:lpstr>MAYO-1</vt:lpstr>
      <vt:lpstr>MAYO-2</vt:lpstr>
      <vt:lpstr>JUN-01</vt:lpstr>
      <vt:lpstr>JUN-02</vt:lpstr>
      <vt:lpstr>JUL-01</vt:lpstr>
      <vt:lpstr>JUL-02</vt:lpstr>
      <vt:lpstr>AGOS-01</vt:lpstr>
      <vt:lpstr>AGOS-02</vt:lpstr>
      <vt:lpstr>SEP-01</vt:lpstr>
      <vt:lpstr>JUN 01</vt:lpstr>
      <vt:lpstr>OCT-01</vt:lpstr>
      <vt:lpstr>'ABR-1'!Área_de_impresión</vt:lpstr>
      <vt:lpstr>'ABR-2'!Área_de_impresión</vt:lpstr>
      <vt:lpstr>'ABRI-2'!Área_de_impresión</vt:lpstr>
      <vt:lpstr>'AGOS-01'!Área_de_impresión</vt:lpstr>
      <vt:lpstr>'AGOS-02'!Área_de_impresión</vt:lpstr>
      <vt:lpstr>'AGOS-1'!Área_de_impresión</vt:lpstr>
      <vt:lpstr>'AGOS-2'!Área_de_impresión</vt:lpstr>
      <vt:lpstr>'AGOST-era'!Área_de_impresión</vt:lpstr>
      <vt:lpstr>'DIC- 1era'!Área_de_impresión</vt:lpstr>
      <vt:lpstr>'DIC- 2da'!Área_de_impresión</vt:lpstr>
      <vt:lpstr>'DIC-1'!Área_de_impresión</vt:lpstr>
      <vt:lpstr>'DIC-2'!Área_de_impresión</vt:lpstr>
      <vt:lpstr>'ENE-14'!Área_de_impresión</vt:lpstr>
      <vt:lpstr>'ENE-15'!Área_de_impresión</vt:lpstr>
      <vt:lpstr>'ENE-2'!Área_de_impresión</vt:lpstr>
      <vt:lpstr>'ENE-2da'!Área_de_impresión</vt:lpstr>
      <vt:lpstr>'FEB-1'!Área_de_impresión</vt:lpstr>
      <vt:lpstr>'FEB-da'!Área_de_impresión</vt:lpstr>
      <vt:lpstr>'FEB-era'!Área_de_impresión</vt:lpstr>
      <vt:lpstr>'JUL-01'!Área_de_impresión</vt:lpstr>
      <vt:lpstr>'JUL-02'!Área_de_impresión</vt:lpstr>
      <vt:lpstr>'JUL-1'!Área_de_impresión</vt:lpstr>
      <vt:lpstr>'JUL-2'!Área_de_impresión</vt:lpstr>
      <vt:lpstr>'JUN 01'!Área_de_impresión</vt:lpstr>
      <vt:lpstr>'JUN-01'!Área_de_impresión</vt:lpstr>
      <vt:lpstr>'JUN-02'!Área_de_impresión</vt:lpstr>
      <vt:lpstr>'JUN-2'!Área_de_impresión</vt:lpstr>
      <vt:lpstr>'MAR-2'!Área_de_impresión</vt:lpstr>
      <vt:lpstr>'MARZ-1'!Área_de_impresión</vt:lpstr>
      <vt:lpstr>'MARZ-2'!Área_de_impresión</vt:lpstr>
      <vt:lpstr>'MAY-1'!Área_de_impresión</vt:lpstr>
      <vt:lpstr>'MAY-2'!Área_de_impresión</vt:lpstr>
      <vt:lpstr>'MAYO-1'!Área_de_impresión</vt:lpstr>
      <vt:lpstr>'MAYO-2'!Área_de_impresión</vt:lpstr>
      <vt:lpstr>'NOV-1era'!Área_de_impresión</vt:lpstr>
      <vt:lpstr>'NOV-2da'!Área_de_impresión</vt:lpstr>
      <vt:lpstr>'OCT-1'!Área_de_impresión</vt:lpstr>
      <vt:lpstr>'OCT-2'!Área_de_impresión</vt:lpstr>
      <vt:lpstr>'OCT-2da'!Área_de_impresión</vt:lpstr>
      <vt:lpstr>'SEP eda.'!Área_de_impresión</vt:lpstr>
      <vt:lpstr>'SEP-01'!Área_de_impresión</vt:lpstr>
      <vt:lpstr>'SEP-1'!Área_de_impresión</vt:lpstr>
      <vt:lpstr>'SEP-2'!Área_de_impresión</vt:lpstr>
      <vt:lpstr>'SEPT- era.'!Área_de_impresión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Usuario de Windows</cp:lastModifiedBy>
  <cp:lastPrinted>2018-07-25T14:51:08Z</cp:lastPrinted>
  <dcterms:created xsi:type="dcterms:W3CDTF">2012-12-20T18:53:55Z</dcterms:created>
  <dcterms:modified xsi:type="dcterms:W3CDTF">2021-05-14T18:13:38Z</dcterms:modified>
</cp:coreProperties>
</file>