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piron 15\Desktop\transparencia\CUENTA PUBLICA ENERO-JULIO 2019\"/>
    </mc:Choice>
  </mc:AlternateContent>
  <bookViews>
    <workbookView xWindow="1320" yWindow="0" windowWidth="19170" windowHeight="963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8" i="1" l="1"/>
  <c r="F75" i="1"/>
  <c r="G74" i="1"/>
  <c r="F68" i="1"/>
  <c r="F64" i="1"/>
  <c r="F60" i="1"/>
  <c r="F56" i="1"/>
  <c r="G53" i="1"/>
  <c r="F53" i="1"/>
  <c r="G46" i="1" s="1"/>
  <c r="F50" i="1"/>
  <c r="F42" i="1"/>
  <c r="F40" i="1"/>
  <c r="G25" i="1" s="1"/>
  <c r="F32" i="1"/>
  <c r="F26" i="1"/>
  <c r="F23" i="1"/>
  <c r="G17" i="1" s="1"/>
  <c r="F20" i="1"/>
  <c r="G15" i="1"/>
  <c r="G16" i="1" s="1"/>
  <c r="E3" i="1"/>
  <c r="G83" i="1" l="1"/>
  <c r="E84" i="1" s="1"/>
</calcChain>
</file>

<file path=xl/comments1.xml><?xml version="1.0" encoding="utf-8"?>
<comments xmlns="http://schemas.openxmlformats.org/spreadsheetml/2006/main">
  <authors>
    <author>pedro.monarrez</author>
  </authors>
  <commentList>
    <comment ref="A78" authorId="0" shapeId="0">
      <text>
        <r>
          <rPr>
            <b/>
            <sz val="12"/>
            <color indexed="81"/>
            <rFont val="Arial"/>
            <family val="2"/>
          </rPr>
          <t>Agrupa las asignaciones destinadas a la adquisición de toda clase de bienes muebles e inmuebles requeridos en el desempeño de las actividades de los entes públicos. Incluye los pagos por adjudicación, expropiación e indemnización de bienes muebles e inmuebles a favor del Gobierno.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79" authorId="0" shapeId="0">
      <text>
        <r>
          <rPr>
            <b/>
            <sz val="12"/>
            <color indexed="81"/>
            <rFont val="Arial"/>
            <family val="2"/>
          </rPr>
          <t>Asignaciones destinadas a la adquisición de toda clase de mobiliario y equipo de administración; bienes informáticos y equipo de cómputo; a bienes artísticos, obras de arte, objetos valiosos y otros elementos coleccionables. Así como también las refacciones y accesorios mayores correspondientes a este concepto. Incluye los pagos por adjudicación, expropiación e indemnización de bienes muebles a favor del Gobierno.</t>
        </r>
        <r>
          <rPr>
            <sz val="12"/>
            <color indexed="81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<sst xmlns="http://schemas.openxmlformats.org/spreadsheetml/2006/main" count="93" uniqueCount="92">
  <si>
    <t xml:space="preserve">       SISTEMA PARA EL DESARROLLO INTEGRAL DE LA FAMILIA DEL MUNICIPIO DE ATENGO</t>
  </si>
  <si>
    <t>RESULTADOS DEL 01 AL 30 DE ABRIL 2019</t>
  </si>
  <si>
    <t>SALDO AL 31 DE MARZO 2019</t>
  </si>
  <si>
    <t>INGRESOS</t>
  </si>
  <si>
    <t>TRANSFERENCIAS, ASIGNACIONES, SUBSIDIOS Y OTRAS AYUDAS</t>
  </si>
  <si>
    <t>Transferencia interna a Entidades Municipales</t>
  </si>
  <si>
    <t>Cuotas de recuperacion</t>
  </si>
  <si>
    <t>DONATIVOS EN ESPECIE CON CUOTA DE RECUPERACION</t>
  </si>
  <si>
    <t>Proalimne</t>
  </si>
  <si>
    <t>Desayuno y despensa</t>
  </si>
  <si>
    <t>DONATIVOS EN EFECTIVO (BECAS)</t>
  </si>
  <si>
    <t>Comedor asistencial</t>
  </si>
  <si>
    <t xml:space="preserve"> </t>
  </si>
  <si>
    <t>Proyecto contigo el Dif</t>
  </si>
  <si>
    <t>Desarrollo comunitario</t>
  </si>
  <si>
    <t>SALDO ANTERIOR MAS INGRESOS</t>
  </si>
  <si>
    <t>1000 SERVICIOS PERSONALES</t>
  </si>
  <si>
    <t>110 REMUNERACION AL PERSONAL DE CARÁCTER PERMANENTE</t>
  </si>
  <si>
    <t>113 Sueldo base al personal permanente</t>
  </si>
  <si>
    <t>1200 REMUNERACION AL PERSONAL DE CARÁCTER TRANSITORIO</t>
  </si>
  <si>
    <t>122 Sueldo base al personal eventual</t>
  </si>
  <si>
    <t>123 Retribuciones por servicios de carácter social</t>
  </si>
  <si>
    <t>1300 REMUNERACIONES ADICIONALES Y ESPECIALES</t>
  </si>
  <si>
    <t>132 Primas de vacaciones, dominical y gratificaciones de fin de año</t>
  </si>
  <si>
    <t>2000 MATERIALES Y SUMINISTROS</t>
  </si>
  <si>
    <t>2100 MATERIALES DE ADMINISTRACION, EMISION DE DOCUMENTOS Y ARTICULOS OFICIALES</t>
  </si>
  <si>
    <t xml:space="preserve">211 Materiales, utiles y equipos menores de oficinas </t>
  </si>
  <si>
    <t>212 Materiales y utiles de impresión y reproduccion</t>
  </si>
  <si>
    <t>214 Materiales, utiles y equipos menores de tecnologia de la informacion y comunicaciones</t>
  </si>
  <si>
    <t>216 Material de limpieza</t>
  </si>
  <si>
    <t>217 Materiales y utiles de enseñanza</t>
  </si>
  <si>
    <t>2200 ALIMENTOS Y UTENCILIOS</t>
  </si>
  <si>
    <t>221 Productos alimenticios para personas</t>
  </si>
  <si>
    <t>221-1 Desayuno escolar modalidad fria</t>
  </si>
  <si>
    <t>221-2 comedor asistencial</t>
  </si>
  <si>
    <t>221-3 Desayuno escolar y despensa</t>
  </si>
  <si>
    <t>223 Utencilios para el servicio de alimentacion</t>
  </si>
  <si>
    <t>2500 PRODUCTOS QUIMICOS, FARMACEUTICOS Y DE LABORATORIO</t>
  </si>
  <si>
    <t xml:space="preserve">253 Medicinas y productos farmaceuticos </t>
  </si>
  <si>
    <t>2600 COMBUSTIBLE , LUBRICANTES Y ADITIVOS</t>
  </si>
  <si>
    <t>261 Combustible, lubricantes y aditivos</t>
  </si>
  <si>
    <t>2700 VESTUARIO, BLANCOS, PRENDAS DE PROTECCION Y ARTICULOS DEPORTIVOS</t>
  </si>
  <si>
    <t>271 Vestuario y uniformes</t>
  </si>
  <si>
    <t>2900 HERRAMIENTAS, REFACCIONES Y EQUIPOS MENORES</t>
  </si>
  <si>
    <t xml:space="preserve">296 Refacciones y accesorios menores de equipos de transporte </t>
  </si>
  <si>
    <t>3000 SERVICIOS GENERALES</t>
  </si>
  <si>
    <t>3100 SERVICIOS BASICOS</t>
  </si>
  <si>
    <t>312 Gas</t>
  </si>
  <si>
    <t>314 Telefonia tradicional</t>
  </si>
  <si>
    <t>3200 SERVICIOS DE ARRENDAMIENTO</t>
  </si>
  <si>
    <t>322 Arrendamiento de edificios</t>
  </si>
  <si>
    <t>325 Arrendamiento de equipos de transporte</t>
  </si>
  <si>
    <t>3300 SERVICIOS PROFESIONALES, CIENTIFICOS, TECNICOS Y OTROS SERVICIOS</t>
  </si>
  <si>
    <t>331 Servicios legales, de contabilidad, auditoria y relacionados</t>
  </si>
  <si>
    <t xml:space="preserve">337 servicios de proteccion y seguridad </t>
  </si>
  <si>
    <t>3400 SERVICIOS FINANCIEROS, BANCARIOS Y COMERCIALES</t>
  </si>
  <si>
    <t>341 Servicios financieros y bancarios</t>
  </si>
  <si>
    <t>343 Servicio de recaudacion, traslado y custodia de valores</t>
  </si>
  <si>
    <t>345 Seguro de bienes patrimoniales</t>
  </si>
  <si>
    <t>3500 SERVICIOS DE INSTALACION, REPARACION, MANTENIMIENTO Y CONSERVACION</t>
  </si>
  <si>
    <t>351 Conservacion y mantenimiento menor de inmuebles</t>
  </si>
  <si>
    <t>353 Instalacion, reparacion y mantenimiento de equipo de computo y tecnologia de la informacion</t>
  </si>
  <si>
    <t>355 Reparacion y mantenimiento de equipo de transporte</t>
  </si>
  <si>
    <t>3700 SERVICIO DE TRASLADO Y VIATICOS</t>
  </si>
  <si>
    <t>372 Pasajes terrestres</t>
  </si>
  <si>
    <t>375 Viaticos en el pais</t>
  </si>
  <si>
    <t>378 Servicios integrales de traslado y viaticos</t>
  </si>
  <si>
    <t>3800 SERVICIOS OFICIALES</t>
  </si>
  <si>
    <t>382 Gastos de orden social y cultural</t>
  </si>
  <si>
    <t>3900 OTROS SERVICIOS GENERALES</t>
  </si>
  <si>
    <t>392 Impuestos y derechos</t>
  </si>
  <si>
    <t>395 Penas, Multas, accesorios y actualizaciones</t>
  </si>
  <si>
    <t>398 Impuesto sobre nómina y otros que se deriven de una relacion laboral</t>
  </si>
  <si>
    <t>4000 TRANSFERENCIAS Y ASIGNACIONES, SUBSIDIOS Y OTRAS AYUDAS</t>
  </si>
  <si>
    <t>4400 AYUDAS SOCIALES</t>
  </si>
  <si>
    <t>441 Ayudas sociales a personas</t>
  </si>
  <si>
    <t xml:space="preserve">442 becas y otras ayudas para programas de capacitacion </t>
  </si>
  <si>
    <t xml:space="preserve">5000 BIENES MUEBLES, INMUEBLES E INTANGIBLES </t>
  </si>
  <si>
    <t>5100 MOBILIARIO Y EQUIPO DE ADMINISTRACIÓN</t>
  </si>
  <si>
    <t xml:space="preserve">515 Equipo de computo de tecnologias de la información </t>
  </si>
  <si>
    <t>9000 DEUDA PUBLICA</t>
  </si>
  <si>
    <t>9100 Amortizacion de la  deuda publica</t>
  </si>
  <si>
    <t>TOTAL DE EGRESOS</t>
  </si>
  <si>
    <t xml:space="preserve">Vo. Bo. </t>
  </si>
  <si>
    <t>SALDO AL 30  DE ABRIL 2019</t>
  </si>
  <si>
    <t>AUTORIZO</t>
  </si>
  <si>
    <t>_______________________________________</t>
  </si>
  <si>
    <t>____________________________</t>
  </si>
  <si>
    <t xml:space="preserve">C. ENEDINA RUELAS MORA </t>
  </si>
  <si>
    <t>LIC. JASSEL FRANCO OROZCO</t>
  </si>
  <si>
    <t>PRESIDENTA SISTEMA DIF ATENGO</t>
  </si>
  <si>
    <t>DIRECTORA SISTEMA DIF ATENGO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</si>
</sst>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1"/>
      <name val="Arial"/>
      <family val="2"/>
    </font>
    <font>
      <sz val="12"/>
      <color indexed="8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44" fontId="2" fillId="0" borderId="0" xfId="1" applyFont="1" applyAlignment="1">
      <alignment horizontal="center" vertical="center"/>
    </xf>
    <xf numFmtId="44" fontId="2" fillId="0" borderId="0" xfId="1" applyFont="1"/>
    <xf numFmtId="0" fontId="2" fillId="2" borderId="0" xfId="0" applyFont="1" applyFill="1"/>
    <xf numFmtId="44" fontId="2" fillId="2" borderId="0" xfId="1" applyFont="1" applyFill="1" applyAlignment="1">
      <alignment horizontal="center" vertical="center"/>
    </xf>
    <xf numFmtId="44" fontId="2" fillId="0" borderId="1" xfId="1" applyFont="1" applyBorder="1"/>
    <xf numFmtId="44" fontId="2" fillId="2" borderId="0" xfId="1" applyFont="1" applyFill="1"/>
    <xf numFmtId="44" fontId="2" fillId="2" borderId="1" xfId="1" applyFont="1" applyFill="1" applyBorder="1"/>
    <xf numFmtId="0" fontId="3" fillId="0" borderId="0" xfId="0" applyFont="1"/>
    <xf numFmtId="0" fontId="0" fillId="0" borderId="0" xfId="0" applyAlignment="1">
      <alignment wrapText="1"/>
    </xf>
    <xf numFmtId="0" fontId="0" fillId="2" borderId="0" xfId="0" applyFill="1"/>
    <xf numFmtId="44" fontId="2" fillId="2" borderId="1" xfId="1" applyFont="1" applyFill="1" applyBorder="1" applyAlignment="1">
      <alignment horizontal="center" vertical="center"/>
    </xf>
    <xf numFmtId="0" fontId="0" fillId="0" borderId="1" xfId="0" applyBorder="1"/>
    <xf numFmtId="0" fontId="3" fillId="3" borderId="0" xfId="0" applyFont="1" applyFill="1"/>
    <xf numFmtId="0" fontId="0" fillId="3" borderId="0" xfId="0" applyFill="1"/>
    <xf numFmtId="44" fontId="2" fillId="3" borderId="1" xfId="1" applyFont="1" applyFill="1" applyBorder="1" applyAlignment="1">
      <alignment horizontal="center" vertical="center"/>
    </xf>
    <xf numFmtId="44" fontId="2" fillId="3" borderId="1" xfId="1" applyFont="1" applyFill="1" applyBorder="1"/>
    <xf numFmtId="44" fontId="2" fillId="0" borderId="1" xfId="1" applyFont="1" applyBorder="1" applyAlignment="1">
      <alignment horizontal="center" vertical="center"/>
    </xf>
    <xf numFmtId="0" fontId="4" fillId="4" borderId="0" xfId="0" applyFont="1" applyFill="1"/>
    <xf numFmtId="0" fontId="3" fillId="4" borderId="0" xfId="0" applyFont="1" applyFill="1"/>
    <xf numFmtId="44" fontId="4" fillId="4" borderId="1" xfId="1" applyFont="1" applyFill="1" applyBorder="1" applyAlignment="1">
      <alignment horizontal="center" vertical="center"/>
    </xf>
    <xf numFmtId="44" fontId="4" fillId="4" borderId="1" xfId="1" applyFont="1" applyFill="1" applyBorder="1"/>
    <xf numFmtId="44" fontId="4" fillId="0" borderId="1" xfId="1" applyFont="1" applyBorder="1" applyAlignment="1">
      <alignment horizontal="center" vertical="center"/>
    </xf>
    <xf numFmtId="44" fontId="4" fillId="0" borderId="1" xfId="1" applyFont="1" applyBorder="1"/>
    <xf numFmtId="0" fontId="2" fillId="4" borderId="0" xfId="0" applyFont="1" applyFill="1"/>
    <xf numFmtId="0" fontId="0" fillId="4" borderId="0" xfId="0" applyFill="1"/>
    <xf numFmtId="44" fontId="2" fillId="4" borderId="1" xfId="1" applyFont="1" applyFill="1" applyBorder="1" applyAlignment="1">
      <alignment horizontal="center" vertical="center"/>
    </xf>
    <xf numFmtId="44" fontId="2" fillId="4" borderId="1" xfId="1" applyFont="1" applyFill="1" applyBorder="1"/>
    <xf numFmtId="0" fontId="4" fillId="3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left"/>
    </xf>
    <xf numFmtId="0" fontId="2" fillId="3" borderId="2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5" fillId="4" borderId="0" xfId="0" applyFont="1" applyFill="1"/>
    <xf numFmtId="44" fontId="2" fillId="5" borderId="1" xfId="1" applyFont="1" applyFill="1" applyBorder="1" applyAlignment="1">
      <alignment horizontal="center" vertical="center"/>
    </xf>
    <xf numFmtId="44" fontId="2" fillId="5" borderId="1" xfId="1" applyFont="1" applyFill="1" applyBorder="1"/>
    <xf numFmtId="0" fontId="6" fillId="4" borderId="0" xfId="0" applyFont="1" applyFill="1"/>
    <xf numFmtId="0" fontId="7" fillId="0" borderId="0" xfId="0" applyFont="1"/>
    <xf numFmtId="44" fontId="5" fillId="0" borderId="1" xfId="1" applyFont="1" applyBorder="1" applyAlignment="1">
      <alignment horizontal="center" vertical="center"/>
    </xf>
    <xf numFmtId="0" fontId="3" fillId="0" borderId="0" xfId="0" applyFont="1" applyAlignment="1"/>
    <xf numFmtId="0" fontId="3" fillId="0" borderId="2" xfId="0" applyFont="1" applyBorder="1" applyAlignment="1"/>
    <xf numFmtId="0" fontId="8" fillId="2" borderId="3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4" fontId="2" fillId="0" borderId="1" xfId="1" applyFont="1" applyFill="1" applyBorder="1" applyAlignment="1">
      <alignment horizontal="center" vertical="center"/>
    </xf>
    <xf numFmtId="44" fontId="2" fillId="0" borderId="1" xfId="1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190501</xdr:colOff>
      <xdr:row>1</xdr:row>
      <xdr:rowOff>19049</xdr:rowOff>
    </xdr:from>
    <xdr:to>
      <xdr:col>5</xdr:col>
      <xdr:colOff>533400</xdr:colOff>
      <xdr:row>3</xdr:row>
      <xdr:rowOff>111436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2E809BC4-6F1F-4591-B7F4-7738ACAB6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1" y="209549"/>
          <a:ext cx="342899" cy="4733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spiron%2015/Desktop/DIF%20MUNICIPAL%20CP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 2018"/>
      <sheetName val="NOVIEMBRE "/>
      <sheetName val="DICIEMBRE "/>
      <sheetName val="ENERO 2019"/>
      <sheetName val="FEBRERO"/>
      <sheetName val="MARZO"/>
      <sheetName val="ABRIL "/>
      <sheetName val="MAYO"/>
      <sheetName val="JUNIO"/>
      <sheetName val="JULIO"/>
      <sheetName val="AGOSTO"/>
      <sheetName val="Hoja2"/>
    </sheetNames>
    <sheetDataSet>
      <sheetData sheetId="0"/>
      <sheetData sheetId="1"/>
      <sheetData sheetId="2"/>
      <sheetData sheetId="3"/>
      <sheetData sheetId="4"/>
      <sheetData sheetId="5">
        <row r="84">
          <cell r="E84">
            <v>39049.399999999994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7"/>
  <sheetViews>
    <sheetView tabSelected="1" workbookViewId="0">
      <selection activeCell="I13" sqref="I13"/>
    </sheetView>
  </sheetViews>
  <sheetFormatPr baseColWidth="10" defaultRowHeight="15" x14ac:dyDescent="0.25"/>
  <cols>
    <col min="7" max="7" width="12.5703125" bestFit="1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">
        <v>1</v>
      </c>
      <c r="B2" s="2"/>
      <c r="C2" s="2"/>
      <c r="D2" s="2"/>
      <c r="E2" s="3"/>
      <c r="F2" s="4"/>
      <c r="G2" s="4"/>
    </row>
    <row r="3" spans="1:7" x14ac:dyDescent="0.25">
      <c r="A3" s="5" t="s">
        <v>2</v>
      </c>
      <c r="B3" s="5"/>
      <c r="C3" s="5"/>
      <c r="D3" s="5"/>
      <c r="E3" s="6">
        <f>SUM([1]MARZO!E84)</f>
        <v>39049.399999999994</v>
      </c>
      <c r="G3" s="4"/>
    </row>
    <row r="4" spans="1:7" x14ac:dyDescent="0.25">
      <c r="E4" s="3"/>
      <c r="F4" s="4"/>
      <c r="G4" s="7" t="s">
        <v>3</v>
      </c>
    </row>
    <row r="5" spans="1:7" x14ac:dyDescent="0.25">
      <c r="A5" s="5" t="s">
        <v>4</v>
      </c>
      <c r="B5" s="5"/>
      <c r="C5" s="5"/>
      <c r="D5" s="5"/>
      <c r="E5" s="6"/>
      <c r="F5" s="8"/>
      <c r="G5" s="9">
        <v>117840</v>
      </c>
    </row>
    <row r="6" spans="1:7" x14ac:dyDescent="0.25">
      <c r="A6" s="10" t="s">
        <v>5</v>
      </c>
      <c r="E6" s="3"/>
      <c r="F6" s="4"/>
      <c r="G6" s="7">
        <v>117840</v>
      </c>
    </row>
    <row r="7" spans="1:7" x14ac:dyDescent="0.25">
      <c r="A7" s="10" t="s">
        <v>6</v>
      </c>
      <c r="E7" s="3"/>
      <c r="F7" s="4"/>
      <c r="G7" s="7"/>
    </row>
    <row r="8" spans="1:7" x14ac:dyDescent="0.25">
      <c r="A8" s="2" t="s">
        <v>7</v>
      </c>
      <c r="E8" s="3"/>
      <c r="F8" s="4"/>
      <c r="G8" s="7"/>
    </row>
    <row r="9" spans="1:7" x14ac:dyDescent="0.25">
      <c r="A9" s="10" t="s">
        <v>8</v>
      </c>
      <c r="E9" s="3"/>
      <c r="F9" s="4"/>
      <c r="G9" s="7"/>
    </row>
    <row r="10" spans="1:7" x14ac:dyDescent="0.25">
      <c r="A10" s="10" t="s">
        <v>9</v>
      </c>
      <c r="C10" s="11"/>
      <c r="E10" s="3"/>
      <c r="F10" s="4"/>
      <c r="G10" s="7"/>
    </row>
    <row r="11" spans="1:7" x14ac:dyDescent="0.25">
      <c r="A11" s="10" t="s">
        <v>10</v>
      </c>
      <c r="E11" s="3"/>
      <c r="F11" s="4"/>
      <c r="G11" s="7"/>
    </row>
    <row r="12" spans="1:7" x14ac:dyDescent="0.25">
      <c r="A12" s="10" t="s">
        <v>11</v>
      </c>
      <c r="D12" t="s">
        <v>12</v>
      </c>
      <c r="E12" s="3"/>
      <c r="F12" s="4"/>
      <c r="G12" s="7"/>
    </row>
    <row r="13" spans="1:7" x14ac:dyDescent="0.25">
      <c r="A13" s="10" t="s">
        <v>13</v>
      </c>
      <c r="E13" s="3"/>
      <c r="F13" s="4"/>
      <c r="G13" s="7"/>
    </row>
    <row r="14" spans="1:7" x14ac:dyDescent="0.25">
      <c r="A14" s="10" t="s">
        <v>14</v>
      </c>
      <c r="E14" s="3"/>
      <c r="F14" s="4"/>
      <c r="G14" s="7"/>
    </row>
    <row r="15" spans="1:7" x14ac:dyDescent="0.25">
      <c r="E15" s="3"/>
      <c r="F15" s="4"/>
      <c r="G15" s="7">
        <f>SUM(G6:G14)</f>
        <v>117840</v>
      </c>
    </row>
    <row r="16" spans="1:7" x14ac:dyDescent="0.25">
      <c r="A16" s="5" t="s">
        <v>15</v>
      </c>
      <c r="B16" s="12"/>
      <c r="C16" s="12"/>
      <c r="D16" s="12"/>
      <c r="E16" s="6"/>
      <c r="F16" s="8"/>
      <c r="G16" s="8">
        <f>G15+E3</f>
        <v>156889.4</v>
      </c>
    </row>
    <row r="17" spans="1:7" x14ac:dyDescent="0.25">
      <c r="A17" s="5" t="s">
        <v>16</v>
      </c>
      <c r="B17" s="12"/>
      <c r="C17" s="12"/>
      <c r="D17" s="12"/>
      <c r="E17" s="13"/>
      <c r="F17" s="9"/>
      <c r="G17" s="9">
        <f>F18+F20+F23</f>
        <v>60724.800000000003</v>
      </c>
    </row>
    <row r="18" spans="1:7" x14ac:dyDescent="0.25">
      <c r="A18" s="10" t="s">
        <v>17</v>
      </c>
      <c r="E18" s="7"/>
      <c r="F18" s="7">
        <v>41842.800000000003</v>
      </c>
      <c r="G18" s="14"/>
    </row>
    <row r="19" spans="1:7" x14ac:dyDescent="0.25">
      <c r="A19" s="10" t="s">
        <v>18</v>
      </c>
      <c r="E19" s="7">
        <v>41842.800000000003</v>
      </c>
      <c r="F19" s="7"/>
      <c r="G19" s="7"/>
    </row>
    <row r="20" spans="1:7" x14ac:dyDescent="0.25">
      <c r="A20" s="15" t="s">
        <v>19</v>
      </c>
      <c r="B20" s="16"/>
      <c r="C20" s="16"/>
      <c r="D20" s="16"/>
      <c r="E20" s="17"/>
      <c r="F20" s="18">
        <f>SUM(E21:E22)</f>
        <v>18882</v>
      </c>
      <c r="G20" s="18"/>
    </row>
    <row r="21" spans="1:7" x14ac:dyDescent="0.25">
      <c r="A21" s="10" t="s">
        <v>20</v>
      </c>
      <c r="E21" s="19">
        <v>18882</v>
      </c>
      <c r="F21" s="7"/>
      <c r="G21" s="7"/>
    </row>
    <row r="22" spans="1:7" x14ac:dyDescent="0.25">
      <c r="A22" s="10" t="s">
        <v>21</v>
      </c>
      <c r="E22" s="19"/>
      <c r="F22" s="7"/>
      <c r="G22" s="7"/>
    </row>
    <row r="23" spans="1:7" x14ac:dyDescent="0.25">
      <c r="A23" s="15" t="s">
        <v>22</v>
      </c>
      <c r="B23" s="16"/>
      <c r="C23" s="16"/>
      <c r="D23" s="16"/>
      <c r="E23" s="17"/>
      <c r="F23" s="18">
        <f>E24</f>
        <v>0</v>
      </c>
      <c r="G23" s="18"/>
    </row>
    <row r="24" spans="1:7" x14ac:dyDescent="0.25">
      <c r="A24" s="10" t="s">
        <v>23</v>
      </c>
      <c r="E24" s="19"/>
      <c r="F24" s="7"/>
      <c r="G24" s="7"/>
    </row>
    <row r="25" spans="1:7" x14ac:dyDescent="0.25">
      <c r="A25" s="5" t="s">
        <v>24</v>
      </c>
      <c r="B25" s="12"/>
      <c r="C25" s="12"/>
      <c r="D25" s="12"/>
      <c r="E25" s="13"/>
      <c r="F25" s="9"/>
      <c r="G25" s="9">
        <f>F26+F32+F40+F42+F44</f>
        <v>36596.39</v>
      </c>
    </row>
    <row r="26" spans="1:7" x14ac:dyDescent="0.25">
      <c r="A26" s="20" t="s">
        <v>25</v>
      </c>
      <c r="B26" s="21"/>
      <c r="C26" s="21"/>
      <c r="D26" s="21"/>
      <c r="E26" s="22" t="s">
        <v>12</v>
      </c>
      <c r="F26" s="23">
        <f>SUM(E27:E31)</f>
        <v>4161.8</v>
      </c>
      <c r="G26" s="23"/>
    </row>
    <row r="27" spans="1:7" x14ac:dyDescent="0.25">
      <c r="A27" s="10" t="s">
        <v>26</v>
      </c>
      <c r="E27" s="24">
        <v>4000</v>
      </c>
      <c r="F27" s="25"/>
      <c r="G27" s="25"/>
    </row>
    <row r="28" spans="1:7" x14ac:dyDescent="0.25">
      <c r="A28" s="10" t="s">
        <v>27</v>
      </c>
      <c r="E28" s="19"/>
      <c r="F28" s="7"/>
      <c r="G28" s="7"/>
    </row>
    <row r="29" spans="1:7" x14ac:dyDescent="0.25">
      <c r="A29" s="10" t="s">
        <v>28</v>
      </c>
      <c r="E29" s="19"/>
      <c r="F29" s="7"/>
      <c r="G29" s="7"/>
    </row>
    <row r="30" spans="1:7" x14ac:dyDescent="0.25">
      <c r="A30" s="10" t="s">
        <v>29</v>
      </c>
      <c r="E30" s="19">
        <v>161.80000000000001</v>
      </c>
      <c r="F30" s="7"/>
      <c r="G30" s="7"/>
    </row>
    <row r="31" spans="1:7" x14ac:dyDescent="0.25">
      <c r="A31" s="10" t="s">
        <v>30</v>
      </c>
      <c r="E31" s="19"/>
      <c r="F31" s="7"/>
      <c r="G31" s="7"/>
    </row>
    <row r="32" spans="1:7" x14ac:dyDescent="0.25">
      <c r="A32" s="26" t="s">
        <v>31</v>
      </c>
      <c r="B32" s="27"/>
      <c r="C32" s="27"/>
      <c r="D32" s="27"/>
      <c r="E32" s="28"/>
      <c r="F32" s="29">
        <f>SUM(E33:E39)</f>
        <v>19512.099999999999</v>
      </c>
      <c r="G32" s="29"/>
    </row>
    <row r="33" spans="1:7" x14ac:dyDescent="0.25">
      <c r="A33" s="10" t="s">
        <v>32</v>
      </c>
      <c r="E33" s="19"/>
      <c r="F33" s="7"/>
      <c r="G33" s="7"/>
    </row>
    <row r="34" spans="1:7" x14ac:dyDescent="0.25">
      <c r="A34" s="10" t="s">
        <v>33</v>
      </c>
      <c r="E34" s="19"/>
      <c r="F34" s="7"/>
      <c r="G34" s="7"/>
    </row>
    <row r="35" spans="1:7" x14ac:dyDescent="0.25">
      <c r="A35" s="10" t="s">
        <v>34</v>
      </c>
      <c r="E35" s="19">
        <v>19512.099999999999</v>
      </c>
      <c r="F35" s="7"/>
      <c r="G35" s="7"/>
    </row>
    <row r="36" spans="1:7" x14ac:dyDescent="0.25">
      <c r="A36" s="10" t="s">
        <v>35</v>
      </c>
      <c r="E36" s="19"/>
      <c r="F36" s="7"/>
      <c r="G36" s="7"/>
    </row>
    <row r="37" spans="1:7" x14ac:dyDescent="0.25">
      <c r="A37" s="10" t="s">
        <v>36</v>
      </c>
      <c r="E37" s="19"/>
      <c r="F37" s="7"/>
      <c r="G37" s="7"/>
    </row>
    <row r="38" spans="1:7" x14ac:dyDescent="0.25">
      <c r="A38" s="30" t="s">
        <v>37</v>
      </c>
      <c r="B38" s="31"/>
      <c r="C38" s="31"/>
      <c r="D38" s="31"/>
      <c r="E38" s="17"/>
      <c r="F38" s="18"/>
      <c r="G38" s="18"/>
    </row>
    <row r="39" spans="1:7" x14ac:dyDescent="0.25">
      <c r="A39" s="10" t="s">
        <v>38</v>
      </c>
      <c r="E39" s="19"/>
      <c r="F39" s="7"/>
      <c r="G39" s="7"/>
    </row>
    <row r="40" spans="1:7" x14ac:dyDescent="0.25">
      <c r="A40" s="26" t="s">
        <v>39</v>
      </c>
      <c r="B40" s="27"/>
      <c r="C40" s="27"/>
      <c r="D40" s="27"/>
      <c r="E40" s="28"/>
      <c r="F40" s="29">
        <f>E41</f>
        <v>11704.49</v>
      </c>
      <c r="G40" s="28"/>
    </row>
    <row r="41" spans="1:7" x14ac:dyDescent="0.25">
      <c r="A41" s="10" t="s">
        <v>40</v>
      </c>
      <c r="B41" s="10"/>
      <c r="C41" s="10"/>
      <c r="D41" s="10"/>
      <c r="E41" s="19">
        <v>11704.49</v>
      </c>
      <c r="F41" s="4"/>
      <c r="G41" s="7"/>
    </row>
    <row r="42" spans="1:7" x14ac:dyDescent="0.25">
      <c r="A42" s="26" t="s">
        <v>41</v>
      </c>
      <c r="B42" s="26"/>
      <c r="C42" s="26"/>
      <c r="D42" s="26"/>
      <c r="E42" s="28"/>
      <c r="F42" s="29">
        <f>SUM(E43:E43)</f>
        <v>0</v>
      </c>
      <c r="G42" s="29"/>
    </row>
    <row r="43" spans="1:7" x14ac:dyDescent="0.25">
      <c r="A43" s="10" t="s">
        <v>42</v>
      </c>
      <c r="E43" s="19"/>
      <c r="F43" s="7"/>
      <c r="G43" s="7"/>
    </row>
    <row r="44" spans="1:7" x14ac:dyDescent="0.25">
      <c r="A44" s="32" t="s">
        <v>43</v>
      </c>
      <c r="B44" s="32"/>
      <c r="C44" s="32"/>
      <c r="D44" s="33"/>
      <c r="E44" s="17"/>
      <c r="F44" s="18">
        <v>1218</v>
      </c>
      <c r="G44" s="18"/>
    </row>
    <row r="45" spans="1:7" x14ac:dyDescent="0.25">
      <c r="A45" s="34" t="s">
        <v>44</v>
      </c>
      <c r="B45" s="34"/>
      <c r="C45" s="34"/>
      <c r="D45" s="35"/>
      <c r="E45" s="19">
        <v>1218</v>
      </c>
      <c r="F45" s="7"/>
      <c r="G45" s="7"/>
    </row>
    <row r="46" spans="1:7" x14ac:dyDescent="0.25">
      <c r="A46" s="5" t="s">
        <v>45</v>
      </c>
      <c r="B46" s="12"/>
      <c r="C46" s="12"/>
      <c r="D46" s="12"/>
      <c r="E46" s="13"/>
      <c r="F46" s="9"/>
      <c r="G46" s="9">
        <f>F47+F50+F53+F56+F60+F64+F68+F70</f>
        <v>22358.76</v>
      </c>
    </row>
    <row r="47" spans="1:7" x14ac:dyDescent="0.25">
      <c r="A47" s="26" t="s">
        <v>46</v>
      </c>
      <c r="B47" s="27"/>
      <c r="C47" s="27"/>
      <c r="D47" s="27"/>
      <c r="E47" s="28"/>
      <c r="F47" s="29"/>
      <c r="G47" s="29"/>
    </row>
    <row r="48" spans="1:7" x14ac:dyDescent="0.25">
      <c r="A48" s="10" t="s">
        <v>47</v>
      </c>
      <c r="E48" s="19"/>
      <c r="F48" s="7"/>
      <c r="G48" s="7"/>
    </row>
    <row r="49" spans="1:7" x14ac:dyDescent="0.25">
      <c r="A49" s="10" t="s">
        <v>48</v>
      </c>
      <c r="E49" s="19"/>
      <c r="F49" s="7"/>
      <c r="G49" s="7"/>
    </row>
    <row r="50" spans="1:7" x14ac:dyDescent="0.25">
      <c r="A50" s="26" t="s">
        <v>49</v>
      </c>
      <c r="B50" s="27"/>
      <c r="C50" s="27"/>
      <c r="D50" s="27"/>
      <c r="E50" s="28"/>
      <c r="F50" s="29">
        <f>SUM(E51:E52)</f>
        <v>9165</v>
      </c>
      <c r="G50" s="29"/>
    </row>
    <row r="51" spans="1:7" x14ac:dyDescent="0.25">
      <c r="A51" s="10" t="s">
        <v>50</v>
      </c>
      <c r="E51" s="19">
        <v>1500</v>
      </c>
      <c r="F51" s="7"/>
      <c r="G51" s="7"/>
    </row>
    <row r="52" spans="1:7" x14ac:dyDescent="0.25">
      <c r="A52" s="10" t="s">
        <v>51</v>
      </c>
      <c r="E52" s="19">
        <v>7665</v>
      </c>
      <c r="F52" s="7"/>
      <c r="G52" s="7"/>
    </row>
    <row r="53" spans="1:7" x14ac:dyDescent="0.25">
      <c r="A53" s="36" t="s">
        <v>52</v>
      </c>
      <c r="B53" s="27"/>
      <c r="C53" s="27"/>
      <c r="D53" s="27"/>
      <c r="E53" s="28"/>
      <c r="F53" s="29">
        <f>SUM(E54:E54)</f>
        <v>0</v>
      </c>
      <c r="G53" s="29">
        <f>SUM(F54:F55)</f>
        <v>0</v>
      </c>
    </row>
    <row r="54" spans="1:7" x14ac:dyDescent="0.25">
      <c r="A54" s="34" t="s">
        <v>53</v>
      </c>
      <c r="B54" s="34"/>
      <c r="C54" s="34"/>
      <c r="D54" s="35"/>
      <c r="E54" s="37"/>
      <c r="F54" s="38"/>
      <c r="G54" s="38"/>
    </row>
    <row r="55" spans="1:7" x14ac:dyDescent="0.25">
      <c r="A55" s="34" t="s">
        <v>54</v>
      </c>
      <c r="B55" s="34"/>
      <c r="C55" s="34"/>
      <c r="D55" s="35"/>
      <c r="E55" s="37"/>
      <c r="F55" s="38"/>
      <c r="G55" s="38"/>
    </row>
    <row r="56" spans="1:7" x14ac:dyDescent="0.25">
      <c r="A56" s="26" t="s">
        <v>55</v>
      </c>
      <c r="B56" s="27"/>
      <c r="C56" s="27"/>
      <c r="D56" s="27"/>
      <c r="E56" s="28"/>
      <c r="F56" s="29">
        <f>SUM(E57:E59)</f>
        <v>353.8</v>
      </c>
      <c r="G56" s="29"/>
    </row>
    <row r="57" spans="1:7" x14ac:dyDescent="0.25">
      <c r="A57" s="10" t="s">
        <v>56</v>
      </c>
      <c r="E57" s="19">
        <v>353.8</v>
      </c>
      <c r="F57" s="7"/>
      <c r="G57" s="7"/>
    </row>
    <row r="58" spans="1:7" x14ac:dyDescent="0.25">
      <c r="A58" s="10" t="s">
        <v>57</v>
      </c>
      <c r="E58" s="19"/>
      <c r="F58" s="7"/>
      <c r="G58" s="7"/>
    </row>
    <row r="59" spans="1:7" x14ac:dyDescent="0.25">
      <c r="A59" s="10" t="s">
        <v>58</v>
      </c>
      <c r="E59" s="19"/>
      <c r="F59" s="7"/>
      <c r="G59" s="7"/>
    </row>
    <row r="60" spans="1:7" x14ac:dyDescent="0.25">
      <c r="A60" s="39" t="s">
        <v>59</v>
      </c>
      <c r="B60" s="27"/>
      <c r="C60" s="27"/>
      <c r="D60" s="27"/>
      <c r="E60" s="28"/>
      <c r="F60" s="29">
        <f>SUM(E61:E63)</f>
        <v>707.6</v>
      </c>
      <c r="G60" s="29"/>
    </row>
    <row r="61" spans="1:7" x14ac:dyDescent="0.25">
      <c r="A61" s="10" t="s">
        <v>60</v>
      </c>
      <c r="E61" s="19"/>
      <c r="F61" s="7"/>
      <c r="G61" s="7"/>
    </row>
    <row r="62" spans="1:7" x14ac:dyDescent="0.25">
      <c r="A62" s="40" t="s">
        <v>61</v>
      </c>
      <c r="B62" s="40"/>
      <c r="C62" s="40"/>
      <c r="D62" s="40"/>
      <c r="E62" s="41"/>
      <c r="F62" s="7"/>
      <c r="G62" s="7"/>
    </row>
    <row r="63" spans="1:7" x14ac:dyDescent="0.25">
      <c r="A63" s="10" t="s">
        <v>62</v>
      </c>
      <c r="E63" s="19">
        <v>707.6</v>
      </c>
      <c r="F63" s="7"/>
      <c r="G63" s="7"/>
    </row>
    <row r="64" spans="1:7" x14ac:dyDescent="0.25">
      <c r="A64" s="26" t="s">
        <v>63</v>
      </c>
      <c r="B64" s="27"/>
      <c r="C64" s="27"/>
      <c r="D64" s="27"/>
      <c r="E64" s="28"/>
      <c r="F64" s="29">
        <f>SUM(E65:E67)</f>
        <v>745</v>
      </c>
      <c r="G64" s="29"/>
    </row>
    <row r="65" spans="1:7" x14ac:dyDescent="0.25">
      <c r="A65" s="10" t="s">
        <v>64</v>
      </c>
      <c r="E65" s="19"/>
      <c r="F65" s="7"/>
      <c r="G65" s="7"/>
    </row>
    <row r="66" spans="1:7" x14ac:dyDescent="0.25">
      <c r="A66" s="10" t="s">
        <v>65</v>
      </c>
      <c r="E66" s="19">
        <v>745</v>
      </c>
      <c r="F66" s="7"/>
      <c r="G66" s="7"/>
    </row>
    <row r="67" spans="1:7" x14ac:dyDescent="0.25">
      <c r="A67" s="10" t="s">
        <v>66</v>
      </c>
      <c r="E67" s="19"/>
      <c r="F67" s="7"/>
      <c r="G67" s="7"/>
    </row>
    <row r="68" spans="1:7" x14ac:dyDescent="0.25">
      <c r="A68" s="26" t="s">
        <v>67</v>
      </c>
      <c r="B68" s="27"/>
      <c r="C68" s="27"/>
      <c r="D68" s="27"/>
      <c r="E68" s="28"/>
      <c r="F68" s="29">
        <f>SUM(E69:E69)</f>
        <v>5163.3599999999997</v>
      </c>
      <c r="G68" s="29"/>
    </row>
    <row r="69" spans="1:7" x14ac:dyDescent="0.25">
      <c r="A69" s="10" t="s">
        <v>68</v>
      </c>
      <c r="E69" s="19">
        <v>5163.3599999999997</v>
      </c>
      <c r="F69" s="7"/>
      <c r="G69" s="7"/>
    </row>
    <row r="70" spans="1:7" x14ac:dyDescent="0.25">
      <c r="A70" s="26" t="s">
        <v>69</v>
      </c>
      <c r="B70" s="27"/>
      <c r="C70" s="27"/>
      <c r="D70" s="27"/>
      <c r="E70" s="28"/>
      <c r="F70" s="29">
        <v>6224</v>
      </c>
      <c r="G70" s="29"/>
    </row>
    <row r="71" spans="1:7" x14ac:dyDescent="0.25">
      <c r="A71" s="10" t="s">
        <v>70</v>
      </c>
      <c r="E71" s="19"/>
      <c r="F71" s="7"/>
      <c r="G71" s="7"/>
    </row>
    <row r="72" spans="1:7" x14ac:dyDescent="0.25">
      <c r="A72" s="10" t="s">
        <v>71</v>
      </c>
      <c r="E72" s="19"/>
      <c r="F72" s="7"/>
      <c r="G72" s="7"/>
    </row>
    <row r="73" spans="1:7" x14ac:dyDescent="0.25">
      <c r="A73" s="42" t="s">
        <v>72</v>
      </c>
      <c r="B73" s="42"/>
      <c r="C73" s="42"/>
      <c r="D73" s="43"/>
      <c r="E73" s="19">
        <v>6224</v>
      </c>
      <c r="F73" s="7"/>
      <c r="G73" s="7"/>
    </row>
    <row r="74" spans="1:7" x14ac:dyDescent="0.25">
      <c r="A74" s="5" t="s">
        <v>73</v>
      </c>
      <c r="B74" s="12"/>
      <c r="C74" s="12"/>
      <c r="D74" s="12"/>
      <c r="E74" s="13"/>
      <c r="F74" s="9"/>
      <c r="G74" s="9">
        <f>F75</f>
        <v>100</v>
      </c>
    </row>
    <row r="75" spans="1:7" x14ac:dyDescent="0.25">
      <c r="A75" s="26" t="s">
        <v>74</v>
      </c>
      <c r="B75" s="27"/>
      <c r="C75" s="27"/>
      <c r="D75" s="27"/>
      <c r="E75" s="28"/>
      <c r="F75" s="29">
        <f>SUM(E76:E77)</f>
        <v>100</v>
      </c>
      <c r="G75" s="29"/>
    </row>
    <row r="76" spans="1:7" x14ac:dyDescent="0.25">
      <c r="A76" s="10" t="s">
        <v>75</v>
      </c>
      <c r="E76" s="19">
        <v>100</v>
      </c>
      <c r="F76" s="7"/>
      <c r="G76" s="7"/>
    </row>
    <row r="77" spans="1:7" x14ac:dyDescent="0.25">
      <c r="A77" s="10" t="s">
        <v>76</v>
      </c>
      <c r="E77" s="19"/>
      <c r="F77" s="7"/>
      <c r="G77" s="7"/>
    </row>
    <row r="78" spans="1:7" ht="15.75" x14ac:dyDescent="0.25">
      <c r="A78" s="44" t="s">
        <v>77</v>
      </c>
      <c r="B78" s="45"/>
      <c r="C78" s="45"/>
      <c r="D78" s="46"/>
      <c r="E78" s="13"/>
      <c r="F78" s="9"/>
      <c r="G78" s="9">
        <f>SUM(E80)</f>
        <v>0</v>
      </c>
    </row>
    <row r="79" spans="1:7" x14ac:dyDescent="0.25">
      <c r="A79" s="47" t="s">
        <v>78</v>
      </c>
      <c r="B79" s="48"/>
      <c r="C79" s="48"/>
      <c r="D79" s="49"/>
      <c r="E79" s="17"/>
      <c r="F79" s="18"/>
      <c r="G79" s="18"/>
    </row>
    <row r="80" spans="1:7" x14ac:dyDescent="0.25">
      <c r="A80" s="50" t="s">
        <v>79</v>
      </c>
      <c r="B80" s="51"/>
      <c r="C80" s="51"/>
      <c r="D80" s="52"/>
      <c r="E80" s="53"/>
      <c r="F80" s="54"/>
      <c r="G80" s="54"/>
    </row>
    <row r="81" spans="1:7" x14ac:dyDescent="0.25">
      <c r="A81" s="5" t="s">
        <v>80</v>
      </c>
      <c r="B81" s="12"/>
      <c r="C81" s="12"/>
      <c r="D81" s="12"/>
      <c r="E81" s="13"/>
      <c r="F81" s="9"/>
      <c r="G81" s="9"/>
    </row>
    <row r="82" spans="1:7" x14ac:dyDescent="0.25">
      <c r="A82" s="26" t="s">
        <v>81</v>
      </c>
      <c r="B82" s="27"/>
      <c r="C82" s="27"/>
      <c r="D82" s="27"/>
      <c r="E82" s="28"/>
      <c r="F82" s="29"/>
      <c r="G82" s="29"/>
    </row>
    <row r="83" spans="1:7" x14ac:dyDescent="0.25">
      <c r="D83" s="2" t="s">
        <v>82</v>
      </c>
      <c r="E83" s="3"/>
      <c r="F83" s="4"/>
      <c r="G83" s="4">
        <f>SUM(G17:G82)</f>
        <v>119779.95</v>
      </c>
    </row>
    <row r="84" spans="1:7" x14ac:dyDescent="0.25">
      <c r="A84" s="2"/>
      <c r="B84" s="55" t="s">
        <v>83</v>
      </c>
      <c r="C84" s="5" t="s">
        <v>84</v>
      </c>
      <c r="D84" s="12"/>
      <c r="E84" s="6">
        <f>G16-G83</f>
        <v>37109.449999999997</v>
      </c>
      <c r="F84" s="4" t="s">
        <v>85</v>
      </c>
      <c r="G84" s="4"/>
    </row>
    <row r="85" spans="1:7" x14ac:dyDescent="0.25">
      <c r="A85" s="2"/>
      <c r="B85" s="56" t="s">
        <v>86</v>
      </c>
      <c r="C85" s="2"/>
      <c r="D85" s="2"/>
      <c r="E85" s="3"/>
      <c r="F85" s="3" t="s">
        <v>87</v>
      </c>
      <c r="G85" s="4"/>
    </row>
    <row r="86" spans="1:7" x14ac:dyDescent="0.25">
      <c r="A86" s="2"/>
      <c r="B86" s="55" t="s">
        <v>88</v>
      </c>
      <c r="C86" s="2"/>
      <c r="D86" s="2"/>
      <c r="E86" s="3"/>
      <c r="F86" s="3" t="s">
        <v>89</v>
      </c>
      <c r="G86" s="4"/>
    </row>
    <row r="87" spans="1:7" x14ac:dyDescent="0.25">
      <c r="A87" s="2"/>
      <c r="B87" s="55" t="s">
        <v>90</v>
      </c>
      <c r="C87" s="2"/>
      <c r="D87" s="2"/>
      <c r="E87" s="3"/>
      <c r="F87" s="3" t="s">
        <v>91</v>
      </c>
      <c r="G87" s="4"/>
    </row>
  </sheetData>
  <mergeCells count="9">
    <mergeCell ref="A78:D78"/>
    <mergeCell ref="A79:D79"/>
    <mergeCell ref="A80:D80"/>
    <mergeCell ref="A1:G1"/>
    <mergeCell ref="A44:D44"/>
    <mergeCell ref="A45:D45"/>
    <mergeCell ref="A54:D54"/>
    <mergeCell ref="A55:D55"/>
    <mergeCell ref="A73:D73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Inspiron 15</dc:creator>
  <cp:lastModifiedBy>Inspiron 15</cp:lastModifiedBy>
  <dcterms:created xsi:type="dcterms:W3CDTF">2019-08-27T22:06:52Z</dcterms:created>
  <dcterms:modified xsi:type="dcterms:W3CDTF">2019-08-27T22:07:18Z</dcterms:modified>
</cp:coreProperties>
</file>